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Final_16012022\Final ext.Fig04032022\"/>
    </mc:Choice>
  </mc:AlternateContent>
  <xr:revisionPtr revIDLastSave="0" documentId="8_{DA88DB89-2D94-45DF-A7A8-570B4B81DEF9}" xr6:coauthVersionLast="36" xr6:coauthVersionMax="36" xr10:uidLastSave="{00000000-0000-0000-0000-000000000000}"/>
  <bookViews>
    <workbookView xWindow="0" yWindow="0" windowWidth="28800" windowHeight="12225" xr2:uid="{207B0B7C-ADE0-4CE0-8929-AE5985EB579E}"/>
  </bookViews>
  <sheets>
    <sheet name="Ext. Fig. 1b&amp;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6" i="1" s="1"/>
  <c r="I132" i="1"/>
  <c r="H132" i="1"/>
  <c r="G132" i="1"/>
  <c r="F132" i="1"/>
  <c r="E132" i="1"/>
  <c r="D132" i="1"/>
  <c r="I131" i="1"/>
  <c r="H131" i="1"/>
  <c r="G131" i="1"/>
  <c r="F131" i="1"/>
  <c r="E131" i="1"/>
  <c r="D131" i="1"/>
  <c r="I130" i="1"/>
  <c r="H130" i="1"/>
  <c r="G130" i="1"/>
  <c r="F130" i="1"/>
  <c r="E130" i="1"/>
  <c r="D130" i="1"/>
  <c r="I129" i="1"/>
  <c r="H129" i="1"/>
  <c r="G129" i="1"/>
  <c r="F129" i="1"/>
  <c r="E129" i="1"/>
  <c r="E133" i="1" s="1"/>
  <c r="E136" i="1" s="1"/>
  <c r="D129" i="1"/>
  <c r="I128" i="1"/>
  <c r="I134" i="1" s="1"/>
  <c r="H128" i="1"/>
  <c r="H134" i="1" s="1"/>
  <c r="G128" i="1"/>
  <c r="G133" i="1" s="1"/>
  <c r="G136" i="1" s="1"/>
  <c r="F128" i="1"/>
  <c r="F134" i="1" s="1"/>
  <c r="E128" i="1"/>
  <c r="E134" i="1" s="1"/>
  <c r="D128" i="1"/>
  <c r="D133" i="1" s="1"/>
  <c r="D136" i="1" s="1"/>
  <c r="I109" i="1"/>
  <c r="H109" i="1"/>
  <c r="G109" i="1"/>
  <c r="F109" i="1"/>
  <c r="E109" i="1"/>
  <c r="D109" i="1"/>
  <c r="I108" i="1"/>
  <c r="H108" i="1"/>
  <c r="G108" i="1"/>
  <c r="F108" i="1"/>
  <c r="E108" i="1"/>
  <c r="D108" i="1"/>
  <c r="I107" i="1"/>
  <c r="I111" i="1" s="1"/>
  <c r="H107" i="1"/>
  <c r="G107" i="1"/>
  <c r="F107" i="1"/>
  <c r="E107" i="1"/>
  <c r="D107" i="1"/>
  <c r="I106" i="1"/>
  <c r="H106" i="1"/>
  <c r="H110" i="1" s="1"/>
  <c r="H113" i="1" s="1"/>
  <c r="G106" i="1"/>
  <c r="G110" i="1" s="1"/>
  <c r="G113" i="1" s="1"/>
  <c r="F106" i="1"/>
  <c r="E106" i="1"/>
  <c r="D106" i="1"/>
  <c r="D110" i="1" s="1"/>
  <c r="D113" i="1" s="1"/>
  <c r="I105" i="1"/>
  <c r="I110" i="1" s="1"/>
  <c r="I113" i="1" s="1"/>
  <c r="H105" i="1"/>
  <c r="H111" i="1" s="1"/>
  <c r="G105" i="1"/>
  <c r="G111" i="1" s="1"/>
  <c r="F105" i="1"/>
  <c r="F110" i="1" s="1"/>
  <c r="F113" i="1" s="1"/>
  <c r="E105" i="1"/>
  <c r="E110" i="1" s="1"/>
  <c r="E113" i="1" s="1"/>
  <c r="D105" i="1"/>
  <c r="D111" i="1" s="1"/>
  <c r="I86" i="1"/>
  <c r="H86" i="1"/>
  <c r="G86" i="1"/>
  <c r="F86" i="1"/>
  <c r="E86" i="1"/>
  <c r="D86" i="1"/>
  <c r="I85" i="1"/>
  <c r="H85" i="1"/>
  <c r="G85" i="1"/>
  <c r="F85" i="1"/>
  <c r="E85" i="1"/>
  <c r="D85" i="1"/>
  <c r="I84" i="1"/>
  <c r="H84" i="1"/>
  <c r="G84" i="1"/>
  <c r="F84" i="1"/>
  <c r="E84" i="1"/>
  <c r="D84" i="1"/>
  <c r="D88" i="1" s="1"/>
  <c r="I83" i="1"/>
  <c r="I87" i="1" s="1"/>
  <c r="I90" i="1" s="1"/>
  <c r="H83" i="1"/>
  <c r="G83" i="1"/>
  <c r="F83" i="1"/>
  <c r="F87" i="1" s="1"/>
  <c r="F90" i="1" s="1"/>
  <c r="E83" i="1"/>
  <c r="D83" i="1"/>
  <c r="I82" i="1"/>
  <c r="I88" i="1" s="1"/>
  <c r="H82" i="1"/>
  <c r="H87" i="1" s="1"/>
  <c r="H90" i="1" s="1"/>
  <c r="G82" i="1"/>
  <c r="G87" i="1" s="1"/>
  <c r="G90" i="1" s="1"/>
  <c r="F82" i="1"/>
  <c r="F88" i="1" s="1"/>
  <c r="E82" i="1"/>
  <c r="E88" i="1" s="1"/>
  <c r="D82" i="1"/>
  <c r="D87" i="1" s="1"/>
  <c r="D90" i="1" s="1"/>
  <c r="I63" i="1"/>
  <c r="H63" i="1"/>
  <c r="G63" i="1"/>
  <c r="F63" i="1"/>
  <c r="E63" i="1"/>
  <c r="D63" i="1"/>
  <c r="I62" i="1"/>
  <c r="H62" i="1"/>
  <c r="G62" i="1"/>
  <c r="F62" i="1"/>
  <c r="E62" i="1"/>
  <c r="D62" i="1"/>
  <c r="I61" i="1"/>
  <c r="H61" i="1"/>
  <c r="G61" i="1"/>
  <c r="F61" i="1"/>
  <c r="F65" i="1" s="1"/>
  <c r="E61" i="1"/>
  <c r="D61" i="1"/>
  <c r="I60" i="1"/>
  <c r="H60" i="1"/>
  <c r="G60" i="1"/>
  <c r="F60" i="1"/>
  <c r="E60" i="1"/>
  <c r="D60" i="1"/>
  <c r="D64" i="1" s="1"/>
  <c r="D67" i="1" s="1"/>
  <c r="I59" i="1"/>
  <c r="I64" i="1" s="1"/>
  <c r="I67" i="1" s="1"/>
  <c r="H59" i="1"/>
  <c r="H64" i="1" s="1"/>
  <c r="H67" i="1" s="1"/>
  <c r="G59" i="1"/>
  <c r="G65" i="1" s="1"/>
  <c r="F59" i="1"/>
  <c r="F64" i="1" s="1"/>
  <c r="F67" i="1" s="1"/>
  <c r="E59" i="1"/>
  <c r="E64" i="1" s="1"/>
  <c r="E67" i="1" s="1"/>
  <c r="D59" i="1"/>
  <c r="D65" i="1" s="1"/>
  <c r="I40" i="1"/>
  <c r="H40" i="1"/>
  <c r="G40" i="1"/>
  <c r="F40" i="1"/>
  <c r="E40" i="1"/>
  <c r="D40" i="1"/>
  <c r="I39" i="1"/>
  <c r="H39" i="1"/>
  <c r="G39" i="1"/>
  <c r="F39" i="1"/>
  <c r="E39" i="1"/>
  <c r="D39" i="1"/>
  <c r="I38" i="1"/>
  <c r="H38" i="1"/>
  <c r="H42" i="1" s="1"/>
  <c r="G38" i="1"/>
  <c r="F38" i="1"/>
  <c r="E38" i="1"/>
  <c r="D38" i="1"/>
  <c r="I37" i="1"/>
  <c r="H37" i="1"/>
  <c r="G37" i="1"/>
  <c r="F37" i="1"/>
  <c r="F41" i="1" s="1"/>
  <c r="F44" i="1" s="1"/>
  <c r="E37" i="1"/>
  <c r="D37" i="1"/>
  <c r="I36" i="1"/>
  <c r="I42" i="1" s="1"/>
  <c r="H36" i="1"/>
  <c r="H41" i="1" s="1"/>
  <c r="H44" i="1" s="1"/>
  <c r="G36" i="1"/>
  <c r="G41" i="1" s="1"/>
  <c r="G44" i="1" s="1"/>
  <c r="F36" i="1"/>
  <c r="F42" i="1" s="1"/>
  <c r="E36" i="1"/>
  <c r="E41" i="1" s="1"/>
  <c r="E44" i="1" s="1"/>
  <c r="D36" i="1"/>
  <c r="D41" i="1" s="1"/>
  <c r="D44" i="1" s="1"/>
  <c r="I17" i="1"/>
  <c r="H17" i="1"/>
  <c r="G17" i="1"/>
  <c r="F17" i="1"/>
  <c r="E17" i="1"/>
  <c r="D17" i="1"/>
  <c r="I16" i="1"/>
  <c r="H16" i="1"/>
  <c r="G16" i="1"/>
  <c r="F16" i="1"/>
  <c r="E16" i="1"/>
  <c r="D16" i="1"/>
  <c r="I15" i="1"/>
  <c r="H15" i="1"/>
  <c r="G15" i="1"/>
  <c r="F15" i="1"/>
  <c r="E15" i="1"/>
  <c r="D15" i="1"/>
  <c r="I14" i="1"/>
  <c r="H14" i="1"/>
  <c r="H18" i="1" s="1"/>
  <c r="H21" i="1" s="1"/>
  <c r="G14" i="1"/>
  <c r="F14" i="1"/>
  <c r="E14" i="1"/>
  <c r="D14" i="1"/>
  <c r="I13" i="1"/>
  <c r="I18" i="1" s="1"/>
  <c r="I21" i="1" s="1"/>
  <c r="H13" i="1"/>
  <c r="H19" i="1" s="1"/>
  <c r="G13" i="1"/>
  <c r="G18" i="1" s="1"/>
  <c r="G21" i="1" s="1"/>
  <c r="F13" i="1"/>
  <c r="F18" i="1" s="1"/>
  <c r="F21" i="1" s="1"/>
  <c r="E13" i="1"/>
  <c r="E18" i="1" s="1"/>
  <c r="E21" i="1" s="1"/>
  <c r="D13" i="1"/>
  <c r="D18" i="1" s="1"/>
  <c r="D21" i="1" s="1"/>
  <c r="H43" i="1" l="1"/>
  <c r="H46" i="1" s="1"/>
  <c r="H45" i="1"/>
  <c r="D89" i="1"/>
  <c r="D92" i="1" s="1"/>
  <c r="D91" i="1"/>
  <c r="I43" i="1"/>
  <c r="I46" i="1" s="1"/>
  <c r="I45" i="1"/>
  <c r="I91" i="1"/>
  <c r="I89" i="1"/>
  <c r="I92" i="1" s="1"/>
  <c r="D112" i="1"/>
  <c r="D115" i="1" s="1"/>
  <c r="D114" i="1"/>
  <c r="F137" i="1"/>
  <c r="F135" i="1"/>
  <c r="F138" i="1" s="1"/>
  <c r="G66" i="1"/>
  <c r="G69" i="1" s="1"/>
  <c r="G68" i="1"/>
  <c r="E137" i="1"/>
  <c r="E135" i="1"/>
  <c r="E138" i="1" s="1"/>
  <c r="I114" i="1"/>
  <c r="I112" i="1"/>
  <c r="I115" i="1" s="1"/>
  <c r="F45" i="1"/>
  <c r="F43" i="1"/>
  <c r="F46" i="1" s="1"/>
  <c r="F66" i="1"/>
  <c r="F69" i="1" s="1"/>
  <c r="F68" i="1"/>
  <c r="H135" i="1"/>
  <c r="H138" i="1" s="1"/>
  <c r="H137" i="1"/>
  <c r="E89" i="1"/>
  <c r="E92" i="1" s="1"/>
  <c r="E91" i="1"/>
  <c r="G114" i="1"/>
  <c r="G112" i="1"/>
  <c r="G115" i="1" s="1"/>
  <c r="I135" i="1"/>
  <c r="I138" i="1" s="1"/>
  <c r="I137" i="1"/>
  <c r="H22" i="1"/>
  <c r="H20" i="1"/>
  <c r="H23" i="1" s="1"/>
  <c r="D66" i="1"/>
  <c r="D69" i="1" s="1"/>
  <c r="D68" i="1"/>
  <c r="F89" i="1"/>
  <c r="F92" i="1" s="1"/>
  <c r="F91" i="1"/>
  <c r="H112" i="1"/>
  <c r="H115" i="1" s="1"/>
  <c r="H114" i="1"/>
  <c r="D19" i="1"/>
  <c r="H65" i="1"/>
  <c r="H133" i="1"/>
  <c r="H136" i="1" s="1"/>
  <c r="E19" i="1"/>
  <c r="I41" i="1"/>
  <c r="I44" i="1" s="1"/>
  <c r="G64" i="1"/>
  <c r="G67" i="1" s="1"/>
  <c r="I65" i="1"/>
  <c r="E87" i="1"/>
  <c r="E90" i="1" s="1"/>
  <c r="G88" i="1"/>
  <c r="E111" i="1"/>
  <c r="I133" i="1"/>
  <c r="I136" i="1" s="1"/>
  <c r="F19" i="1"/>
  <c r="D42" i="1"/>
  <c r="H88" i="1"/>
  <c r="F111" i="1"/>
  <c r="D134" i="1"/>
  <c r="G19" i="1"/>
  <c r="E42" i="1"/>
  <c r="I19" i="1"/>
  <c r="G42" i="1"/>
  <c r="E65" i="1"/>
  <c r="G134" i="1"/>
  <c r="G22" i="1" l="1"/>
  <c r="G20" i="1"/>
  <c r="G23" i="1" s="1"/>
  <c r="G89" i="1"/>
  <c r="G92" i="1" s="1"/>
  <c r="G91" i="1"/>
  <c r="D20" i="1"/>
  <c r="D23" i="1" s="1"/>
  <c r="D22" i="1"/>
  <c r="E112" i="1"/>
  <c r="E115" i="1" s="1"/>
  <c r="E114" i="1"/>
  <c r="D137" i="1"/>
  <c r="D135" i="1"/>
  <c r="D138" i="1" s="1"/>
  <c r="H66" i="1"/>
  <c r="H69" i="1" s="1"/>
  <c r="H68" i="1"/>
  <c r="I22" i="1"/>
  <c r="I20" i="1"/>
  <c r="I23" i="1" s="1"/>
  <c r="F114" i="1"/>
  <c r="F112" i="1"/>
  <c r="F115" i="1" s="1"/>
  <c r="G137" i="1"/>
  <c r="G135" i="1"/>
  <c r="G138" i="1" s="1"/>
  <c r="H91" i="1"/>
  <c r="H89" i="1"/>
  <c r="H92" i="1" s="1"/>
  <c r="E45" i="1"/>
  <c r="E43" i="1"/>
  <c r="E46" i="1" s="1"/>
  <c r="E68" i="1"/>
  <c r="E66" i="1"/>
  <c r="E69" i="1" s="1"/>
  <c r="D45" i="1"/>
  <c r="D43" i="1"/>
  <c r="D46" i="1" s="1"/>
  <c r="I66" i="1"/>
  <c r="I69" i="1" s="1"/>
  <c r="I68" i="1"/>
  <c r="G45" i="1"/>
  <c r="G43" i="1"/>
  <c r="G46" i="1" s="1"/>
  <c r="F22" i="1"/>
  <c r="F20" i="1"/>
  <c r="F23" i="1" s="1"/>
  <c r="E20" i="1"/>
  <c r="E23" i="1" s="1"/>
  <c r="E22" i="1"/>
</calcChain>
</file>

<file path=xl/sharedStrings.xml><?xml version="1.0" encoding="utf-8"?>
<sst xmlns="http://schemas.openxmlformats.org/spreadsheetml/2006/main" count="128" uniqueCount="62">
  <si>
    <t>Ext.Fig. 1b,c</t>
  </si>
  <si>
    <t>Expression analyses in Thy1-YFP;SNS-tdTomato mice</t>
  </si>
  <si>
    <t>anti-Beta-tub-III</t>
  </si>
  <si>
    <t>Ms. NO</t>
  </si>
  <si>
    <t>YFP</t>
  </si>
  <si>
    <t>tdTomato</t>
  </si>
  <si>
    <t>Beta-tubulin III</t>
  </si>
  <si>
    <t>yfp/td</t>
  </si>
  <si>
    <t>yfp/BetaTIII</t>
  </si>
  <si>
    <t>td/BetaTIII</t>
  </si>
  <si>
    <t>YFPtd in td</t>
  </si>
  <si>
    <t>YFPtd in YFP</t>
  </si>
  <si>
    <t>YFPBetaTIII in YFP</t>
  </si>
  <si>
    <t>YFPBetaTIII in BetaTIII</t>
  </si>
  <si>
    <t>tdBetaTIII in Td</t>
  </si>
  <si>
    <t>tdBetaTIII in BetaTIII</t>
  </si>
  <si>
    <t>AVG</t>
  </si>
  <si>
    <t>SD</t>
  </si>
  <si>
    <t>SE</t>
  </si>
  <si>
    <t>AVG (in %)</t>
  </si>
  <si>
    <t>SD (in %)</t>
  </si>
  <si>
    <t>SE (in %)</t>
  </si>
  <si>
    <t>anti-CGRP</t>
  </si>
  <si>
    <t>CGRP</t>
  </si>
  <si>
    <t>yfp/cgrp</t>
  </si>
  <si>
    <t>td/cgrp</t>
  </si>
  <si>
    <t>YFPCGRP in YFP</t>
  </si>
  <si>
    <t>YFPNCGRP in NF200</t>
  </si>
  <si>
    <t>tdCGRP in Td</t>
  </si>
  <si>
    <t>tdCGRP in CGRP</t>
  </si>
  <si>
    <t>IB4 binding</t>
  </si>
  <si>
    <t>IB4</t>
  </si>
  <si>
    <t>yfp/ib4</t>
  </si>
  <si>
    <t>td/ib4</t>
  </si>
  <si>
    <t>YFPIB4 in YFP</t>
  </si>
  <si>
    <t>YFPIB4 in IB4</t>
  </si>
  <si>
    <t>tdIB4 in Td</t>
  </si>
  <si>
    <t>tdIB4 in IB4</t>
  </si>
  <si>
    <t>anti-Substance P</t>
  </si>
  <si>
    <t>SubP</t>
  </si>
  <si>
    <t>yfp/SubP</t>
  </si>
  <si>
    <t>td/SubP</t>
  </si>
  <si>
    <t>YFPSubP in YFP</t>
  </si>
  <si>
    <t>YFPSubP in SubP</t>
  </si>
  <si>
    <t>tdSubP in Td</t>
  </si>
  <si>
    <t>tdSubP in SubP</t>
  </si>
  <si>
    <t>anti-NF200</t>
  </si>
  <si>
    <t>NF200</t>
  </si>
  <si>
    <t>yfp/nf200</t>
  </si>
  <si>
    <t>td/nf200</t>
  </si>
  <si>
    <t>YFPNF200 in YFP</t>
  </si>
  <si>
    <t>YFPNF200 in NF200</t>
  </si>
  <si>
    <t>tdNF200 in Td</t>
  </si>
  <si>
    <t>tdNF200 in NF200</t>
  </si>
  <si>
    <t>anti-TH</t>
  </si>
  <si>
    <t>TH</t>
  </si>
  <si>
    <t>yfp/TH</t>
  </si>
  <si>
    <t>td/TH</t>
  </si>
  <si>
    <t>YFPTH in YFP</t>
  </si>
  <si>
    <t>YFPTH in TH</t>
  </si>
  <si>
    <t>tdTH in Td</t>
  </si>
  <si>
    <t>tdTH in 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</si>
</sst>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4" xfId="0" applyFont="1" applyBorder="1"/>
    <xf numFmtId="0" fontId="2" fillId="0" borderId="5" xfId="0" applyFont="1" applyBorder="1"/>
    <xf numFmtId="0" fontId="3" fillId="0" borderId="0" xfId="0" applyFont="1" applyBorder="1"/>
    <xf numFmtId="0" fontId="3" fillId="0" borderId="7" xfId="0" applyFont="1" applyBorder="1"/>
    <xf numFmtId="0" fontId="3" fillId="0" borderId="0" xfId="0" applyFont="1"/>
    <xf numFmtId="0" fontId="2" fillId="0" borderId="9" xfId="0" applyFont="1" applyBorder="1"/>
    <xf numFmtId="0" fontId="2" fillId="0" borderId="10" xfId="0" applyFont="1" applyBorder="1"/>
    <xf numFmtId="0" fontId="0" fillId="0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D0348-B607-40E7-BD50-E9A0C6C4C8EA}">
  <dimension ref="A1:K138"/>
  <sheetViews>
    <sheetView tabSelected="1" zoomScale="60" zoomScaleNormal="60" workbookViewId="0"/>
  </sheetViews>
  <sheetFormatPr defaultColWidth="8.85546875" defaultRowHeight="15" x14ac:dyDescent="0.25"/>
  <cols>
    <col min="1" max="1" width="18.7109375" customWidth="1"/>
    <col min="2" max="2" width="25.85546875" customWidth="1"/>
    <col min="4" max="4" width="14.140625" customWidth="1"/>
    <col min="5" max="5" width="14.42578125" customWidth="1"/>
    <col min="6" max="6" width="15.42578125" customWidth="1"/>
    <col min="7" max="7" width="18" customWidth="1"/>
    <col min="8" max="8" width="17.7109375" customWidth="1"/>
    <col min="9" max="9" width="18.85546875" customWidth="1"/>
  </cols>
  <sheetData>
    <row r="1" spans="1:9" ht="23.25" x14ac:dyDescent="0.35">
      <c r="A1" s="1" t="s">
        <v>0</v>
      </c>
      <c r="B1" s="2" t="s">
        <v>1</v>
      </c>
      <c r="C1" s="2"/>
      <c r="D1" s="3"/>
      <c r="E1" s="3"/>
      <c r="F1" s="3"/>
    </row>
    <row r="4" spans="1:9" ht="23.25" x14ac:dyDescent="0.35">
      <c r="B4" s="2" t="s">
        <v>2</v>
      </c>
    </row>
    <row r="5" spans="1:9" x14ac:dyDescent="0.25">
      <c r="C5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1:9" x14ac:dyDescent="0.25">
      <c r="C6" s="5">
        <v>1</v>
      </c>
      <c r="D6" s="6">
        <v>23</v>
      </c>
      <c r="E6" s="6">
        <v>140</v>
      </c>
      <c r="F6" s="6">
        <v>189</v>
      </c>
      <c r="G6" s="6">
        <v>1</v>
      </c>
      <c r="H6" s="6">
        <v>23</v>
      </c>
      <c r="I6" s="6">
        <v>140</v>
      </c>
    </row>
    <row r="7" spans="1:9" x14ac:dyDescent="0.25">
      <c r="C7" s="5">
        <v>2</v>
      </c>
      <c r="D7" s="6">
        <v>27</v>
      </c>
      <c r="E7" s="6">
        <v>134</v>
      </c>
      <c r="F7" s="6">
        <v>190</v>
      </c>
      <c r="G7" s="6">
        <v>2</v>
      </c>
      <c r="H7" s="6">
        <v>27</v>
      </c>
      <c r="I7" s="6">
        <v>134</v>
      </c>
    </row>
    <row r="8" spans="1:9" x14ac:dyDescent="0.25">
      <c r="C8" s="5">
        <v>3</v>
      </c>
      <c r="D8" s="6">
        <v>17</v>
      </c>
      <c r="E8" s="6">
        <v>98</v>
      </c>
      <c r="F8" s="6">
        <v>140</v>
      </c>
      <c r="G8" s="6">
        <v>0</v>
      </c>
      <c r="H8" s="6">
        <v>17</v>
      </c>
      <c r="I8" s="6">
        <v>98</v>
      </c>
    </row>
    <row r="9" spans="1:9" x14ac:dyDescent="0.25">
      <c r="C9" s="5">
        <v>4</v>
      </c>
      <c r="D9" s="6">
        <v>25</v>
      </c>
      <c r="E9" s="6">
        <v>120</v>
      </c>
      <c r="F9" s="6">
        <v>176</v>
      </c>
      <c r="G9" s="6">
        <v>1</v>
      </c>
      <c r="H9" s="6">
        <v>24</v>
      </c>
      <c r="I9" s="6">
        <v>120</v>
      </c>
    </row>
    <row r="10" spans="1:9" x14ac:dyDescent="0.25">
      <c r="C10" s="5">
        <v>5</v>
      </c>
      <c r="D10" s="6">
        <v>28</v>
      </c>
      <c r="E10" s="6">
        <v>132</v>
      </c>
      <c r="F10" s="6">
        <v>197</v>
      </c>
      <c r="G10" s="6">
        <v>1</v>
      </c>
      <c r="H10" s="6">
        <v>28</v>
      </c>
      <c r="I10" s="6">
        <v>132</v>
      </c>
    </row>
    <row r="12" spans="1:9" x14ac:dyDescent="0.25">
      <c r="C12" t="s">
        <v>3</v>
      </c>
      <c r="D12" s="4" t="s">
        <v>10</v>
      </c>
      <c r="E12" s="4" t="s">
        <v>11</v>
      </c>
      <c r="F12" s="4" t="s">
        <v>12</v>
      </c>
      <c r="G12" s="4" t="s">
        <v>13</v>
      </c>
      <c r="H12" s="4" t="s">
        <v>14</v>
      </c>
      <c r="I12" s="4" t="s">
        <v>15</v>
      </c>
    </row>
    <row r="13" spans="1:9" x14ac:dyDescent="0.25">
      <c r="C13" s="5">
        <v>1</v>
      </c>
      <c r="D13" s="6">
        <f>G6/E6</f>
        <v>7.1428571428571426E-3</v>
      </c>
      <c r="E13" s="6">
        <f>G6/D6</f>
        <v>4.3478260869565216E-2</v>
      </c>
      <c r="F13" s="6">
        <f>H6/D6</f>
        <v>1</v>
      </c>
      <c r="G13" s="6">
        <f>H6/F6</f>
        <v>0.12169312169312169</v>
      </c>
      <c r="H13" s="6">
        <f>I6/E6</f>
        <v>1</v>
      </c>
      <c r="I13" s="6">
        <f>I6/F6</f>
        <v>0.7407407407407407</v>
      </c>
    </row>
    <row r="14" spans="1:9" x14ac:dyDescent="0.25">
      <c r="C14" s="5">
        <v>2</v>
      </c>
      <c r="D14" s="6">
        <f>G7/E7</f>
        <v>1.4925373134328358E-2</v>
      </c>
      <c r="E14" s="6">
        <f>G7/D7</f>
        <v>7.407407407407407E-2</v>
      </c>
      <c r="F14" s="6">
        <f>H7/D7</f>
        <v>1</v>
      </c>
      <c r="G14" s="6">
        <f>H7/F7</f>
        <v>0.14210526315789473</v>
      </c>
      <c r="H14" s="6">
        <f>I7/E7</f>
        <v>1</v>
      </c>
      <c r="I14" s="6">
        <f>I7/F7</f>
        <v>0.70526315789473681</v>
      </c>
    </row>
    <row r="15" spans="1:9" x14ac:dyDescent="0.25">
      <c r="C15" s="5">
        <v>3</v>
      </c>
      <c r="D15" s="6">
        <f>G8/E8</f>
        <v>0</v>
      </c>
      <c r="E15" s="6">
        <f>G8/D8</f>
        <v>0</v>
      </c>
      <c r="F15" s="6">
        <f>H8/D8</f>
        <v>1</v>
      </c>
      <c r="G15" s="6">
        <f>H8/F8</f>
        <v>0.12142857142857143</v>
      </c>
      <c r="H15" s="6">
        <f>I8/E8</f>
        <v>1</v>
      </c>
      <c r="I15" s="6">
        <f>I8/F8</f>
        <v>0.7</v>
      </c>
    </row>
    <row r="16" spans="1:9" x14ac:dyDescent="0.25">
      <c r="C16" s="5">
        <v>4</v>
      </c>
      <c r="D16" s="6">
        <f>G9/E9</f>
        <v>8.3333333333333332E-3</v>
      </c>
      <c r="E16" s="6">
        <f>G9/D9</f>
        <v>0.04</v>
      </c>
      <c r="F16" s="6">
        <f>H9/D9</f>
        <v>0.96</v>
      </c>
      <c r="G16" s="6">
        <f>H9/F9</f>
        <v>0.13636363636363635</v>
      </c>
      <c r="H16" s="6">
        <f>I9/E9</f>
        <v>1</v>
      </c>
      <c r="I16" s="6">
        <f>I9/F9</f>
        <v>0.68181818181818177</v>
      </c>
    </row>
    <row r="17" spans="2:11" ht="15.75" thickBot="1" x14ac:dyDescent="0.3">
      <c r="C17" s="5">
        <v>5</v>
      </c>
      <c r="D17" s="7">
        <f>G10/E10</f>
        <v>7.575757575757576E-3</v>
      </c>
      <c r="E17" s="7">
        <f>G10/D10</f>
        <v>3.5714285714285712E-2</v>
      </c>
      <c r="F17" s="7">
        <f>H10/D10</f>
        <v>1</v>
      </c>
      <c r="G17" s="7">
        <f>H10/F10</f>
        <v>0.14213197969543148</v>
      </c>
      <c r="H17" s="7">
        <f>I10/E10</f>
        <v>1</v>
      </c>
      <c r="I17" s="7">
        <f>I10/F10</f>
        <v>0.67005076142131981</v>
      </c>
    </row>
    <row r="18" spans="2:11" x14ac:dyDescent="0.25">
      <c r="C18" s="8" t="s">
        <v>16</v>
      </c>
      <c r="D18" s="9">
        <f t="shared" ref="D18:I18" si="0">AVERAGE(D13:D17)</f>
        <v>7.5954642372552828E-3</v>
      </c>
      <c r="E18" s="9">
        <f t="shared" si="0"/>
        <v>3.8653324131584996E-2</v>
      </c>
      <c r="F18" s="9">
        <f t="shared" si="0"/>
        <v>0.99199999999999999</v>
      </c>
      <c r="G18" s="9">
        <f t="shared" si="0"/>
        <v>0.13274451446773114</v>
      </c>
      <c r="H18" s="9">
        <f t="shared" si="0"/>
        <v>1</v>
      </c>
      <c r="I18" s="10">
        <f t="shared" si="0"/>
        <v>0.69957456837499576</v>
      </c>
    </row>
    <row r="19" spans="2:11" x14ac:dyDescent="0.25">
      <c r="C19" s="11" t="s">
        <v>17</v>
      </c>
      <c r="D19" s="12">
        <f t="shared" ref="D19:I19" si="1">STDEV(D13:D17)</f>
        <v>5.2954776403117999E-3</v>
      </c>
      <c r="E19" s="12">
        <f t="shared" si="1"/>
        <v>2.6374421747917792E-2</v>
      </c>
      <c r="F19" s="12">
        <f t="shared" si="1"/>
        <v>1.7888543819998333E-2</v>
      </c>
      <c r="G19" s="12">
        <f t="shared" si="1"/>
        <v>1.0476521510779475E-2</v>
      </c>
      <c r="H19" s="12">
        <f t="shared" si="1"/>
        <v>0</v>
      </c>
      <c r="I19" s="13">
        <f t="shared" si="1"/>
        <v>2.69913839522486E-2</v>
      </c>
    </row>
    <row r="20" spans="2:11" ht="15.75" thickBot="1" x14ac:dyDescent="0.3">
      <c r="C20" s="14" t="s">
        <v>18</v>
      </c>
      <c r="D20" s="15">
        <f t="shared" ref="D20:I20" si="2">D19/SQRT(5)</f>
        <v>2.3682095954134729E-3</v>
      </c>
      <c r="E20" s="15">
        <f t="shared" si="2"/>
        <v>1.1794999979118601E-2</v>
      </c>
      <c r="F20" s="15">
        <f t="shared" si="2"/>
        <v>8.0000000000000071E-3</v>
      </c>
      <c r="G20" s="15">
        <f t="shared" si="2"/>
        <v>4.6852428531683398E-3</v>
      </c>
      <c r="H20" s="15">
        <f t="shared" si="2"/>
        <v>0</v>
      </c>
      <c r="I20" s="16">
        <f t="shared" si="2"/>
        <v>1.2070913864804961E-2</v>
      </c>
    </row>
    <row r="21" spans="2:11" x14ac:dyDescent="0.25">
      <c r="C21" s="8" t="s">
        <v>19</v>
      </c>
      <c r="D21" s="17">
        <f t="shared" ref="D21:I23" si="3">D18*100</f>
        <v>0.75954642372552827</v>
      </c>
      <c r="E21" s="17">
        <f t="shared" si="3"/>
        <v>3.8653324131584994</v>
      </c>
      <c r="F21" s="17">
        <f t="shared" si="3"/>
        <v>99.2</v>
      </c>
      <c r="G21" s="17">
        <f t="shared" si="3"/>
        <v>13.274451446773114</v>
      </c>
      <c r="H21" s="17">
        <f t="shared" si="3"/>
        <v>100</v>
      </c>
      <c r="I21" s="18">
        <f t="shared" si="3"/>
        <v>69.957456837499578</v>
      </c>
    </row>
    <row r="22" spans="2:11" x14ac:dyDescent="0.25">
      <c r="C22" s="11" t="s">
        <v>20</v>
      </c>
      <c r="D22" s="19">
        <f t="shared" si="3"/>
        <v>0.52954776403117998</v>
      </c>
      <c r="E22" s="19">
        <f t="shared" si="3"/>
        <v>2.6374421747917793</v>
      </c>
      <c r="F22" s="19">
        <f t="shared" si="3"/>
        <v>1.7888543819998333</v>
      </c>
      <c r="G22" s="19">
        <f t="shared" si="3"/>
        <v>1.0476521510779475</v>
      </c>
      <c r="H22" s="19">
        <f t="shared" si="3"/>
        <v>0</v>
      </c>
      <c r="I22" s="20">
        <f t="shared" si="3"/>
        <v>2.69913839522486</v>
      </c>
      <c r="J22" s="21"/>
      <c r="K22" s="21"/>
    </row>
    <row r="23" spans="2:11" ht="15.75" thickBot="1" x14ac:dyDescent="0.3">
      <c r="C23" s="14" t="s">
        <v>21</v>
      </c>
      <c r="D23" s="22">
        <f t="shared" si="3"/>
        <v>0.2368209595413473</v>
      </c>
      <c r="E23" s="22">
        <f t="shared" si="3"/>
        <v>1.1794999979118601</v>
      </c>
      <c r="F23" s="22">
        <f t="shared" si="3"/>
        <v>0.80000000000000071</v>
      </c>
      <c r="G23" s="22">
        <f t="shared" si="3"/>
        <v>0.46852428531683399</v>
      </c>
      <c r="H23" s="22">
        <f t="shared" si="3"/>
        <v>0</v>
      </c>
      <c r="I23" s="23">
        <f t="shared" si="3"/>
        <v>1.2070913864804962</v>
      </c>
    </row>
    <row r="27" spans="2:11" ht="23.25" x14ac:dyDescent="0.35">
      <c r="B27" s="2" t="s">
        <v>22</v>
      </c>
    </row>
    <row r="28" spans="2:11" x14ac:dyDescent="0.25">
      <c r="C28" t="s">
        <v>3</v>
      </c>
      <c r="D28" s="4" t="s">
        <v>4</v>
      </c>
      <c r="E28" s="4" t="s">
        <v>5</v>
      </c>
      <c r="F28" s="4" t="s">
        <v>23</v>
      </c>
      <c r="G28" s="4" t="s">
        <v>7</v>
      </c>
      <c r="H28" s="4" t="s">
        <v>24</v>
      </c>
      <c r="I28" s="4" t="s">
        <v>25</v>
      </c>
    </row>
    <row r="29" spans="2:11" x14ac:dyDescent="0.25">
      <c r="C29" s="5">
        <v>1</v>
      </c>
      <c r="D29" s="6">
        <v>17</v>
      </c>
      <c r="E29" s="6">
        <v>110</v>
      </c>
      <c r="F29" s="6">
        <v>68</v>
      </c>
      <c r="G29" s="6">
        <v>2</v>
      </c>
      <c r="H29" s="6">
        <v>3</v>
      </c>
      <c r="I29" s="6">
        <v>57</v>
      </c>
    </row>
    <row r="30" spans="2:11" x14ac:dyDescent="0.25">
      <c r="C30" s="5">
        <v>2</v>
      </c>
      <c r="D30" s="6">
        <v>22</v>
      </c>
      <c r="E30" s="6">
        <v>121</v>
      </c>
      <c r="F30" s="6">
        <v>60</v>
      </c>
      <c r="G30" s="6">
        <v>1</v>
      </c>
      <c r="H30" s="6">
        <v>4</v>
      </c>
      <c r="I30" s="6">
        <v>52</v>
      </c>
    </row>
    <row r="31" spans="2:11" x14ac:dyDescent="0.25">
      <c r="C31" s="5">
        <v>3</v>
      </c>
      <c r="D31" s="6">
        <v>26</v>
      </c>
      <c r="E31" s="6">
        <v>131</v>
      </c>
      <c r="F31" s="6">
        <v>58</v>
      </c>
      <c r="G31" s="6">
        <v>0</v>
      </c>
      <c r="H31" s="6">
        <v>3</v>
      </c>
      <c r="I31" s="6">
        <v>47</v>
      </c>
    </row>
    <row r="32" spans="2:11" x14ac:dyDescent="0.25">
      <c r="C32" s="5">
        <v>4</v>
      </c>
      <c r="D32" s="6">
        <v>15</v>
      </c>
      <c r="E32" s="6">
        <v>92</v>
      </c>
      <c r="F32" s="6">
        <v>56</v>
      </c>
      <c r="G32" s="6">
        <v>1</v>
      </c>
      <c r="H32" s="6">
        <v>2</v>
      </c>
      <c r="I32" s="6">
        <v>45</v>
      </c>
    </row>
    <row r="33" spans="3:11" x14ac:dyDescent="0.25">
      <c r="C33" s="5">
        <v>5</v>
      </c>
      <c r="D33" s="6">
        <v>12</v>
      </c>
      <c r="E33" s="6">
        <v>99</v>
      </c>
      <c r="F33" s="6">
        <v>57</v>
      </c>
      <c r="G33" s="6">
        <v>2</v>
      </c>
      <c r="H33" s="6">
        <v>3</v>
      </c>
      <c r="I33" s="6">
        <v>50</v>
      </c>
    </row>
    <row r="35" spans="3:11" x14ac:dyDescent="0.25">
      <c r="C35" t="s">
        <v>3</v>
      </c>
      <c r="D35" s="4" t="s">
        <v>10</v>
      </c>
      <c r="E35" s="4" t="s">
        <v>11</v>
      </c>
      <c r="F35" s="4" t="s">
        <v>26</v>
      </c>
      <c r="G35" s="4" t="s">
        <v>27</v>
      </c>
      <c r="H35" s="4" t="s">
        <v>28</v>
      </c>
      <c r="I35" s="4" t="s">
        <v>29</v>
      </c>
    </row>
    <row r="36" spans="3:11" x14ac:dyDescent="0.25">
      <c r="C36" s="5">
        <v>1</v>
      </c>
      <c r="D36" s="6">
        <f>G29/E29</f>
        <v>1.8181818181818181E-2</v>
      </c>
      <c r="E36" s="6">
        <f>G29/D29</f>
        <v>0.11764705882352941</v>
      </c>
      <c r="F36" s="6">
        <f>H29/D29</f>
        <v>0.17647058823529413</v>
      </c>
      <c r="G36" s="6">
        <f>H29/F29</f>
        <v>4.4117647058823532E-2</v>
      </c>
      <c r="H36" s="6">
        <f>I29/E29</f>
        <v>0.51818181818181819</v>
      </c>
      <c r="I36" s="6">
        <f>I29/F29</f>
        <v>0.83823529411764708</v>
      </c>
    </row>
    <row r="37" spans="3:11" x14ac:dyDescent="0.25">
      <c r="C37" s="5">
        <v>2</v>
      </c>
      <c r="D37" s="6">
        <f>G30/E30</f>
        <v>8.2644628099173556E-3</v>
      </c>
      <c r="E37" s="6">
        <f>G30/D30</f>
        <v>4.5454545454545456E-2</v>
      </c>
      <c r="F37" s="6">
        <f>H30/D30</f>
        <v>0.18181818181818182</v>
      </c>
      <c r="G37" s="6">
        <f>H30/F30</f>
        <v>6.6666666666666666E-2</v>
      </c>
      <c r="H37" s="6">
        <f>I30/E30</f>
        <v>0.42975206611570249</v>
      </c>
      <c r="I37" s="6">
        <f>I30/F30</f>
        <v>0.8666666666666667</v>
      </c>
    </row>
    <row r="38" spans="3:11" x14ac:dyDescent="0.25">
      <c r="C38" s="5">
        <v>3</v>
      </c>
      <c r="D38" s="6">
        <f>G31/E31</f>
        <v>0</v>
      </c>
      <c r="E38" s="6">
        <f>G31/D31</f>
        <v>0</v>
      </c>
      <c r="F38" s="6">
        <f>H31/D31</f>
        <v>0.11538461538461539</v>
      </c>
      <c r="G38" s="6">
        <f>H31/F31</f>
        <v>5.1724137931034482E-2</v>
      </c>
      <c r="H38" s="6">
        <f>I31/E31</f>
        <v>0.35877862595419846</v>
      </c>
      <c r="I38" s="6">
        <f>I31/F31</f>
        <v>0.81034482758620685</v>
      </c>
    </row>
    <row r="39" spans="3:11" x14ac:dyDescent="0.25">
      <c r="C39" s="5">
        <v>4</v>
      </c>
      <c r="D39" s="6">
        <f>G32/E32</f>
        <v>1.0869565217391304E-2</v>
      </c>
      <c r="E39" s="6">
        <f>G32/D32</f>
        <v>6.6666666666666666E-2</v>
      </c>
      <c r="F39" s="6">
        <f>H32/D32</f>
        <v>0.13333333333333333</v>
      </c>
      <c r="G39" s="6">
        <f>H32/F32</f>
        <v>3.5714285714285712E-2</v>
      </c>
      <c r="H39" s="6">
        <f>I32/E32</f>
        <v>0.4891304347826087</v>
      </c>
      <c r="I39" s="6">
        <f>I32/F32</f>
        <v>0.8035714285714286</v>
      </c>
    </row>
    <row r="40" spans="3:11" ht="15.75" thickBot="1" x14ac:dyDescent="0.3">
      <c r="C40" s="5">
        <v>5</v>
      </c>
      <c r="D40" s="7">
        <f>G33/E33</f>
        <v>2.0202020202020204E-2</v>
      </c>
      <c r="E40" s="7">
        <f>G33/D33</f>
        <v>0.16666666666666666</v>
      </c>
      <c r="F40" s="7">
        <f>H33/D33</f>
        <v>0.25</v>
      </c>
      <c r="G40" s="7">
        <f>H33/F33</f>
        <v>5.2631578947368418E-2</v>
      </c>
      <c r="H40" s="7">
        <f>I33/E33</f>
        <v>0.50505050505050508</v>
      </c>
      <c r="I40" s="7">
        <f>I33/F33</f>
        <v>0.8771929824561403</v>
      </c>
    </row>
    <row r="41" spans="3:11" x14ac:dyDescent="0.25">
      <c r="C41" s="8" t="s">
        <v>16</v>
      </c>
      <c r="D41" s="9">
        <f t="shared" ref="D41:I41" si="4">AVERAGE(D36:D40)</f>
        <v>1.150357328222941E-2</v>
      </c>
      <c r="E41" s="9">
        <f t="shared" si="4"/>
        <v>7.9286987522281624E-2</v>
      </c>
      <c r="F41" s="9">
        <f t="shared" si="4"/>
        <v>0.17140134375428492</v>
      </c>
      <c r="G41" s="9">
        <f t="shared" si="4"/>
        <v>5.0170863263635755E-2</v>
      </c>
      <c r="H41" s="9">
        <f t="shared" si="4"/>
        <v>0.46017869001696654</v>
      </c>
      <c r="I41" s="10">
        <f t="shared" si="4"/>
        <v>0.83920223987961795</v>
      </c>
    </row>
    <row r="42" spans="3:11" x14ac:dyDescent="0.25">
      <c r="C42" s="11" t="s">
        <v>17</v>
      </c>
      <c r="D42" s="12">
        <f t="shared" ref="D42:I42" si="5">STDEV(D36:D40)</f>
        <v>8.1161557232017935E-3</v>
      </c>
      <c r="E42" s="12">
        <f t="shared" si="5"/>
        <v>6.4608506449879199E-2</v>
      </c>
      <c r="F42" s="12">
        <f t="shared" si="5"/>
        <v>5.2199147007256724E-2</v>
      </c>
      <c r="G42" s="12">
        <f t="shared" si="5"/>
        <v>1.1469670599482939E-2</v>
      </c>
      <c r="H42" s="12">
        <f t="shared" si="5"/>
        <v>6.5999618597855692E-2</v>
      </c>
      <c r="I42" s="13">
        <f t="shared" si="5"/>
        <v>3.279036140055127E-2</v>
      </c>
    </row>
    <row r="43" spans="3:11" ht="15.75" thickBot="1" x14ac:dyDescent="0.3">
      <c r="C43" s="14" t="s">
        <v>18</v>
      </c>
      <c r="D43" s="15">
        <f t="shared" ref="D43:I43" si="6">D42/SQRT(5)</f>
        <v>3.6296551826106352E-3</v>
      </c>
      <c r="E43" s="15">
        <f t="shared" si="6"/>
        <v>2.8893802469332697E-2</v>
      </c>
      <c r="F43" s="15">
        <f t="shared" si="6"/>
        <v>2.3344168215146146E-2</v>
      </c>
      <c r="G43" s="15">
        <f t="shared" si="6"/>
        <v>5.1293926279949225E-3</v>
      </c>
      <c r="H43" s="15">
        <f t="shared" si="6"/>
        <v>2.9515926734772935E-2</v>
      </c>
      <c r="I43" s="16">
        <f t="shared" si="6"/>
        <v>1.466429541968357E-2</v>
      </c>
      <c r="J43" s="21"/>
      <c r="K43" s="21"/>
    </row>
    <row r="44" spans="3:11" x14ac:dyDescent="0.25">
      <c r="C44" s="8" t="s">
        <v>19</v>
      </c>
      <c r="D44" s="17">
        <f t="shared" ref="D44:I46" si="7">D41*100</f>
        <v>1.1503573282229409</v>
      </c>
      <c r="E44" s="17">
        <f t="shared" si="7"/>
        <v>7.9286987522281622</v>
      </c>
      <c r="F44" s="17">
        <f t="shared" si="7"/>
        <v>17.140134375428492</v>
      </c>
      <c r="G44" s="17">
        <f t="shared" si="7"/>
        <v>5.0170863263635752</v>
      </c>
      <c r="H44" s="17">
        <f t="shared" si="7"/>
        <v>46.017869001696653</v>
      </c>
      <c r="I44" s="18">
        <f t="shared" si="7"/>
        <v>83.920223987961791</v>
      </c>
    </row>
    <row r="45" spans="3:11" x14ac:dyDescent="0.25">
      <c r="C45" s="11" t="s">
        <v>20</v>
      </c>
      <c r="D45" s="19">
        <f t="shared" si="7"/>
        <v>0.81161557232017933</v>
      </c>
      <c r="E45" s="19">
        <f t="shared" si="7"/>
        <v>6.4608506449879197</v>
      </c>
      <c r="F45" s="19">
        <f t="shared" si="7"/>
        <v>5.2199147007256723</v>
      </c>
      <c r="G45" s="19">
        <f t="shared" si="7"/>
        <v>1.146967059948294</v>
      </c>
      <c r="H45" s="19">
        <f t="shared" si="7"/>
        <v>6.5999618597855694</v>
      </c>
      <c r="I45" s="20">
        <f t="shared" si="7"/>
        <v>3.2790361400551271</v>
      </c>
    </row>
    <row r="46" spans="3:11" ht="15.75" thickBot="1" x14ac:dyDescent="0.3">
      <c r="C46" s="14" t="s">
        <v>21</v>
      </c>
      <c r="D46" s="22">
        <f t="shared" si="7"/>
        <v>0.36296551826106355</v>
      </c>
      <c r="E46" s="22">
        <f t="shared" si="7"/>
        <v>2.8893802469332699</v>
      </c>
      <c r="F46" s="22">
        <f t="shared" si="7"/>
        <v>2.3344168215146146</v>
      </c>
      <c r="G46" s="22">
        <f t="shared" si="7"/>
        <v>0.5129392627994922</v>
      </c>
      <c r="H46" s="22">
        <f t="shared" si="7"/>
        <v>2.9515926734772933</v>
      </c>
      <c r="I46" s="23">
        <f t="shared" si="7"/>
        <v>1.4664295419683571</v>
      </c>
    </row>
    <row r="50" spans="2:9" ht="23.25" x14ac:dyDescent="0.35">
      <c r="B50" s="2" t="s">
        <v>30</v>
      </c>
    </row>
    <row r="51" spans="2:9" x14ac:dyDescent="0.25">
      <c r="C51" t="s">
        <v>3</v>
      </c>
      <c r="D51" s="4" t="s">
        <v>4</v>
      </c>
      <c r="E51" s="4" t="s">
        <v>5</v>
      </c>
      <c r="F51" s="4" t="s">
        <v>31</v>
      </c>
      <c r="G51" s="4" t="s">
        <v>7</v>
      </c>
      <c r="H51" s="4" t="s">
        <v>32</v>
      </c>
      <c r="I51" s="4" t="s">
        <v>33</v>
      </c>
    </row>
    <row r="52" spans="2:9" x14ac:dyDescent="0.25">
      <c r="C52" s="5">
        <v>1</v>
      </c>
      <c r="D52" s="6">
        <v>23</v>
      </c>
      <c r="E52" s="6">
        <v>140</v>
      </c>
      <c r="F52" s="6">
        <v>71</v>
      </c>
      <c r="G52" s="6">
        <v>1</v>
      </c>
      <c r="H52" s="6">
        <v>0</v>
      </c>
      <c r="I52" s="6">
        <v>70</v>
      </c>
    </row>
    <row r="53" spans="2:9" x14ac:dyDescent="0.25">
      <c r="C53" s="5">
        <v>2</v>
      </c>
      <c r="D53" s="6">
        <v>30</v>
      </c>
      <c r="E53" s="6">
        <v>146</v>
      </c>
      <c r="F53" s="6">
        <v>77</v>
      </c>
      <c r="G53" s="6">
        <v>2</v>
      </c>
      <c r="H53" s="6">
        <v>0</v>
      </c>
      <c r="I53" s="6">
        <v>75</v>
      </c>
    </row>
    <row r="54" spans="2:9" x14ac:dyDescent="0.25">
      <c r="C54" s="5">
        <v>3</v>
      </c>
      <c r="D54" s="6">
        <v>22</v>
      </c>
      <c r="E54" s="6">
        <v>120</v>
      </c>
      <c r="F54" s="6">
        <v>65</v>
      </c>
      <c r="G54" s="6">
        <v>2</v>
      </c>
      <c r="H54" s="6">
        <v>0</v>
      </c>
      <c r="I54" s="6">
        <v>63</v>
      </c>
    </row>
    <row r="55" spans="2:9" x14ac:dyDescent="0.25">
      <c r="C55" s="5">
        <v>4</v>
      </c>
      <c r="D55" s="6">
        <v>16</v>
      </c>
      <c r="E55" s="6">
        <v>91</v>
      </c>
      <c r="F55" s="6">
        <v>50</v>
      </c>
      <c r="G55" s="6">
        <v>1</v>
      </c>
      <c r="H55" s="6">
        <v>0</v>
      </c>
      <c r="I55" s="6">
        <v>49</v>
      </c>
    </row>
    <row r="56" spans="2:9" x14ac:dyDescent="0.25">
      <c r="C56" s="5">
        <v>5</v>
      </c>
      <c r="D56" s="6">
        <v>24</v>
      </c>
      <c r="E56" s="6">
        <v>109</v>
      </c>
      <c r="F56" s="6">
        <v>49</v>
      </c>
      <c r="G56" s="6">
        <v>1</v>
      </c>
      <c r="H56" s="6">
        <v>0</v>
      </c>
      <c r="I56" s="6">
        <v>49</v>
      </c>
    </row>
    <row r="58" spans="2:9" x14ac:dyDescent="0.25">
      <c r="C58" t="s">
        <v>3</v>
      </c>
      <c r="D58" s="4" t="s">
        <v>10</v>
      </c>
      <c r="E58" s="4" t="s">
        <v>11</v>
      </c>
      <c r="F58" s="4" t="s">
        <v>34</v>
      </c>
      <c r="G58" s="4" t="s">
        <v>35</v>
      </c>
      <c r="H58" s="4" t="s">
        <v>36</v>
      </c>
      <c r="I58" s="4" t="s">
        <v>37</v>
      </c>
    </row>
    <row r="59" spans="2:9" x14ac:dyDescent="0.25">
      <c r="C59" s="5">
        <v>1</v>
      </c>
      <c r="D59" s="6">
        <f>G52/E52</f>
        <v>7.1428571428571426E-3</v>
      </c>
      <c r="E59" s="6">
        <f>G52/D52</f>
        <v>4.3478260869565216E-2</v>
      </c>
      <c r="F59" s="6">
        <f>H52/D52</f>
        <v>0</v>
      </c>
      <c r="G59" s="6">
        <f>H52/F52</f>
        <v>0</v>
      </c>
      <c r="H59" s="6">
        <f>I52/E52</f>
        <v>0.5</v>
      </c>
      <c r="I59" s="6">
        <f>I52/F52</f>
        <v>0.9859154929577465</v>
      </c>
    </row>
    <row r="60" spans="2:9" x14ac:dyDescent="0.25">
      <c r="C60" s="5">
        <v>2</v>
      </c>
      <c r="D60" s="6">
        <f>G53/E53</f>
        <v>1.3698630136986301E-2</v>
      </c>
      <c r="E60" s="6">
        <f>G53/D53</f>
        <v>6.6666666666666666E-2</v>
      </c>
      <c r="F60" s="6">
        <f>H53/D53</f>
        <v>0</v>
      </c>
      <c r="G60" s="6">
        <f>H53/F53</f>
        <v>0</v>
      </c>
      <c r="H60" s="6">
        <f>I53/E53</f>
        <v>0.51369863013698636</v>
      </c>
      <c r="I60" s="6">
        <f>I53/F53</f>
        <v>0.97402597402597402</v>
      </c>
    </row>
    <row r="61" spans="2:9" x14ac:dyDescent="0.25">
      <c r="C61" s="5">
        <v>3</v>
      </c>
      <c r="D61" s="6">
        <f>G54/E54</f>
        <v>1.6666666666666666E-2</v>
      </c>
      <c r="E61" s="6">
        <f>G54/D54</f>
        <v>9.0909090909090912E-2</v>
      </c>
      <c r="F61" s="6">
        <f>H54/D54</f>
        <v>0</v>
      </c>
      <c r="G61" s="6">
        <f>H54/F54</f>
        <v>0</v>
      </c>
      <c r="H61" s="6">
        <f>I54/E54</f>
        <v>0.52500000000000002</v>
      </c>
      <c r="I61" s="6">
        <f>I54/F54</f>
        <v>0.96923076923076923</v>
      </c>
    </row>
    <row r="62" spans="2:9" x14ac:dyDescent="0.25">
      <c r="C62" s="5">
        <v>4</v>
      </c>
      <c r="D62" s="6">
        <f>G55/E55</f>
        <v>1.098901098901099E-2</v>
      </c>
      <c r="E62" s="6">
        <f>G55/D55</f>
        <v>6.25E-2</v>
      </c>
      <c r="F62" s="6">
        <f>H55/D55</f>
        <v>0</v>
      </c>
      <c r="G62" s="6">
        <f>H55/F55</f>
        <v>0</v>
      </c>
      <c r="H62" s="6">
        <f>I55/E55</f>
        <v>0.53846153846153844</v>
      </c>
      <c r="I62" s="6">
        <f>I55/F55</f>
        <v>0.98</v>
      </c>
    </row>
    <row r="63" spans="2:9" ht="15.75" thickBot="1" x14ac:dyDescent="0.3">
      <c r="C63" s="5">
        <v>5</v>
      </c>
      <c r="D63" s="7">
        <f>G56/E56</f>
        <v>9.1743119266055051E-3</v>
      </c>
      <c r="E63" s="7">
        <f>G56/D56</f>
        <v>4.1666666666666664E-2</v>
      </c>
      <c r="F63" s="7">
        <f>H56/D56</f>
        <v>0</v>
      </c>
      <c r="G63" s="7">
        <f>H56/F56</f>
        <v>0</v>
      </c>
      <c r="H63" s="7">
        <f>I56/E56</f>
        <v>0.44954128440366975</v>
      </c>
      <c r="I63" s="7">
        <f>I56/F56</f>
        <v>1</v>
      </c>
    </row>
    <row r="64" spans="2:9" x14ac:dyDescent="0.25">
      <c r="C64" s="8" t="s">
        <v>16</v>
      </c>
      <c r="D64" s="9">
        <f t="shared" ref="D64:I64" si="8">AVERAGE(D59:D63)</f>
        <v>1.1534295372425321E-2</v>
      </c>
      <c r="E64" s="9">
        <f t="shared" si="8"/>
        <v>6.1044137022397894E-2</v>
      </c>
      <c r="F64" s="9">
        <f t="shared" si="8"/>
        <v>0</v>
      </c>
      <c r="G64" s="9">
        <f t="shared" si="8"/>
        <v>0</v>
      </c>
      <c r="H64" s="9">
        <f t="shared" si="8"/>
        <v>0.50534029060043895</v>
      </c>
      <c r="I64" s="10">
        <f t="shared" si="8"/>
        <v>0.98183444724289792</v>
      </c>
    </row>
    <row r="65" spans="2:10" x14ac:dyDescent="0.25">
      <c r="C65" s="11" t="s">
        <v>17</v>
      </c>
      <c r="D65" s="12">
        <f t="shared" ref="D65:I65" si="9">STDEV(D59:D63)</f>
        <v>3.7475714376944123E-3</v>
      </c>
      <c r="E65" s="12">
        <f t="shared" si="9"/>
        <v>2.0060497312307777E-2</v>
      </c>
      <c r="F65" s="12">
        <f t="shared" si="9"/>
        <v>0</v>
      </c>
      <c r="G65" s="12">
        <f t="shared" si="9"/>
        <v>0</v>
      </c>
      <c r="H65" s="12">
        <f t="shared" si="9"/>
        <v>3.4261607046386533E-2</v>
      </c>
      <c r="I65" s="13">
        <f t="shared" si="9"/>
        <v>1.1935581167223833E-2</v>
      </c>
    </row>
    <row r="66" spans="2:10" ht="15.75" thickBot="1" x14ac:dyDescent="0.3">
      <c r="C66" s="14" t="s">
        <v>18</v>
      </c>
      <c r="D66" s="15">
        <f t="shared" ref="D66:I66" si="10">D65/SQRT(5)</f>
        <v>1.6759648970442647E-3</v>
      </c>
      <c r="E66" s="15">
        <f t="shared" si="10"/>
        <v>8.9713271305544035E-3</v>
      </c>
      <c r="F66" s="15">
        <f t="shared" si="10"/>
        <v>0</v>
      </c>
      <c r="G66" s="15">
        <f t="shared" si="10"/>
        <v>0</v>
      </c>
      <c r="H66" s="15">
        <f t="shared" si="10"/>
        <v>1.5322256474821215E-2</v>
      </c>
      <c r="I66" s="16">
        <f t="shared" si="10"/>
        <v>5.3377541681757547E-3</v>
      </c>
    </row>
    <row r="67" spans="2:10" x14ac:dyDescent="0.25">
      <c r="C67" s="8" t="s">
        <v>19</v>
      </c>
      <c r="D67" s="17">
        <f t="shared" ref="D67:I69" si="11">D64*100</f>
        <v>1.1534295372425321</v>
      </c>
      <c r="E67" s="17">
        <f t="shared" si="11"/>
        <v>6.1044137022397891</v>
      </c>
      <c r="F67" s="17">
        <f t="shared" si="11"/>
        <v>0</v>
      </c>
      <c r="G67" s="17">
        <f t="shared" si="11"/>
        <v>0</v>
      </c>
      <c r="H67" s="17">
        <f t="shared" si="11"/>
        <v>50.534029060043892</v>
      </c>
      <c r="I67" s="18">
        <f t="shared" si="11"/>
        <v>98.183444724289785</v>
      </c>
      <c r="J67" s="21"/>
    </row>
    <row r="68" spans="2:10" x14ac:dyDescent="0.25">
      <c r="C68" s="11" t="s">
        <v>20</v>
      </c>
      <c r="D68" s="19">
        <f t="shared" si="11"/>
        <v>0.37475714376944125</v>
      </c>
      <c r="E68" s="19">
        <f t="shared" si="11"/>
        <v>2.0060497312307777</v>
      </c>
      <c r="F68" s="19">
        <f t="shared" si="11"/>
        <v>0</v>
      </c>
      <c r="G68" s="19">
        <f t="shared" si="11"/>
        <v>0</v>
      </c>
      <c r="H68" s="19">
        <f t="shared" si="11"/>
        <v>3.4261607046386535</v>
      </c>
      <c r="I68" s="20">
        <f t="shared" si="11"/>
        <v>1.1935581167223832</v>
      </c>
    </row>
    <row r="69" spans="2:10" ht="15.75" thickBot="1" x14ac:dyDescent="0.3">
      <c r="C69" s="14" t="s">
        <v>21</v>
      </c>
      <c r="D69" s="22">
        <f t="shared" si="11"/>
        <v>0.16759648970442648</v>
      </c>
      <c r="E69" s="22">
        <f t="shared" si="11"/>
        <v>0.8971327130554404</v>
      </c>
      <c r="F69" s="22">
        <f t="shared" si="11"/>
        <v>0</v>
      </c>
      <c r="G69" s="22">
        <f t="shared" si="11"/>
        <v>0</v>
      </c>
      <c r="H69" s="22">
        <f t="shared" si="11"/>
        <v>1.5322256474821214</v>
      </c>
      <c r="I69" s="23">
        <f t="shared" si="11"/>
        <v>0.53377541681757545</v>
      </c>
    </row>
    <row r="73" spans="2:10" ht="23.25" x14ac:dyDescent="0.35">
      <c r="B73" s="2" t="s">
        <v>38</v>
      </c>
    </row>
    <row r="74" spans="2:10" x14ac:dyDescent="0.25">
      <c r="C74" t="s">
        <v>3</v>
      </c>
      <c r="D74" s="4" t="s">
        <v>4</v>
      </c>
      <c r="E74" s="4" t="s">
        <v>5</v>
      </c>
      <c r="F74" s="4" t="s">
        <v>39</v>
      </c>
      <c r="G74" s="4" t="s">
        <v>7</v>
      </c>
      <c r="H74" s="4" t="s">
        <v>40</v>
      </c>
      <c r="I74" s="4" t="s">
        <v>41</v>
      </c>
    </row>
    <row r="75" spans="2:10" x14ac:dyDescent="0.25">
      <c r="C75" s="5">
        <v>1</v>
      </c>
      <c r="D75" s="6">
        <v>30</v>
      </c>
      <c r="E75" s="6">
        <v>135</v>
      </c>
      <c r="F75" s="6">
        <v>37</v>
      </c>
      <c r="G75" s="6">
        <v>2</v>
      </c>
      <c r="H75" s="6">
        <v>0</v>
      </c>
      <c r="I75" s="6">
        <v>36</v>
      </c>
    </row>
    <row r="76" spans="2:10" x14ac:dyDescent="0.25">
      <c r="C76" s="5">
        <v>2</v>
      </c>
      <c r="D76" s="6">
        <v>23</v>
      </c>
      <c r="E76" s="6">
        <v>120</v>
      </c>
      <c r="F76" s="6">
        <v>40</v>
      </c>
      <c r="G76" s="6">
        <v>2</v>
      </c>
      <c r="H76" s="6">
        <v>0</v>
      </c>
      <c r="I76" s="6">
        <v>40</v>
      </c>
    </row>
    <row r="77" spans="2:10" x14ac:dyDescent="0.25">
      <c r="C77" s="5">
        <v>3</v>
      </c>
      <c r="D77" s="6">
        <v>20</v>
      </c>
      <c r="E77" s="6">
        <v>107</v>
      </c>
      <c r="F77" s="6">
        <v>34</v>
      </c>
      <c r="G77" s="6">
        <v>1</v>
      </c>
      <c r="H77" s="6">
        <v>0</v>
      </c>
      <c r="I77" s="6">
        <v>33</v>
      </c>
    </row>
    <row r="78" spans="2:10" x14ac:dyDescent="0.25">
      <c r="C78" s="5">
        <v>4</v>
      </c>
      <c r="D78" s="6">
        <v>24</v>
      </c>
      <c r="E78" s="6">
        <v>98</v>
      </c>
      <c r="F78" s="6">
        <v>30</v>
      </c>
      <c r="G78" s="6">
        <v>0</v>
      </c>
      <c r="H78" s="6">
        <v>0</v>
      </c>
      <c r="I78" s="6">
        <v>30</v>
      </c>
    </row>
    <row r="79" spans="2:10" x14ac:dyDescent="0.25">
      <c r="C79" s="5">
        <v>5</v>
      </c>
      <c r="D79" s="6">
        <v>12</v>
      </c>
      <c r="E79" s="6">
        <v>87</v>
      </c>
      <c r="F79" s="6">
        <v>21</v>
      </c>
      <c r="G79" s="6">
        <v>1</v>
      </c>
      <c r="H79" s="6">
        <v>0</v>
      </c>
      <c r="I79" s="6">
        <v>21</v>
      </c>
    </row>
    <row r="81" spans="2:10" x14ac:dyDescent="0.25">
      <c r="C81" t="s">
        <v>3</v>
      </c>
      <c r="D81" s="4" t="s">
        <v>10</v>
      </c>
      <c r="E81" s="4" t="s">
        <v>11</v>
      </c>
      <c r="F81" s="4" t="s">
        <v>42</v>
      </c>
      <c r="G81" s="4" t="s">
        <v>43</v>
      </c>
      <c r="H81" s="4" t="s">
        <v>44</v>
      </c>
      <c r="I81" s="4" t="s">
        <v>45</v>
      </c>
    </row>
    <row r="82" spans="2:10" x14ac:dyDescent="0.25">
      <c r="C82" s="5">
        <v>1</v>
      </c>
      <c r="D82" s="6">
        <f>G75/E75</f>
        <v>1.4814814814814815E-2</v>
      </c>
      <c r="E82" s="6">
        <f>G75/D75</f>
        <v>6.6666666666666666E-2</v>
      </c>
      <c r="F82" s="6">
        <f>H75/D75</f>
        <v>0</v>
      </c>
      <c r="G82" s="6">
        <f>H75/F75</f>
        <v>0</v>
      </c>
      <c r="H82" s="6">
        <f>I75/E75</f>
        <v>0.26666666666666666</v>
      </c>
      <c r="I82" s="6">
        <f>I75/F75</f>
        <v>0.97297297297297303</v>
      </c>
    </row>
    <row r="83" spans="2:10" x14ac:dyDescent="0.25">
      <c r="C83" s="5">
        <v>2</v>
      </c>
      <c r="D83" s="6">
        <f>G76/E76</f>
        <v>1.6666666666666666E-2</v>
      </c>
      <c r="E83" s="6">
        <f>G76/D76</f>
        <v>8.6956521739130432E-2</v>
      </c>
      <c r="F83" s="6">
        <f>H76/D76</f>
        <v>0</v>
      </c>
      <c r="G83" s="6">
        <f>H76/F76</f>
        <v>0</v>
      </c>
      <c r="H83" s="6">
        <f>I76/E76</f>
        <v>0.33333333333333331</v>
      </c>
      <c r="I83" s="6">
        <f>I76/F76</f>
        <v>1</v>
      </c>
    </row>
    <row r="84" spans="2:10" x14ac:dyDescent="0.25">
      <c r="C84" s="5">
        <v>3</v>
      </c>
      <c r="D84" s="6">
        <f>G77/E77</f>
        <v>9.3457943925233638E-3</v>
      </c>
      <c r="E84" s="6">
        <f>G77/D77</f>
        <v>0.05</v>
      </c>
      <c r="F84" s="6">
        <f>H77/D77</f>
        <v>0</v>
      </c>
      <c r="G84" s="6">
        <f>H77/F77</f>
        <v>0</v>
      </c>
      <c r="H84" s="6">
        <f>I77/E77</f>
        <v>0.30841121495327101</v>
      </c>
      <c r="I84" s="6">
        <f>I77/F77</f>
        <v>0.97058823529411764</v>
      </c>
    </row>
    <row r="85" spans="2:10" x14ac:dyDescent="0.25">
      <c r="C85" s="5">
        <v>4</v>
      </c>
      <c r="D85" s="6">
        <f>G78/E78</f>
        <v>0</v>
      </c>
      <c r="E85" s="6">
        <f>G78/D78</f>
        <v>0</v>
      </c>
      <c r="F85" s="6">
        <f>H78/D78</f>
        <v>0</v>
      </c>
      <c r="G85" s="6">
        <f>H78/F78</f>
        <v>0</v>
      </c>
      <c r="H85" s="6">
        <f>I78/E78</f>
        <v>0.30612244897959184</v>
      </c>
      <c r="I85" s="6">
        <f>I78/F78</f>
        <v>1</v>
      </c>
    </row>
    <row r="86" spans="2:10" ht="15.75" thickBot="1" x14ac:dyDescent="0.3">
      <c r="C86" s="5">
        <v>5</v>
      </c>
      <c r="D86" s="7">
        <f>G79/E79</f>
        <v>1.1494252873563218E-2</v>
      </c>
      <c r="E86" s="7">
        <f>G79/D79</f>
        <v>8.3333333333333329E-2</v>
      </c>
      <c r="F86" s="7">
        <f>H79/D79</f>
        <v>0</v>
      </c>
      <c r="G86" s="7">
        <f>H79/F79</f>
        <v>0</v>
      </c>
      <c r="H86" s="7">
        <f>I79/E79</f>
        <v>0.2413793103448276</v>
      </c>
      <c r="I86" s="7">
        <f>I79/F79</f>
        <v>1</v>
      </c>
    </row>
    <row r="87" spans="2:10" x14ac:dyDescent="0.25">
      <c r="C87" s="8" t="s">
        <v>16</v>
      </c>
      <c r="D87" s="9">
        <f t="shared" ref="D87:I87" si="12">AVERAGE(D82:D86)</f>
        <v>1.0464305749513615E-2</v>
      </c>
      <c r="E87" s="9">
        <f t="shared" si="12"/>
        <v>5.7391304347826078E-2</v>
      </c>
      <c r="F87" s="9">
        <f t="shared" si="12"/>
        <v>0</v>
      </c>
      <c r="G87" s="9">
        <f t="shared" si="12"/>
        <v>0</v>
      </c>
      <c r="H87" s="9">
        <f t="shared" si="12"/>
        <v>0.2911825948555381</v>
      </c>
      <c r="I87" s="10">
        <f t="shared" si="12"/>
        <v>0.98871224165341809</v>
      </c>
    </row>
    <row r="88" spans="2:10" x14ac:dyDescent="0.25">
      <c r="C88" s="11" t="s">
        <v>17</v>
      </c>
      <c r="D88" s="12">
        <f t="shared" ref="D88:I88" si="13">STDEV(D82:D86)</f>
        <v>6.5040326649558992E-3</v>
      </c>
      <c r="E88" s="12">
        <f t="shared" si="13"/>
        <v>3.5289929470504584E-2</v>
      </c>
      <c r="F88" s="12">
        <f t="shared" si="13"/>
        <v>0</v>
      </c>
      <c r="G88" s="12">
        <f t="shared" si="13"/>
        <v>0</v>
      </c>
      <c r="H88" s="12">
        <f t="shared" si="13"/>
        <v>3.6667789778496843E-2</v>
      </c>
      <c r="I88" s="13">
        <f t="shared" si="13"/>
        <v>1.547937862593078E-2</v>
      </c>
      <c r="J88" s="21"/>
    </row>
    <row r="89" spans="2:10" ht="15.75" thickBot="1" x14ac:dyDescent="0.3">
      <c r="C89" s="14" t="s">
        <v>18</v>
      </c>
      <c r="D89" s="15">
        <f t="shared" ref="D89:I89" si="14">D88/SQRT(5)</f>
        <v>2.9086918333441009E-3</v>
      </c>
      <c r="E89" s="15">
        <f t="shared" si="14"/>
        <v>1.5782136243444281E-2</v>
      </c>
      <c r="F89" s="15">
        <f t="shared" si="14"/>
        <v>0</v>
      </c>
      <c r="G89" s="15">
        <f t="shared" si="14"/>
        <v>0</v>
      </c>
      <c r="H89" s="15">
        <f t="shared" si="14"/>
        <v>1.6398334105878178E-2</v>
      </c>
      <c r="I89" s="16">
        <f t="shared" si="14"/>
        <v>6.9225885714077019E-3</v>
      </c>
    </row>
    <row r="90" spans="2:10" x14ac:dyDescent="0.25">
      <c r="C90" s="8" t="s">
        <v>19</v>
      </c>
      <c r="D90" s="17">
        <f t="shared" ref="D90:I92" si="15">D87*100</f>
        <v>1.0464305749513614</v>
      </c>
      <c r="E90" s="17">
        <f t="shared" si="15"/>
        <v>5.7391304347826075</v>
      </c>
      <c r="F90" s="17">
        <f t="shared" si="15"/>
        <v>0</v>
      </c>
      <c r="G90" s="17">
        <f t="shared" si="15"/>
        <v>0</v>
      </c>
      <c r="H90" s="17">
        <f t="shared" si="15"/>
        <v>29.118259485553811</v>
      </c>
      <c r="I90" s="18">
        <f t="shared" si="15"/>
        <v>98.871224165341815</v>
      </c>
    </row>
    <row r="91" spans="2:10" x14ac:dyDescent="0.25">
      <c r="C91" s="11" t="s">
        <v>20</v>
      </c>
      <c r="D91" s="19">
        <f t="shared" si="15"/>
        <v>0.65040326649558988</v>
      </c>
      <c r="E91" s="19">
        <f t="shared" si="15"/>
        <v>3.5289929470504586</v>
      </c>
      <c r="F91" s="19">
        <f t="shared" si="15"/>
        <v>0</v>
      </c>
      <c r="G91" s="19">
        <f t="shared" si="15"/>
        <v>0</v>
      </c>
      <c r="H91" s="19">
        <f t="shared" si="15"/>
        <v>3.6667789778496842</v>
      </c>
      <c r="I91" s="20">
        <f t="shared" si="15"/>
        <v>1.547937862593078</v>
      </c>
    </row>
    <row r="92" spans="2:10" ht="15.75" thickBot="1" x14ac:dyDescent="0.3">
      <c r="C92" s="14" t="s">
        <v>21</v>
      </c>
      <c r="D92" s="22">
        <f t="shared" si="15"/>
        <v>0.29086918333441009</v>
      </c>
      <c r="E92" s="22">
        <f t="shared" si="15"/>
        <v>1.578213624344428</v>
      </c>
      <c r="F92" s="22">
        <f t="shared" si="15"/>
        <v>0</v>
      </c>
      <c r="G92" s="22">
        <f t="shared" si="15"/>
        <v>0</v>
      </c>
      <c r="H92" s="22">
        <f t="shared" si="15"/>
        <v>1.6398334105878178</v>
      </c>
      <c r="I92" s="23">
        <f t="shared" si="15"/>
        <v>0.69225885714077018</v>
      </c>
    </row>
    <row r="96" spans="2:10" ht="23.25" x14ac:dyDescent="0.35">
      <c r="B96" s="2" t="s">
        <v>46</v>
      </c>
    </row>
    <row r="97" spans="3:10" x14ac:dyDescent="0.25">
      <c r="C97" t="s">
        <v>3</v>
      </c>
      <c r="D97" s="4" t="s">
        <v>4</v>
      </c>
      <c r="E97" s="4" t="s">
        <v>5</v>
      </c>
      <c r="F97" s="4" t="s">
        <v>47</v>
      </c>
      <c r="G97" s="4" t="s">
        <v>7</v>
      </c>
      <c r="H97" s="4" t="s">
        <v>48</v>
      </c>
      <c r="I97" s="4" t="s">
        <v>49</v>
      </c>
    </row>
    <row r="98" spans="3:10" x14ac:dyDescent="0.25">
      <c r="C98" s="5">
        <v>1</v>
      </c>
      <c r="D98" s="6">
        <v>29</v>
      </c>
      <c r="E98" s="6">
        <v>168</v>
      </c>
      <c r="F98" s="6">
        <v>68</v>
      </c>
      <c r="G98" s="6">
        <v>1</v>
      </c>
      <c r="H98" s="6">
        <v>28</v>
      </c>
      <c r="I98" s="6">
        <v>6</v>
      </c>
    </row>
    <row r="99" spans="3:10" x14ac:dyDescent="0.25">
      <c r="C99" s="5">
        <v>2</v>
      </c>
      <c r="D99" s="6">
        <v>19</v>
      </c>
      <c r="E99" s="6">
        <v>126</v>
      </c>
      <c r="F99" s="6">
        <v>41</v>
      </c>
      <c r="G99" s="6">
        <v>1</v>
      </c>
      <c r="H99" s="6">
        <v>17</v>
      </c>
      <c r="I99" s="6">
        <v>3</v>
      </c>
    </row>
    <row r="100" spans="3:10" x14ac:dyDescent="0.25">
      <c r="C100" s="5">
        <v>3</v>
      </c>
      <c r="D100" s="6">
        <v>25</v>
      </c>
      <c r="E100" s="6">
        <v>134</v>
      </c>
      <c r="F100" s="6">
        <v>42</v>
      </c>
      <c r="G100" s="6">
        <v>0</v>
      </c>
      <c r="H100" s="6">
        <v>24</v>
      </c>
      <c r="I100" s="6">
        <v>2</v>
      </c>
    </row>
    <row r="101" spans="3:10" x14ac:dyDescent="0.25">
      <c r="C101" s="5">
        <v>4</v>
      </c>
      <c r="D101" s="6">
        <v>23</v>
      </c>
      <c r="E101" s="6">
        <v>121</v>
      </c>
      <c r="F101" s="6">
        <v>39</v>
      </c>
      <c r="G101" s="6">
        <v>1</v>
      </c>
      <c r="H101" s="6">
        <v>22</v>
      </c>
      <c r="I101" s="6">
        <v>5</v>
      </c>
    </row>
    <row r="102" spans="3:10" x14ac:dyDescent="0.25">
      <c r="C102" s="5">
        <v>5</v>
      </c>
      <c r="D102" s="6">
        <v>15</v>
      </c>
      <c r="E102" s="6">
        <v>102</v>
      </c>
      <c r="F102" s="6">
        <v>32</v>
      </c>
      <c r="G102" s="6">
        <v>0</v>
      </c>
      <c r="H102" s="6">
        <v>15</v>
      </c>
      <c r="I102" s="6">
        <v>5</v>
      </c>
    </row>
    <row r="104" spans="3:10" x14ac:dyDescent="0.25">
      <c r="C104" t="s">
        <v>3</v>
      </c>
      <c r="D104" s="4" t="s">
        <v>10</v>
      </c>
      <c r="E104" s="4" t="s">
        <v>11</v>
      </c>
      <c r="F104" s="4" t="s">
        <v>50</v>
      </c>
      <c r="G104" s="4" t="s">
        <v>51</v>
      </c>
      <c r="H104" s="4" t="s">
        <v>52</v>
      </c>
      <c r="I104" s="4" t="s">
        <v>53</v>
      </c>
    </row>
    <row r="105" spans="3:10" x14ac:dyDescent="0.25">
      <c r="C105" s="5">
        <v>1</v>
      </c>
      <c r="D105" s="6">
        <f>G98/E98</f>
        <v>5.9523809523809521E-3</v>
      </c>
      <c r="E105" s="6">
        <f>G98/D98</f>
        <v>3.4482758620689655E-2</v>
      </c>
      <c r="F105" s="6">
        <f>H98/D98</f>
        <v>0.96551724137931039</v>
      </c>
      <c r="G105" s="6">
        <f>H98/F98</f>
        <v>0.41176470588235292</v>
      </c>
      <c r="H105" s="6">
        <f>I98/E98</f>
        <v>3.5714285714285712E-2</v>
      </c>
      <c r="I105" s="6">
        <f>I98/F98</f>
        <v>8.8235294117647065E-2</v>
      </c>
    </row>
    <row r="106" spans="3:10" x14ac:dyDescent="0.25">
      <c r="C106" s="5">
        <v>2</v>
      </c>
      <c r="D106" s="6">
        <f>G99/E99</f>
        <v>7.9365079365079361E-3</v>
      </c>
      <c r="E106" s="6">
        <f>G99/D99</f>
        <v>5.2631578947368418E-2</v>
      </c>
      <c r="F106" s="6">
        <f>H99/D99</f>
        <v>0.89473684210526316</v>
      </c>
      <c r="G106" s="6">
        <f>H99/F99</f>
        <v>0.41463414634146339</v>
      </c>
      <c r="H106" s="6">
        <f>I99/E99</f>
        <v>2.3809523809523808E-2</v>
      </c>
      <c r="I106" s="6">
        <f>I99/F99</f>
        <v>7.3170731707317069E-2</v>
      </c>
    </row>
    <row r="107" spans="3:10" x14ac:dyDescent="0.25">
      <c r="C107" s="5">
        <v>3</v>
      </c>
      <c r="D107" s="6">
        <f>G100/E100</f>
        <v>0</v>
      </c>
      <c r="E107" s="6">
        <f>G100/D100</f>
        <v>0</v>
      </c>
      <c r="F107" s="6">
        <f>H100/D100</f>
        <v>0.96</v>
      </c>
      <c r="G107" s="6">
        <f>H100/F100</f>
        <v>0.5714285714285714</v>
      </c>
      <c r="H107" s="6">
        <f>I100/E100</f>
        <v>1.4925373134328358E-2</v>
      </c>
      <c r="I107" s="6">
        <f>I100/F100</f>
        <v>4.7619047619047616E-2</v>
      </c>
    </row>
    <row r="108" spans="3:10" x14ac:dyDescent="0.25">
      <c r="C108" s="5">
        <v>4</v>
      </c>
      <c r="D108" s="6">
        <f>G101/E101</f>
        <v>8.2644628099173556E-3</v>
      </c>
      <c r="E108" s="6">
        <f>G101/D101</f>
        <v>4.3478260869565216E-2</v>
      </c>
      <c r="F108" s="6">
        <f>H101/D101</f>
        <v>0.95652173913043481</v>
      </c>
      <c r="G108" s="6">
        <f>H101/F101</f>
        <v>0.5641025641025641</v>
      </c>
      <c r="H108" s="6">
        <f>I101/E101</f>
        <v>4.1322314049586778E-2</v>
      </c>
      <c r="I108" s="6">
        <f>I101/F101</f>
        <v>0.12820512820512819</v>
      </c>
    </row>
    <row r="109" spans="3:10" ht="15.75" thickBot="1" x14ac:dyDescent="0.3">
      <c r="C109" s="5">
        <v>5</v>
      </c>
      <c r="D109" s="7">
        <f>G102/E102</f>
        <v>0</v>
      </c>
      <c r="E109" s="7">
        <f>G102/D102</f>
        <v>0</v>
      </c>
      <c r="F109" s="7">
        <f>H102/D102</f>
        <v>1</v>
      </c>
      <c r="G109" s="7">
        <f>H102/F102</f>
        <v>0.46875</v>
      </c>
      <c r="H109" s="7">
        <f>I102/E102</f>
        <v>4.9019607843137254E-2</v>
      </c>
      <c r="I109" s="7">
        <f>I102/F102</f>
        <v>0.15625</v>
      </c>
    </row>
    <row r="110" spans="3:10" x14ac:dyDescent="0.25">
      <c r="C110" s="8" t="s">
        <v>16</v>
      </c>
      <c r="D110" s="9">
        <f t="shared" ref="D110:I110" si="16">AVERAGE(D105:D109)</f>
        <v>4.4306703397612489E-3</v>
      </c>
      <c r="E110" s="9">
        <f t="shared" si="16"/>
        <v>2.6118519687524655E-2</v>
      </c>
      <c r="F110" s="9">
        <f t="shared" si="16"/>
        <v>0.95535516452300162</v>
      </c>
      <c r="G110" s="9">
        <f t="shared" si="16"/>
        <v>0.48613599755099041</v>
      </c>
      <c r="H110" s="9">
        <f t="shared" si="16"/>
        <v>3.2958220910172378E-2</v>
      </c>
      <c r="I110" s="10">
        <f t="shared" si="16"/>
        <v>9.8696040329827997E-2</v>
      </c>
      <c r="J110" s="21"/>
    </row>
    <row r="111" spans="3:10" x14ac:dyDescent="0.25">
      <c r="C111" s="11" t="s">
        <v>17</v>
      </c>
      <c r="D111" s="12">
        <f t="shared" ref="D111:I111" si="17">STDEV(D105:D109)</f>
        <v>4.1402338239170684E-3</v>
      </c>
      <c r="E111" s="12">
        <f t="shared" si="17"/>
        <v>2.4691180406623544E-2</v>
      </c>
      <c r="F111" s="12">
        <f t="shared" si="17"/>
        <v>3.8058985622536505E-2</v>
      </c>
      <c r="G111" s="12">
        <f t="shared" si="17"/>
        <v>7.7941460918110217E-2</v>
      </c>
      <c r="H111" s="12">
        <f t="shared" si="17"/>
        <v>1.36418872870093E-2</v>
      </c>
      <c r="I111" s="13">
        <f t="shared" si="17"/>
        <v>4.3454206691973932E-2</v>
      </c>
    </row>
    <row r="112" spans="3:10" ht="15.75" thickBot="1" x14ac:dyDescent="0.3">
      <c r="C112" s="14" t="s">
        <v>18</v>
      </c>
      <c r="D112" s="15">
        <f t="shared" ref="D112:I112" si="18">D111/SQRT(5)</f>
        <v>1.8515688546044918E-3</v>
      </c>
      <c r="E112" s="15">
        <f t="shared" si="18"/>
        <v>1.1042231566784228E-2</v>
      </c>
      <c r="F112" s="15">
        <f t="shared" si="18"/>
        <v>1.7020495801335755E-2</v>
      </c>
      <c r="G112" s="15">
        <f t="shared" si="18"/>
        <v>3.4856480975707524E-2</v>
      </c>
      <c r="H112" s="15">
        <f t="shared" si="18"/>
        <v>6.1008374630285951E-3</v>
      </c>
      <c r="I112" s="16">
        <f t="shared" si="18"/>
        <v>1.9433312014315994E-2</v>
      </c>
    </row>
    <row r="113" spans="2:9" x14ac:dyDescent="0.25">
      <c r="C113" s="8" t="s">
        <v>19</v>
      </c>
      <c r="D113" s="17">
        <f t="shared" ref="D113:I115" si="19">D110*100</f>
        <v>0.4430670339761249</v>
      </c>
      <c r="E113" s="17">
        <f t="shared" si="19"/>
        <v>2.6118519687524655</v>
      </c>
      <c r="F113" s="17">
        <f t="shared" si="19"/>
        <v>95.535516452300158</v>
      </c>
      <c r="G113" s="17">
        <f t="shared" si="19"/>
        <v>48.613599755099038</v>
      </c>
      <c r="H113" s="17">
        <f t="shared" si="19"/>
        <v>3.295822091017238</v>
      </c>
      <c r="I113" s="18">
        <f t="shared" si="19"/>
        <v>9.8696040329827994</v>
      </c>
    </row>
    <row r="114" spans="2:9" x14ac:dyDescent="0.25">
      <c r="C114" s="11" t="s">
        <v>20</v>
      </c>
      <c r="D114" s="19">
        <f t="shared" si="19"/>
        <v>0.41402338239170683</v>
      </c>
      <c r="E114" s="19">
        <f t="shared" si="19"/>
        <v>2.4691180406623543</v>
      </c>
      <c r="F114" s="19">
        <f t="shared" si="19"/>
        <v>3.8058985622536503</v>
      </c>
      <c r="G114" s="19">
        <f t="shared" si="19"/>
        <v>7.7941460918110215</v>
      </c>
      <c r="H114" s="19">
        <f t="shared" si="19"/>
        <v>1.36418872870093</v>
      </c>
      <c r="I114" s="20">
        <f t="shared" si="19"/>
        <v>4.3454206691973933</v>
      </c>
    </row>
    <row r="115" spans="2:9" ht="15.75" thickBot="1" x14ac:dyDescent="0.3">
      <c r="C115" s="14" t="s">
        <v>21</v>
      </c>
      <c r="D115" s="22">
        <f t="shared" si="19"/>
        <v>0.18515688546044917</v>
      </c>
      <c r="E115" s="22">
        <f t="shared" si="19"/>
        <v>1.1042231566784229</v>
      </c>
      <c r="F115" s="22">
        <f t="shared" si="19"/>
        <v>1.7020495801335755</v>
      </c>
      <c r="G115" s="22">
        <f t="shared" si="19"/>
        <v>3.4856480975707522</v>
      </c>
      <c r="H115" s="22">
        <f t="shared" si="19"/>
        <v>0.61008374630285955</v>
      </c>
      <c r="I115" s="23">
        <f t="shared" si="19"/>
        <v>1.9433312014315993</v>
      </c>
    </row>
    <row r="119" spans="2:9" ht="23.25" x14ac:dyDescent="0.35">
      <c r="B119" s="2" t="s">
        <v>54</v>
      </c>
    </row>
    <row r="120" spans="2:9" x14ac:dyDescent="0.25">
      <c r="C120" t="s">
        <v>3</v>
      </c>
      <c r="D120" s="4" t="s">
        <v>4</v>
      </c>
      <c r="E120" s="4" t="s">
        <v>5</v>
      </c>
      <c r="F120" s="4" t="s">
        <v>55</v>
      </c>
      <c r="G120" s="4" t="s">
        <v>7</v>
      </c>
      <c r="H120" s="4" t="s">
        <v>56</v>
      </c>
      <c r="I120" s="4" t="s">
        <v>57</v>
      </c>
    </row>
    <row r="121" spans="2:9" x14ac:dyDescent="0.25">
      <c r="C121" s="5">
        <v>1</v>
      </c>
      <c r="D121" s="6">
        <v>63</v>
      </c>
      <c r="E121" s="6">
        <v>374</v>
      </c>
      <c r="F121" s="6">
        <v>53</v>
      </c>
      <c r="G121" s="6">
        <v>3</v>
      </c>
      <c r="H121" s="6">
        <v>0</v>
      </c>
      <c r="I121" s="6">
        <v>53</v>
      </c>
    </row>
    <row r="122" spans="2:9" x14ac:dyDescent="0.25">
      <c r="C122" s="5">
        <v>2</v>
      </c>
      <c r="D122" s="6">
        <v>19</v>
      </c>
      <c r="E122" s="6">
        <v>155</v>
      </c>
      <c r="F122" s="6">
        <v>8</v>
      </c>
      <c r="G122" s="6">
        <v>1</v>
      </c>
      <c r="H122" s="6">
        <v>0</v>
      </c>
      <c r="I122" s="6">
        <v>8</v>
      </c>
    </row>
    <row r="123" spans="2:9" x14ac:dyDescent="0.25">
      <c r="C123" s="5">
        <v>3</v>
      </c>
      <c r="D123" s="6">
        <v>24</v>
      </c>
      <c r="E123" s="6">
        <v>178</v>
      </c>
      <c r="F123" s="6">
        <v>16</v>
      </c>
      <c r="G123" s="6">
        <v>0</v>
      </c>
      <c r="H123" s="6">
        <v>0</v>
      </c>
      <c r="I123" s="6">
        <v>16</v>
      </c>
    </row>
    <row r="124" spans="2:9" x14ac:dyDescent="0.25">
      <c r="C124" s="5">
        <v>4</v>
      </c>
      <c r="D124" s="6">
        <v>32</v>
      </c>
      <c r="E124" s="6">
        <v>204</v>
      </c>
      <c r="F124" s="6">
        <v>10</v>
      </c>
      <c r="G124" s="6">
        <v>0</v>
      </c>
      <c r="H124" s="6">
        <v>0</v>
      </c>
      <c r="I124" s="6">
        <v>10</v>
      </c>
    </row>
    <row r="125" spans="2:9" x14ac:dyDescent="0.25">
      <c r="C125" s="5">
        <v>5</v>
      </c>
      <c r="D125" s="6">
        <v>29</v>
      </c>
      <c r="E125" s="6">
        <v>167</v>
      </c>
      <c r="F125" s="6">
        <v>12</v>
      </c>
      <c r="G125" s="6">
        <v>1</v>
      </c>
      <c r="H125" s="6">
        <v>0</v>
      </c>
      <c r="I125" s="6">
        <v>12</v>
      </c>
    </row>
    <row r="126" spans="2:9" x14ac:dyDescent="0.25">
      <c r="H126" s="24"/>
    </row>
    <row r="127" spans="2:9" x14ac:dyDescent="0.25">
      <c r="C127" t="s">
        <v>3</v>
      </c>
      <c r="D127" s="4" t="s">
        <v>10</v>
      </c>
      <c r="E127" s="4" t="s">
        <v>11</v>
      </c>
      <c r="F127" s="4" t="s">
        <v>58</v>
      </c>
      <c r="G127" s="4" t="s">
        <v>59</v>
      </c>
      <c r="H127" s="4" t="s">
        <v>60</v>
      </c>
      <c r="I127" s="4" t="s">
        <v>61</v>
      </c>
    </row>
    <row r="128" spans="2:9" x14ac:dyDescent="0.25">
      <c r="C128" s="5">
        <v>1</v>
      </c>
      <c r="D128" s="6">
        <f>G121/E121</f>
        <v>8.0213903743315516E-3</v>
      </c>
      <c r="E128" s="6">
        <f>G121/D121</f>
        <v>4.7619047619047616E-2</v>
      </c>
      <c r="F128" s="6">
        <f>H121/D121</f>
        <v>0</v>
      </c>
      <c r="G128" s="6">
        <f>H121/F121</f>
        <v>0</v>
      </c>
      <c r="H128" s="6">
        <f>I121/E121</f>
        <v>0.14171122994652408</v>
      </c>
      <c r="I128" s="6">
        <f>I121/F121</f>
        <v>1</v>
      </c>
    </row>
    <row r="129" spans="3:9" x14ac:dyDescent="0.25">
      <c r="C129" s="5">
        <v>2</v>
      </c>
      <c r="D129" s="6">
        <f>G122/E122</f>
        <v>6.4516129032258064E-3</v>
      </c>
      <c r="E129" s="6">
        <f>G122/D122</f>
        <v>5.2631578947368418E-2</v>
      </c>
      <c r="F129" s="6">
        <f>H122/D122</f>
        <v>0</v>
      </c>
      <c r="G129" s="6">
        <f>H122/F122</f>
        <v>0</v>
      </c>
      <c r="H129" s="6">
        <f>I122/E122</f>
        <v>5.1612903225806452E-2</v>
      </c>
      <c r="I129" s="6">
        <f>I122/F122</f>
        <v>1</v>
      </c>
    </row>
    <row r="130" spans="3:9" x14ac:dyDescent="0.25">
      <c r="C130" s="5">
        <v>3</v>
      </c>
      <c r="D130" s="6">
        <f>G123/E123</f>
        <v>0</v>
      </c>
      <c r="E130" s="6">
        <f>G123/D123</f>
        <v>0</v>
      </c>
      <c r="F130" s="6">
        <f>H123/D123</f>
        <v>0</v>
      </c>
      <c r="G130" s="6">
        <f>H123/F123</f>
        <v>0</v>
      </c>
      <c r="H130" s="6">
        <f>I123/E123</f>
        <v>8.98876404494382E-2</v>
      </c>
      <c r="I130" s="6">
        <f>I123/F123</f>
        <v>1</v>
      </c>
    </row>
    <row r="131" spans="3:9" x14ac:dyDescent="0.25">
      <c r="C131" s="5">
        <v>4</v>
      </c>
      <c r="D131" s="6">
        <f>G124/E124</f>
        <v>0</v>
      </c>
      <c r="E131" s="6">
        <f>G124/D124</f>
        <v>0</v>
      </c>
      <c r="F131" s="6">
        <f>H124/D124</f>
        <v>0</v>
      </c>
      <c r="G131" s="6">
        <f>H124/F124</f>
        <v>0</v>
      </c>
      <c r="H131" s="6">
        <f>I124/E124</f>
        <v>4.9019607843137254E-2</v>
      </c>
      <c r="I131" s="6">
        <f>I124/F124</f>
        <v>1</v>
      </c>
    </row>
    <row r="132" spans="3:9" ht="15.75" thickBot="1" x14ac:dyDescent="0.3">
      <c r="C132" s="5">
        <v>5</v>
      </c>
      <c r="D132" s="7">
        <f>G125/E125</f>
        <v>5.9880239520958087E-3</v>
      </c>
      <c r="E132" s="7">
        <f>G125/D125</f>
        <v>3.4482758620689655E-2</v>
      </c>
      <c r="F132" s="7">
        <f>H125/D125</f>
        <v>0</v>
      </c>
      <c r="G132" s="7">
        <f>H125/F125</f>
        <v>0</v>
      </c>
      <c r="H132" s="7">
        <f>I125/E125</f>
        <v>7.1856287425149698E-2</v>
      </c>
      <c r="I132" s="7">
        <f>I125/F125</f>
        <v>1</v>
      </c>
    </row>
    <row r="133" spans="3:9" x14ac:dyDescent="0.25">
      <c r="C133" s="8" t="s">
        <v>16</v>
      </c>
      <c r="D133" s="9">
        <f t="shared" ref="D133:I133" si="20">AVERAGE(D128:D132)</f>
        <v>4.0922054459306325E-3</v>
      </c>
      <c r="E133" s="9">
        <f t="shared" si="20"/>
        <v>2.6946677037421141E-2</v>
      </c>
      <c r="F133" s="9">
        <f t="shared" si="20"/>
        <v>0</v>
      </c>
      <c r="G133" s="9">
        <f t="shared" si="20"/>
        <v>0</v>
      </c>
      <c r="H133" s="9">
        <f t="shared" si="20"/>
        <v>8.0817533778011139E-2</v>
      </c>
      <c r="I133" s="10">
        <f t="shared" si="20"/>
        <v>1</v>
      </c>
    </row>
    <row r="134" spans="3:9" x14ac:dyDescent="0.25">
      <c r="C134" s="11" t="s">
        <v>17</v>
      </c>
      <c r="D134" s="12">
        <f t="shared" ref="D134:I134" si="21">STDEV(D128:D132)</f>
        <v>3.8108961014058115E-3</v>
      </c>
      <c r="E134" s="12">
        <f t="shared" si="21"/>
        <v>2.5475971148984422E-2</v>
      </c>
      <c r="F134" s="12">
        <f t="shared" si="21"/>
        <v>0</v>
      </c>
      <c r="G134" s="12">
        <f t="shared" si="21"/>
        <v>0</v>
      </c>
      <c r="H134" s="12">
        <f t="shared" si="21"/>
        <v>3.786367501887989E-2</v>
      </c>
      <c r="I134" s="13">
        <f t="shared" si="21"/>
        <v>0</v>
      </c>
    </row>
    <row r="135" spans="3:9" ht="15.75" thickBot="1" x14ac:dyDescent="0.3">
      <c r="C135" s="14" t="s">
        <v>18</v>
      </c>
      <c r="D135" s="15">
        <f t="shared" ref="D135:I135" si="22">D134/SQRT(5)</f>
        <v>1.7042845475864652E-3</v>
      </c>
      <c r="E135" s="15">
        <f t="shared" si="22"/>
        <v>1.1393200656390517E-2</v>
      </c>
      <c r="F135" s="15">
        <f t="shared" si="22"/>
        <v>0</v>
      </c>
      <c r="G135" s="15">
        <f t="shared" si="22"/>
        <v>0</v>
      </c>
      <c r="H135" s="15">
        <f t="shared" si="22"/>
        <v>1.6933150244035213E-2</v>
      </c>
      <c r="I135" s="16">
        <f t="shared" si="22"/>
        <v>0</v>
      </c>
    </row>
    <row r="136" spans="3:9" x14ac:dyDescent="0.25">
      <c r="C136" s="8" t="s">
        <v>19</v>
      </c>
      <c r="D136" s="17">
        <f t="shared" ref="D136:I138" si="23">D133*100</f>
        <v>0.40922054459306323</v>
      </c>
      <c r="E136" s="17">
        <f t="shared" si="23"/>
        <v>2.6946677037421143</v>
      </c>
      <c r="F136" s="17">
        <f t="shared" si="23"/>
        <v>0</v>
      </c>
      <c r="G136" s="17">
        <f t="shared" si="23"/>
        <v>0</v>
      </c>
      <c r="H136" s="17">
        <f t="shared" si="23"/>
        <v>8.0817533778011139</v>
      </c>
      <c r="I136" s="18">
        <f t="shared" si="23"/>
        <v>100</v>
      </c>
    </row>
    <row r="137" spans="3:9" x14ac:dyDescent="0.25">
      <c r="C137" s="11" t="s">
        <v>20</v>
      </c>
      <c r="D137" s="19">
        <f t="shared" si="23"/>
        <v>0.38108961014058113</v>
      </c>
      <c r="E137" s="19">
        <f t="shared" si="23"/>
        <v>2.5475971148984424</v>
      </c>
      <c r="F137" s="19">
        <f t="shared" si="23"/>
        <v>0</v>
      </c>
      <c r="G137" s="19">
        <f t="shared" si="23"/>
        <v>0</v>
      </c>
      <c r="H137" s="19">
        <f t="shared" si="23"/>
        <v>3.7863675018879892</v>
      </c>
      <c r="I137" s="20">
        <f t="shared" si="23"/>
        <v>0</v>
      </c>
    </row>
    <row r="138" spans="3:9" ht="15.75" thickBot="1" x14ac:dyDescent="0.3">
      <c r="C138" s="14" t="s">
        <v>21</v>
      </c>
      <c r="D138" s="22">
        <f t="shared" si="23"/>
        <v>0.17042845475864651</v>
      </c>
      <c r="E138" s="22">
        <f t="shared" si="23"/>
        <v>1.1393200656390516</v>
      </c>
      <c r="F138" s="22">
        <f t="shared" si="23"/>
        <v>0</v>
      </c>
      <c r="G138" s="22">
        <f t="shared" si="23"/>
        <v>0</v>
      </c>
      <c r="H138" s="22">
        <f t="shared" si="23"/>
        <v>1.6933150244035213</v>
      </c>
      <c r="I138" s="23">
        <f t="shared" si="23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 Fig. 1b&amp;c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Gangadharan</dc:creator>
  <cp:lastModifiedBy>Vijayan Gangadharan</cp:lastModifiedBy>
  <dcterms:created xsi:type="dcterms:W3CDTF">2022-03-30T19:38:47Z</dcterms:created>
  <dcterms:modified xsi:type="dcterms:W3CDTF">2022-03-30T19:39:12Z</dcterms:modified>
</cp:coreProperties>
</file>