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hriorg-my.sharepoint.com/personal/khadija_khan_ahri_org/Documents/7. Sigal Lab/12. Papers/4. OmicronCrossNeut/Participant Data/"/>
    </mc:Choice>
  </mc:AlternateContent>
  <xr:revisionPtr revIDLastSave="8" documentId="8_{6036DC60-61F7-4761-BD18-2E44E90DB16B}" xr6:coauthVersionLast="47" xr6:coauthVersionMax="47" xr10:uidLastSave="{FB043572-AA1F-49DE-9404-221A0B0ABF32}"/>
  <bookViews>
    <workbookView xWindow="28680" yWindow="-120" windowWidth="29040" windowHeight="15840" xr2:uid="{61442DC5-6557-5D48-967F-10B1E1C469BA}"/>
  </bookViews>
  <sheets>
    <sheet name="deltaPlOmicronandDeltaVirus" sheetId="7" r:id="rId1"/>
    <sheet name="D614_Beta_BA1" sheetId="8" r:id="rId2"/>
    <sheet name="BA1 vs BA2" sheetId="5" r:id="rId3"/>
    <sheet name="repeatsDelta-all TP" sheetId="10" r:id="rId4"/>
    <sheet name="repeatsOmicron-all TP" sheetId="2" r:id="rId5"/>
    <sheet name="BA1vsDELTA last TP" sheetId="1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3" l="1"/>
  <c r="E13" i="13"/>
  <c r="G13" i="13"/>
  <c r="J13" i="13"/>
  <c r="P13" i="13"/>
  <c r="K13" i="13"/>
  <c r="L13" i="13"/>
  <c r="N13" i="13"/>
  <c r="O13" i="13"/>
  <c r="AN13" i="13"/>
  <c r="AM13" i="13"/>
  <c r="AK13" i="13"/>
  <c r="AJ13" i="13"/>
  <c r="AH13" i="13"/>
  <c r="AG13" i="13"/>
  <c r="T13" i="13"/>
  <c r="S13" i="13"/>
  <c r="R13" i="13"/>
  <c r="M13" i="13"/>
  <c r="I13" i="13"/>
  <c r="H13" i="13"/>
  <c r="D13" i="13"/>
  <c r="C13" i="13"/>
  <c r="B13" i="13"/>
  <c r="AO13" i="13"/>
  <c r="AL13" i="13"/>
  <c r="AI13" i="13"/>
  <c r="AF13" i="13"/>
  <c r="AE13" i="13"/>
  <c r="AC13" i="13"/>
  <c r="AB13" i="13"/>
  <c r="AA13" i="13"/>
  <c r="Z13" i="13"/>
  <c r="Y13" i="13"/>
  <c r="W13" i="13"/>
  <c r="V13" i="13"/>
  <c r="U13" i="13"/>
  <c r="AD13" i="13"/>
  <c r="X13" i="13"/>
  <c r="AO23" i="10"/>
  <c r="AN23" i="10"/>
  <c r="AM23" i="10"/>
  <c r="AL23" i="10"/>
  <c r="AK23" i="10"/>
  <c r="AJ23" i="10"/>
  <c r="AI23" i="10"/>
  <c r="AH23" i="10"/>
  <c r="AG23" i="10"/>
  <c r="AF23" i="10"/>
  <c r="P23" i="10"/>
  <c r="O23" i="10"/>
  <c r="AE23" i="10"/>
  <c r="N23" i="10"/>
  <c r="M23" i="10"/>
  <c r="L23" i="10"/>
  <c r="AD23" i="10"/>
  <c r="K23" i="10"/>
  <c r="AC23" i="10"/>
  <c r="AB23" i="10"/>
  <c r="AA23" i="10"/>
  <c r="Z23" i="10"/>
  <c r="Y23" i="10"/>
  <c r="J23" i="10"/>
  <c r="I23" i="10"/>
  <c r="X23" i="10"/>
  <c r="H23" i="10"/>
  <c r="W23" i="10"/>
  <c r="V23" i="10"/>
  <c r="U23" i="10"/>
  <c r="T23" i="10"/>
  <c r="S23" i="10"/>
  <c r="R23" i="10"/>
  <c r="G23" i="10"/>
  <c r="F23" i="10"/>
  <c r="E23" i="10"/>
  <c r="D23" i="10"/>
  <c r="C23" i="10"/>
  <c r="B23" i="10"/>
  <c r="AO18" i="10"/>
  <c r="AN18" i="10"/>
  <c r="AM18" i="10"/>
  <c r="AL18" i="10"/>
  <c r="AK18" i="10"/>
  <c r="AJ18" i="10"/>
  <c r="AI18" i="10"/>
  <c r="AH18" i="10"/>
  <c r="AG18" i="10"/>
  <c r="AF18" i="10"/>
  <c r="P18" i="10"/>
  <c r="O18" i="10"/>
  <c r="AE18" i="10"/>
  <c r="N18" i="10"/>
  <c r="M18" i="10"/>
  <c r="L18" i="10"/>
  <c r="AD18" i="10"/>
  <c r="K18" i="10"/>
  <c r="AC18" i="10"/>
  <c r="AB18" i="10"/>
  <c r="AA18" i="10"/>
  <c r="Z18" i="10"/>
  <c r="Y18" i="10"/>
  <c r="J18" i="10"/>
  <c r="I18" i="10"/>
  <c r="X18" i="10"/>
  <c r="H18" i="10"/>
  <c r="W18" i="10"/>
  <c r="V18" i="10"/>
  <c r="U18" i="10"/>
  <c r="T18" i="10"/>
  <c r="S18" i="10"/>
  <c r="R18" i="10"/>
  <c r="G18" i="10"/>
  <c r="F18" i="10"/>
  <c r="E18" i="10"/>
  <c r="D18" i="10"/>
  <c r="C18" i="10"/>
  <c r="B18" i="10"/>
  <c r="AO13" i="10"/>
  <c r="AN13" i="10"/>
  <c r="AM13" i="10"/>
  <c r="AL13" i="10"/>
  <c r="AK13" i="10"/>
  <c r="AJ13" i="10"/>
  <c r="AI13" i="10"/>
  <c r="AH13" i="10"/>
  <c r="AG13" i="10"/>
  <c r="AF13" i="10"/>
  <c r="P13" i="10"/>
  <c r="O13" i="10"/>
  <c r="AE13" i="10"/>
  <c r="N13" i="10"/>
  <c r="M13" i="10"/>
  <c r="L13" i="10"/>
  <c r="AD13" i="10"/>
  <c r="K13" i="10"/>
  <c r="AC13" i="10"/>
  <c r="AB13" i="10"/>
  <c r="AA13" i="10"/>
  <c r="Z13" i="10"/>
  <c r="Y13" i="10"/>
  <c r="J13" i="10"/>
  <c r="I13" i="10"/>
  <c r="X13" i="10"/>
  <c r="H13" i="10"/>
  <c r="W13" i="10"/>
  <c r="V13" i="10"/>
  <c r="U13" i="10"/>
  <c r="T13" i="10"/>
  <c r="S13" i="10"/>
  <c r="R13" i="10"/>
  <c r="G13" i="10"/>
  <c r="F13" i="10"/>
  <c r="E13" i="10"/>
  <c r="D13" i="10"/>
  <c r="C13" i="10"/>
  <c r="B13" i="10"/>
  <c r="AO8" i="10"/>
  <c r="AN8" i="10"/>
  <c r="AM8" i="10"/>
  <c r="AL8" i="10"/>
  <c r="AK8" i="10"/>
  <c r="AJ8" i="10"/>
  <c r="AI8" i="10"/>
  <c r="AH8" i="10"/>
  <c r="AG8" i="10"/>
  <c r="AF8" i="10"/>
  <c r="P8" i="10"/>
  <c r="O8" i="10"/>
  <c r="AE8" i="10"/>
  <c r="N8" i="10"/>
  <c r="M8" i="10"/>
  <c r="L8" i="10"/>
  <c r="AD8" i="10"/>
  <c r="K8" i="10"/>
  <c r="AC8" i="10"/>
  <c r="AB8" i="10"/>
  <c r="AA8" i="10"/>
  <c r="Z8" i="10"/>
  <c r="Y8" i="10"/>
  <c r="J8" i="10"/>
  <c r="I8" i="10"/>
  <c r="X8" i="10"/>
  <c r="H8" i="10"/>
  <c r="W8" i="10"/>
  <c r="V8" i="10"/>
  <c r="U8" i="10"/>
  <c r="T8" i="10"/>
  <c r="S8" i="10"/>
  <c r="R8" i="10"/>
  <c r="G8" i="10"/>
  <c r="F8" i="10"/>
  <c r="E8" i="10"/>
  <c r="D8" i="10"/>
  <c r="C8" i="10"/>
  <c r="B8" i="10"/>
  <c r="K13" i="7" l="1"/>
  <c r="J13" i="7"/>
  <c r="K8" i="7"/>
  <c r="J8" i="7"/>
  <c r="I13" i="7"/>
  <c r="I8" i="7"/>
  <c r="H13" i="7"/>
  <c r="H8" i="7"/>
  <c r="G13" i="7"/>
  <c r="G8" i="7"/>
  <c r="F13" i="7"/>
  <c r="F8" i="7"/>
  <c r="E13" i="7"/>
  <c r="E8" i="7"/>
  <c r="D13" i="7"/>
  <c r="C13" i="7"/>
  <c r="B13" i="7"/>
  <c r="D8" i="7"/>
  <c r="C8" i="7"/>
  <c r="B8" i="7"/>
  <c r="AO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AN18" i="8"/>
  <c r="T18" i="8"/>
  <c r="S18" i="8"/>
  <c r="R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AO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AN13" i="8"/>
  <c r="T13" i="8"/>
  <c r="S13" i="8"/>
  <c r="R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AO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AN8" i="8"/>
  <c r="T8" i="8"/>
  <c r="S8" i="8"/>
  <c r="R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B8" i="8"/>
  <c r="AO13" i="5"/>
  <c r="AN13" i="5"/>
  <c r="AM13" i="5"/>
  <c r="AL13" i="5"/>
  <c r="AK13" i="5"/>
  <c r="AJ13" i="5"/>
  <c r="AI13" i="5"/>
  <c r="AH13" i="5"/>
  <c r="AG13" i="5"/>
  <c r="AF13" i="5"/>
  <c r="P13" i="5"/>
  <c r="O13" i="5"/>
  <c r="AE13" i="5"/>
  <c r="N13" i="5"/>
  <c r="M13" i="5"/>
  <c r="L13" i="5"/>
  <c r="K13" i="5"/>
  <c r="J13" i="5"/>
  <c r="I13" i="5"/>
  <c r="H13" i="5"/>
  <c r="W13" i="5"/>
  <c r="V13" i="5"/>
  <c r="U13" i="5"/>
  <c r="T13" i="5"/>
  <c r="S13" i="5"/>
  <c r="R13" i="5"/>
  <c r="G13" i="5"/>
  <c r="F13" i="5"/>
  <c r="E13" i="5"/>
  <c r="D13" i="5"/>
  <c r="C13" i="5"/>
  <c r="B13" i="5"/>
  <c r="AO8" i="5"/>
  <c r="AN8" i="5"/>
  <c r="AM8" i="5"/>
  <c r="AL8" i="5"/>
  <c r="AK8" i="5"/>
  <c r="AJ8" i="5"/>
  <c r="AI8" i="5"/>
  <c r="AH8" i="5"/>
  <c r="AG8" i="5"/>
  <c r="AF8" i="5"/>
  <c r="P8" i="5"/>
  <c r="O8" i="5"/>
  <c r="AE8" i="5"/>
  <c r="N8" i="5"/>
  <c r="M8" i="5"/>
  <c r="L8" i="5"/>
  <c r="K8" i="5"/>
  <c r="J8" i="5"/>
  <c r="I8" i="5"/>
  <c r="H8" i="5"/>
  <c r="W8" i="5"/>
  <c r="V8" i="5"/>
  <c r="U8" i="5"/>
  <c r="T8" i="5"/>
  <c r="S8" i="5"/>
  <c r="R8" i="5"/>
  <c r="G8" i="5"/>
  <c r="F8" i="5"/>
  <c r="E8" i="5"/>
  <c r="D8" i="5"/>
  <c r="C8" i="5"/>
  <c r="B8" i="5"/>
  <c r="AO23" i="2"/>
  <c r="AN23" i="2"/>
  <c r="AM23" i="2"/>
  <c r="AL23" i="2"/>
  <c r="AK23" i="2"/>
  <c r="AJ23" i="2"/>
  <c r="AI23" i="2"/>
  <c r="AH23" i="2"/>
  <c r="AG23" i="2"/>
  <c r="AF23" i="2"/>
  <c r="P23" i="2"/>
  <c r="O23" i="2"/>
  <c r="AE23" i="2"/>
  <c r="N23" i="2"/>
  <c r="M23" i="2"/>
  <c r="L23" i="2"/>
  <c r="AD23" i="2"/>
  <c r="K23" i="2"/>
  <c r="AC23" i="2"/>
  <c r="AB23" i="2"/>
  <c r="AA23" i="2"/>
  <c r="Z23" i="2"/>
  <c r="Y23" i="2"/>
  <c r="J23" i="2"/>
  <c r="I23" i="2"/>
  <c r="X23" i="2"/>
  <c r="H23" i="2"/>
  <c r="W23" i="2"/>
  <c r="V23" i="2"/>
  <c r="U23" i="2"/>
  <c r="T23" i="2"/>
  <c r="S23" i="2"/>
  <c r="R23" i="2"/>
  <c r="G23" i="2"/>
  <c r="F23" i="2"/>
  <c r="E23" i="2"/>
  <c r="D23" i="2"/>
  <c r="C23" i="2"/>
  <c r="B23" i="2"/>
  <c r="AO18" i="2"/>
  <c r="AN18" i="2"/>
  <c r="AM18" i="2"/>
  <c r="AL18" i="2"/>
  <c r="AK18" i="2"/>
  <c r="AJ18" i="2"/>
  <c r="AI18" i="2"/>
  <c r="AH18" i="2"/>
  <c r="AG18" i="2"/>
  <c r="AF18" i="2"/>
  <c r="P18" i="2"/>
  <c r="O18" i="2"/>
  <c r="AE18" i="2"/>
  <c r="N18" i="2"/>
  <c r="M18" i="2"/>
  <c r="L18" i="2"/>
  <c r="AD18" i="2"/>
  <c r="K18" i="2"/>
  <c r="AC18" i="2"/>
  <c r="AB18" i="2"/>
  <c r="AA18" i="2"/>
  <c r="Z18" i="2"/>
  <c r="Y18" i="2"/>
  <c r="J18" i="2"/>
  <c r="I18" i="2"/>
  <c r="X18" i="2"/>
  <c r="H18" i="2"/>
  <c r="W18" i="2"/>
  <c r="V18" i="2"/>
  <c r="U18" i="2"/>
  <c r="T18" i="2"/>
  <c r="S18" i="2"/>
  <c r="R18" i="2"/>
  <c r="G18" i="2"/>
  <c r="F18" i="2"/>
  <c r="E18" i="2"/>
  <c r="D18" i="2"/>
  <c r="C18" i="2"/>
  <c r="B18" i="2"/>
  <c r="AO13" i="2"/>
  <c r="AN13" i="2"/>
  <c r="AM13" i="2"/>
  <c r="AL13" i="2"/>
  <c r="AK13" i="2"/>
  <c r="AJ13" i="2"/>
  <c r="AI13" i="2"/>
  <c r="AH13" i="2"/>
  <c r="AG13" i="2"/>
  <c r="AF13" i="2"/>
  <c r="P13" i="2"/>
  <c r="O13" i="2"/>
  <c r="AE13" i="2"/>
  <c r="N13" i="2"/>
  <c r="M13" i="2"/>
  <c r="L13" i="2"/>
  <c r="AD13" i="2"/>
  <c r="K13" i="2"/>
  <c r="AC13" i="2"/>
  <c r="AB13" i="2"/>
  <c r="AA13" i="2"/>
  <c r="Z13" i="2"/>
  <c r="Y13" i="2"/>
  <c r="J13" i="2"/>
  <c r="I13" i="2"/>
  <c r="X13" i="2"/>
  <c r="H13" i="2"/>
  <c r="W13" i="2"/>
  <c r="V13" i="2"/>
  <c r="U13" i="2"/>
  <c r="T13" i="2"/>
  <c r="S13" i="2"/>
  <c r="R13" i="2"/>
  <c r="G13" i="2"/>
  <c r="F13" i="2"/>
  <c r="E13" i="2"/>
  <c r="D13" i="2"/>
  <c r="C13" i="2"/>
  <c r="B13" i="2"/>
  <c r="AO8" i="2"/>
  <c r="AN8" i="2"/>
  <c r="AM8" i="2"/>
  <c r="AL8" i="2"/>
  <c r="AK8" i="2"/>
  <c r="AJ8" i="2"/>
  <c r="AI8" i="2"/>
  <c r="AH8" i="2"/>
  <c r="AG8" i="2"/>
  <c r="AF8" i="2"/>
  <c r="P8" i="2"/>
  <c r="O8" i="2"/>
  <c r="AE8" i="2"/>
  <c r="N8" i="2"/>
  <c r="M8" i="2"/>
  <c r="L8" i="2"/>
  <c r="AD8" i="2"/>
  <c r="K8" i="2"/>
  <c r="AC8" i="2"/>
  <c r="AB8" i="2"/>
  <c r="AA8" i="2"/>
  <c r="Z8" i="2"/>
  <c r="Y8" i="2"/>
  <c r="J8" i="2"/>
  <c r="I8" i="2"/>
  <c r="X8" i="2"/>
  <c r="H8" i="2"/>
  <c r="W8" i="2"/>
  <c r="V8" i="2"/>
  <c r="U8" i="2"/>
  <c r="T8" i="2"/>
  <c r="S8" i="2"/>
  <c r="R8" i="2"/>
  <c r="G8" i="2"/>
  <c r="F8" i="2"/>
  <c r="E8" i="2"/>
  <c r="D8" i="2"/>
  <c r="C8" i="2"/>
  <c r="B8" i="2"/>
</calcChain>
</file>

<file path=xl/sharedStrings.xml><?xml version="1.0" encoding="utf-8"?>
<sst xmlns="http://schemas.openxmlformats.org/spreadsheetml/2006/main" count="170" uniqueCount="31">
  <si>
    <t>FRNT50 1</t>
  </si>
  <si>
    <t>FRNT50 2</t>
  </si>
  <si>
    <t>Geomean</t>
  </si>
  <si>
    <t>Pfizer</t>
  </si>
  <si>
    <t>BA2</t>
  </si>
  <si>
    <t>BA1</t>
  </si>
  <si>
    <t>Note 13-0196 not done</t>
  </si>
  <si>
    <t xml:space="preserve">J&amp;J </t>
  </si>
  <si>
    <t>AD26.COV</t>
  </si>
  <si>
    <t>BNT162b2</t>
  </si>
  <si>
    <t>FRNT50 (EXP1)</t>
  </si>
  <si>
    <t>FRNT50 (EXP2)</t>
  </si>
  <si>
    <t>GEOMEAN (D614)</t>
  </si>
  <si>
    <t>Beta</t>
  </si>
  <si>
    <t>GEOMEAN (BETA)</t>
  </si>
  <si>
    <t>GEOMEAN (BA.1)</t>
  </si>
  <si>
    <t>BA.1</t>
  </si>
  <si>
    <t>DELTA</t>
  </si>
  <si>
    <t>#</t>
  </si>
  <si>
    <t>Vacc. type</t>
  </si>
  <si>
    <t>Timepoint 1</t>
  </si>
  <si>
    <t>Timepoint 2</t>
  </si>
  <si>
    <t>Timepoint 3</t>
  </si>
  <si>
    <t>Timepoint 4</t>
  </si>
  <si>
    <t>DELTA VIRUS</t>
  </si>
  <si>
    <t>BA1 Virus</t>
  </si>
  <si>
    <t>BA1vsBA2</t>
  </si>
  <si>
    <t>D614GvsBETA</t>
  </si>
  <si>
    <t>BA1vsDELTA, LAST TP</t>
  </si>
  <si>
    <t>BA1vsDELTA, DELTA PLASMA</t>
  </si>
  <si>
    <t>D614G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</si>
</sst>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1" xfId="2" applyFont="1" applyBorder="1" applyAlignment="1">
      <alignment horizontal="left" vertical="center"/>
    </xf>
    <xf numFmtId="0" fontId="3" fillId="0" borderId="0" xfId="1" applyFont="1"/>
    <xf numFmtId="0" fontId="4" fillId="0" borderId="0" xfId="1" applyFont="1"/>
    <xf numFmtId="0" fontId="4" fillId="0" borderId="0" xfId="1" applyFont="1" applyFill="1"/>
    <xf numFmtId="0" fontId="3" fillId="0" borderId="0" xfId="1" applyFont="1" applyFill="1"/>
    <xf numFmtId="0" fontId="3" fillId="3" borderId="1" xfId="2" applyFont="1" applyFill="1" applyBorder="1" applyAlignment="1">
      <alignment horizontal="left" vertical="center"/>
    </xf>
    <xf numFmtId="0" fontId="3" fillId="0" borderId="1" xfId="6" quotePrefix="1" applyNumberFormat="1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2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164" fontId="3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 wrapText="1"/>
    </xf>
    <xf numFmtId="0" fontId="5" fillId="0" borderId="0" xfId="2" applyFont="1" applyFill="1" applyAlignment="1">
      <alignment horizontal="left" vertical="center" wrapText="1"/>
    </xf>
    <xf numFmtId="0" fontId="5" fillId="3" borderId="0" xfId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0" xfId="1" applyFont="1" applyFill="1"/>
    <xf numFmtId="0" fontId="3" fillId="0" borderId="0" xfId="0" applyFont="1" applyBorder="1" applyAlignment="1">
      <alignment horizontal="left" vertical="center" wrapText="1"/>
    </xf>
  </cellXfs>
  <cellStyles count="7">
    <cellStyle name="Normal" xfId="0" builtinId="0"/>
    <cellStyle name="Normal 2" xfId="1" xr:uid="{06932076-D196-F841-9791-7BF1350A71C7}"/>
    <cellStyle name="Normal 2 2" xfId="4" xr:uid="{690464EA-97B6-7F41-8EA1-08D628846172}"/>
    <cellStyle name="Normal 2 2 2" xfId="5" xr:uid="{A1716521-C38C-194C-8B07-DA3E4800F7E9}"/>
    <cellStyle name="Normal 3 2" xfId="2" xr:uid="{6DA373BE-7686-5D41-A94D-F38422D36B91}"/>
    <cellStyle name="Per cent 2" xfId="3" xr:uid="{A34BE650-B1BE-814F-B91E-559245E2C645}"/>
    <cellStyle name="Percent 2" xfId="6" xr:uid="{81181479-9A7E-0646-B7ED-046975BBB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42952-693C-644F-9225-23142C2B930B}">
  <dimension ref="A1:S13"/>
  <sheetViews>
    <sheetView tabSelected="1" workbookViewId="0">
      <selection activeCell="E21" sqref="E21"/>
    </sheetView>
  </sheetViews>
  <sheetFormatPr defaultColWidth="8.875" defaultRowHeight="14.25" x14ac:dyDescent="0.2"/>
  <cols>
    <col min="1" max="1" width="15.125" style="2" bestFit="1" customWidth="1"/>
    <col min="2" max="19" width="12.125" style="2" bestFit="1" customWidth="1"/>
    <col min="20" max="16384" width="8.875" style="2"/>
  </cols>
  <sheetData>
    <row r="1" spans="1:19" ht="14.1" customHeight="1" x14ac:dyDescent="0.2">
      <c r="A1" s="2" t="s">
        <v>29</v>
      </c>
    </row>
    <row r="2" spans="1:19" x14ac:dyDescent="0.2">
      <c r="A2" s="9" t="s">
        <v>18</v>
      </c>
      <c r="B2" s="2">
        <v>1</v>
      </c>
      <c r="C2" s="2">
        <v>2</v>
      </c>
      <c r="D2" s="2">
        <v>3</v>
      </c>
      <c r="E2" s="2">
        <v>6</v>
      </c>
      <c r="F2" s="2">
        <v>5</v>
      </c>
      <c r="G2" s="2">
        <v>10</v>
      </c>
      <c r="H2" s="2">
        <v>16</v>
      </c>
      <c r="I2" s="2">
        <v>18</v>
      </c>
      <c r="J2" s="2">
        <v>11</v>
      </c>
      <c r="K2" s="2">
        <v>12</v>
      </c>
      <c r="L2" s="2">
        <v>4</v>
      </c>
      <c r="M2" s="2">
        <v>15</v>
      </c>
      <c r="N2" s="2">
        <v>7</v>
      </c>
      <c r="O2" s="2">
        <v>13</v>
      </c>
      <c r="P2" s="2">
        <v>8</v>
      </c>
      <c r="Q2" s="2">
        <v>14</v>
      </c>
      <c r="R2" s="2">
        <v>9</v>
      </c>
      <c r="S2" s="2">
        <v>17</v>
      </c>
    </row>
    <row r="3" spans="1:19" x14ac:dyDescent="0.2">
      <c r="A3" s="9" t="s">
        <v>19</v>
      </c>
      <c r="H3" s="2" t="s">
        <v>3</v>
      </c>
      <c r="I3" s="2" t="s">
        <v>3</v>
      </c>
      <c r="J3" s="2" t="s">
        <v>7</v>
      </c>
      <c r="K3" s="2" t="s">
        <v>7</v>
      </c>
      <c r="M3" s="2" t="s">
        <v>3</v>
      </c>
      <c r="O3" s="2" t="s">
        <v>7</v>
      </c>
      <c r="Q3" s="2" t="s">
        <v>7</v>
      </c>
      <c r="S3" s="2" t="s">
        <v>3</v>
      </c>
    </row>
    <row r="4" spans="1:19" s="5" customFormat="1" x14ac:dyDescent="0.2">
      <c r="A4" s="37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">
      <c r="A5" s="36" t="s">
        <v>16</v>
      </c>
    </row>
    <row r="6" spans="1:19" x14ac:dyDescent="0.2">
      <c r="A6" s="5" t="s">
        <v>0</v>
      </c>
      <c r="B6" s="2">
        <v>109.603701938775</v>
      </c>
      <c r="C6" s="2">
        <v>51.270551437856</v>
      </c>
      <c r="D6" s="2">
        <v>278.23375595248598</v>
      </c>
      <c r="E6" s="2">
        <v>42.198523043170198</v>
      </c>
      <c r="F6" s="2">
        <v>236.25978789653101</v>
      </c>
      <c r="G6" s="2">
        <v>69.059320227360203</v>
      </c>
      <c r="H6" s="2">
        <v>241.42998023677001</v>
      </c>
      <c r="I6" s="2">
        <v>301.16569426426003</v>
      </c>
      <c r="J6" s="2">
        <v>159.778977189562</v>
      </c>
      <c r="K6" s="2">
        <v>268.73021747374003</v>
      </c>
      <c r="L6" s="2">
        <v>40.5308979642639</v>
      </c>
      <c r="M6" s="5">
        <v>505.53434020661098</v>
      </c>
      <c r="N6" s="2">
        <v>253.81475737228899</v>
      </c>
      <c r="O6" s="2">
        <v>325.62431404603802</v>
      </c>
      <c r="P6" s="2">
        <v>25.296340182879501</v>
      </c>
      <c r="Q6" s="2">
        <v>109.28108155317599</v>
      </c>
      <c r="R6" s="2">
        <v>320.75558596421399</v>
      </c>
      <c r="S6" s="2">
        <v>460.60916707201898</v>
      </c>
    </row>
    <row r="7" spans="1:19" x14ac:dyDescent="0.2">
      <c r="A7" s="2" t="s">
        <v>1</v>
      </c>
      <c r="B7" s="2">
        <v>156.263435769512</v>
      </c>
      <c r="C7" s="2">
        <v>19.702196936890001</v>
      </c>
      <c r="D7" s="2">
        <v>345.82354351556802</v>
      </c>
      <c r="E7" s="2">
        <v>282.401376236641</v>
      </c>
      <c r="F7" s="2">
        <v>266.311177006793</v>
      </c>
      <c r="G7" s="2">
        <v>186.90532628003001</v>
      </c>
      <c r="H7" s="2">
        <v>296.485577760816</v>
      </c>
      <c r="I7" s="2">
        <v>653.02739187500697</v>
      </c>
      <c r="J7" s="2">
        <v>153.83665483489801</v>
      </c>
      <c r="K7" s="2">
        <v>216.31084085490599</v>
      </c>
      <c r="L7" s="2">
        <v>55.312635382745398</v>
      </c>
      <c r="M7" s="2">
        <v>537.83239235557096</v>
      </c>
      <c r="N7" s="2">
        <v>307.99355991638203</v>
      </c>
      <c r="O7" s="2">
        <v>94.305372426305993</v>
      </c>
      <c r="P7" s="2">
        <v>153.594198917569</v>
      </c>
      <c r="Q7" s="2">
        <v>371.10152708023003</v>
      </c>
      <c r="R7" s="2">
        <v>369.40048941663599</v>
      </c>
      <c r="S7" s="2">
        <v>637.79482395841796</v>
      </c>
    </row>
    <row r="8" spans="1:19" x14ac:dyDescent="0.2">
      <c r="A8" s="2" t="s">
        <v>2</v>
      </c>
      <c r="B8" s="2">
        <f t="shared" ref="B8:K8" si="0">GEOMEAN(B6:B7)</f>
        <v>130.87035966180616</v>
      </c>
      <c r="C8" s="2">
        <f t="shared" si="0"/>
        <v>31.782739049546812</v>
      </c>
      <c r="D8" s="2">
        <f t="shared" si="0"/>
        <v>310.1931388814628</v>
      </c>
      <c r="E8" s="2">
        <f t="shared" si="0"/>
        <v>109.1646507920255</v>
      </c>
      <c r="F8" s="2">
        <f t="shared" si="0"/>
        <v>250.8358471074269</v>
      </c>
      <c r="G8" s="2">
        <f t="shared" si="0"/>
        <v>113.61142011158842</v>
      </c>
      <c r="H8" s="2">
        <f t="shared" si="0"/>
        <v>267.54533668012448</v>
      </c>
      <c r="I8" s="2">
        <f t="shared" si="0"/>
        <v>443.47429220600316</v>
      </c>
      <c r="J8" s="2">
        <f t="shared" si="0"/>
        <v>156.77966502000089</v>
      </c>
      <c r="K8" s="2">
        <f t="shared" si="0"/>
        <v>241.10010224980508</v>
      </c>
      <c r="L8" s="2">
        <v>47.348397869754649</v>
      </c>
      <c r="M8" s="2">
        <v>521.43335490857953</v>
      </c>
      <c r="N8" s="2">
        <v>279.59490460736953</v>
      </c>
      <c r="O8" s="2">
        <v>175.23733108893219</v>
      </c>
      <c r="P8" s="2">
        <v>62.332745053749143</v>
      </c>
      <c r="Q8" s="2">
        <v>201.38117152644327</v>
      </c>
      <c r="R8" s="2">
        <v>344.2197996023769</v>
      </c>
      <c r="S8" s="2">
        <v>542.00935658559615</v>
      </c>
    </row>
    <row r="10" spans="1:19" x14ac:dyDescent="0.2">
      <c r="A10" s="36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2" t="s">
        <v>0</v>
      </c>
      <c r="B11" s="2">
        <v>7568.67533984086</v>
      </c>
      <c r="C11" s="2">
        <v>4429.7543542596504</v>
      </c>
      <c r="D11" s="2">
        <v>17709.440824261401</v>
      </c>
      <c r="E11" s="2">
        <v>4647.0213742732703</v>
      </c>
      <c r="F11" s="2">
        <v>3750.8876476041801</v>
      </c>
      <c r="G11" s="2">
        <v>1295.1581984577599</v>
      </c>
      <c r="H11" s="2">
        <v>2093.2535981176302</v>
      </c>
      <c r="I11" s="2">
        <v>21530.571675566502</v>
      </c>
      <c r="J11" s="2">
        <v>2309.9695722186698</v>
      </c>
      <c r="K11" s="2">
        <v>4398.9255856400696</v>
      </c>
      <c r="L11" s="2">
        <v>3506.76373972699</v>
      </c>
      <c r="M11" s="2">
        <v>5919.8319774366601</v>
      </c>
      <c r="N11" s="2">
        <v>4643.0871245461603</v>
      </c>
      <c r="O11" s="2">
        <v>3979.0974023651902</v>
      </c>
      <c r="P11" s="2">
        <v>1770.60497503806</v>
      </c>
      <c r="Q11" s="2">
        <v>1197.5608021309999</v>
      </c>
      <c r="R11" s="2">
        <v>10924.341884735401</v>
      </c>
      <c r="S11" s="2">
        <v>3815.8311113223799</v>
      </c>
    </row>
    <row r="12" spans="1:19" x14ac:dyDescent="0.2">
      <c r="A12" s="2" t="s">
        <v>1</v>
      </c>
      <c r="B12" s="2">
        <v>7922.7543289771502</v>
      </c>
      <c r="C12" s="2">
        <v>7009.80778195936</v>
      </c>
      <c r="D12" s="2">
        <v>17764.831368448798</v>
      </c>
      <c r="E12" s="2">
        <v>8341.9158683307105</v>
      </c>
      <c r="F12" s="2">
        <v>3847.6973130633501</v>
      </c>
      <c r="G12" s="2">
        <v>1318.6856691051701</v>
      </c>
      <c r="H12" s="2">
        <v>1724.76363157849</v>
      </c>
      <c r="I12" s="2">
        <v>14241.2617386195</v>
      </c>
      <c r="J12" s="2">
        <v>1644.67190896238</v>
      </c>
      <c r="K12" s="2">
        <v>2026.8572132970401</v>
      </c>
      <c r="L12" s="2">
        <v>3487.7806400220902</v>
      </c>
      <c r="M12" s="2">
        <v>5623.1860659848098</v>
      </c>
      <c r="N12" s="2">
        <v>6111.6244571574498</v>
      </c>
      <c r="O12" s="2">
        <v>858.18837438810601</v>
      </c>
      <c r="P12" s="2">
        <v>1481.87642202759</v>
      </c>
      <c r="Q12" s="2">
        <v>3184.4044102325702</v>
      </c>
      <c r="R12" s="2">
        <v>12778.296524543401</v>
      </c>
      <c r="S12" s="2">
        <v>2776.4430454988901</v>
      </c>
    </row>
    <row r="13" spans="1:19" x14ac:dyDescent="0.2">
      <c r="A13" s="2" t="s">
        <v>2</v>
      </c>
      <c r="B13" s="2">
        <f t="shared" ref="B13:K13" si="1">GEOMEAN(B11:B12)</f>
        <v>7743.6913234804742</v>
      </c>
      <c r="C13" s="2">
        <f t="shared" si="1"/>
        <v>5572.4076075478952</v>
      </c>
      <c r="D13" s="2">
        <f t="shared" si="1"/>
        <v>17737.114474246555</v>
      </c>
      <c r="E13" s="2">
        <f t="shared" si="1"/>
        <v>6226.1594376085632</v>
      </c>
      <c r="F13" s="2">
        <f t="shared" si="1"/>
        <v>3798.9841172725523</v>
      </c>
      <c r="G13" s="2">
        <f t="shared" si="1"/>
        <v>1306.8689894286717</v>
      </c>
      <c r="H13" s="2">
        <f t="shared" si="1"/>
        <v>1900.0967548270021</v>
      </c>
      <c r="I13" s="2">
        <f t="shared" si="1"/>
        <v>17510.639811664507</v>
      </c>
      <c r="J13" s="2">
        <f t="shared" si="1"/>
        <v>1949.1388011082977</v>
      </c>
      <c r="K13" s="2">
        <f t="shared" si="1"/>
        <v>2985.9661843382423</v>
      </c>
      <c r="L13" s="2">
        <v>3497.2593098812763</v>
      </c>
      <c r="M13" s="2">
        <v>5769.6028189549697</v>
      </c>
      <c r="N13" s="2">
        <v>5326.988344936487</v>
      </c>
      <c r="O13" s="2">
        <v>1847.9218412226523</v>
      </c>
      <c r="P13" s="2">
        <v>1619.8202879435887</v>
      </c>
      <c r="Q13" s="2">
        <v>1952.8230590167689</v>
      </c>
      <c r="R13" s="2">
        <v>11815.010788765208</v>
      </c>
      <c r="S13" s="2">
        <v>3254.909791657723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343F-3EE6-B549-8FB6-27708FA849F6}">
  <dimension ref="A1:AO18"/>
  <sheetViews>
    <sheetView zoomScaleNormal="100" workbookViewId="0">
      <selection activeCell="A4" sqref="A4:XFD4"/>
    </sheetView>
  </sheetViews>
  <sheetFormatPr defaultColWidth="12.875" defaultRowHeight="15" customHeight="1" x14ac:dyDescent="0.25"/>
  <cols>
    <col min="1" max="16384" width="12.875" style="1"/>
  </cols>
  <sheetData>
    <row r="1" spans="1:41" ht="15" customHeight="1" x14ac:dyDescent="0.25">
      <c r="A1" s="1" t="s">
        <v>27</v>
      </c>
    </row>
    <row r="2" spans="1:41" s="30" customFormat="1" ht="14.25" x14ac:dyDescent="0.25">
      <c r="A2" s="9" t="s">
        <v>18</v>
      </c>
      <c r="B2" s="13">
        <v>1</v>
      </c>
      <c r="C2" s="9">
        <v>2</v>
      </c>
      <c r="D2" s="13">
        <v>3</v>
      </c>
      <c r="E2" s="9">
        <v>4</v>
      </c>
      <c r="F2" s="13">
        <v>5</v>
      </c>
      <c r="G2" s="9">
        <v>6</v>
      </c>
      <c r="H2" s="13">
        <v>13</v>
      </c>
      <c r="I2" s="13">
        <v>15</v>
      </c>
      <c r="J2" s="9">
        <v>16</v>
      </c>
      <c r="K2" s="9">
        <v>22</v>
      </c>
      <c r="L2" s="9">
        <v>24</v>
      </c>
      <c r="M2" s="13">
        <v>25</v>
      </c>
      <c r="N2" s="9">
        <v>26</v>
      </c>
      <c r="O2" s="9">
        <v>28</v>
      </c>
      <c r="P2" s="13">
        <v>29</v>
      </c>
      <c r="R2" s="13">
        <v>7</v>
      </c>
      <c r="S2" s="9">
        <v>8</v>
      </c>
      <c r="T2" s="13">
        <v>9</v>
      </c>
      <c r="U2" s="9">
        <v>10</v>
      </c>
      <c r="V2" s="13">
        <v>11</v>
      </c>
      <c r="W2" s="9">
        <v>12</v>
      </c>
      <c r="X2" s="9">
        <v>14</v>
      </c>
      <c r="Y2" s="13">
        <v>17</v>
      </c>
      <c r="Z2" s="9">
        <v>18</v>
      </c>
      <c r="AA2" s="13">
        <v>19</v>
      </c>
      <c r="AB2" s="9">
        <v>20</v>
      </c>
      <c r="AC2" s="13">
        <v>21</v>
      </c>
      <c r="AD2" s="13">
        <v>23</v>
      </c>
      <c r="AE2" s="13">
        <v>27</v>
      </c>
      <c r="AF2" s="9">
        <v>30</v>
      </c>
      <c r="AG2" s="13">
        <v>31</v>
      </c>
      <c r="AH2" s="9">
        <v>32</v>
      </c>
      <c r="AI2" s="13">
        <v>33</v>
      </c>
      <c r="AJ2" s="9">
        <v>34</v>
      </c>
      <c r="AK2" s="13">
        <v>35</v>
      </c>
      <c r="AL2" s="13">
        <v>36</v>
      </c>
      <c r="AM2" s="9">
        <v>37</v>
      </c>
      <c r="AN2" s="13">
        <v>38</v>
      </c>
      <c r="AO2" s="13">
        <v>39</v>
      </c>
    </row>
    <row r="3" spans="1:41" ht="15" customHeight="1" x14ac:dyDescent="0.25">
      <c r="A3" s="9" t="s">
        <v>19</v>
      </c>
      <c r="B3" s="13" t="s">
        <v>8</v>
      </c>
      <c r="C3" s="13" t="s">
        <v>8</v>
      </c>
      <c r="D3" s="13" t="s">
        <v>9</v>
      </c>
      <c r="E3" s="9" t="s">
        <v>8</v>
      </c>
      <c r="F3" s="13" t="s">
        <v>8</v>
      </c>
      <c r="G3" s="9" t="s">
        <v>9</v>
      </c>
      <c r="H3" s="13" t="s">
        <v>9</v>
      </c>
      <c r="I3" s="13" t="s">
        <v>9</v>
      </c>
      <c r="J3" s="9" t="s">
        <v>9</v>
      </c>
      <c r="K3" s="9" t="s">
        <v>8</v>
      </c>
      <c r="L3" s="9" t="s">
        <v>9</v>
      </c>
      <c r="M3" s="13" t="s">
        <v>8</v>
      </c>
      <c r="N3" s="9" t="s">
        <v>8</v>
      </c>
      <c r="O3" s="9" t="s">
        <v>9</v>
      </c>
      <c r="P3" s="13" t="s">
        <v>9</v>
      </c>
    </row>
    <row r="4" spans="1:41" ht="15" customHeight="1" x14ac:dyDescent="0.25">
      <c r="A4" s="9"/>
      <c r="B4" s="13"/>
      <c r="C4" s="9"/>
      <c r="D4" s="13"/>
      <c r="E4" s="9"/>
      <c r="F4" s="13"/>
      <c r="G4" s="9"/>
      <c r="H4" s="13"/>
      <c r="I4" s="13"/>
      <c r="J4" s="9"/>
      <c r="K4" s="9"/>
      <c r="L4" s="9"/>
      <c r="M4" s="13"/>
      <c r="N4" s="9"/>
      <c r="O4" s="9"/>
      <c r="P4" s="13"/>
      <c r="R4" s="13"/>
      <c r="S4" s="9"/>
      <c r="T4" s="13"/>
      <c r="U4" s="9"/>
      <c r="V4" s="13"/>
      <c r="W4" s="9"/>
      <c r="X4" s="9"/>
      <c r="Y4" s="13"/>
      <c r="Z4" s="9"/>
      <c r="AA4" s="13"/>
      <c r="AB4" s="9"/>
      <c r="AC4" s="13"/>
      <c r="AD4" s="13"/>
      <c r="AE4" s="13"/>
      <c r="AF4" s="9"/>
      <c r="AG4" s="13"/>
      <c r="AH4" s="9"/>
      <c r="AI4" s="13"/>
      <c r="AJ4" s="9"/>
      <c r="AK4" s="13"/>
      <c r="AL4" s="9"/>
      <c r="AM4" s="13"/>
      <c r="AN4" s="9"/>
      <c r="AO4" s="13"/>
    </row>
    <row r="5" spans="1:41" ht="15" customHeight="1" x14ac:dyDescent="0.25">
      <c r="A5" s="6" t="s">
        <v>30</v>
      </c>
    </row>
    <row r="6" spans="1:41" ht="15" customHeight="1" x14ac:dyDescent="0.25">
      <c r="A6" s="1" t="s">
        <v>10</v>
      </c>
      <c r="B6" s="1">
        <v>3039.6911704210002</v>
      </c>
      <c r="C6" s="1">
        <v>14532.249130016</v>
      </c>
      <c r="D6" s="1">
        <v>4116.5253283027696</v>
      </c>
      <c r="E6" s="1">
        <v>1297.5275668802001</v>
      </c>
      <c r="F6" s="1">
        <v>924.58064646978801</v>
      </c>
      <c r="G6" s="1">
        <v>256.39206943923301</v>
      </c>
      <c r="H6" s="1">
        <v>1103.29531722915</v>
      </c>
      <c r="I6" s="1">
        <v>3615.4705166549602</v>
      </c>
      <c r="J6" s="1">
        <v>350.53036771936797</v>
      </c>
      <c r="K6" s="1">
        <v>456.33291524493097</v>
      </c>
      <c r="L6" s="1">
        <v>13946.9456677282</v>
      </c>
      <c r="M6" s="1">
        <v>3560.53103499594</v>
      </c>
      <c r="N6" s="1">
        <v>3966.3166762856199</v>
      </c>
      <c r="O6" s="1">
        <v>8256.6151393565397</v>
      </c>
      <c r="P6" s="1">
        <v>85.176380511120598</v>
      </c>
      <c r="R6" s="1">
        <v>1012.24158322772</v>
      </c>
      <c r="S6" s="1">
        <v>10.675264054464</v>
      </c>
      <c r="T6" s="1">
        <v>410.85968525091198</v>
      </c>
      <c r="U6" s="1">
        <v>22.196171796549901</v>
      </c>
      <c r="V6" s="1">
        <v>852.93242534581202</v>
      </c>
      <c r="W6" s="1">
        <v>818.81942423931696</v>
      </c>
      <c r="X6" s="1">
        <v>20.7600048271884</v>
      </c>
      <c r="Y6" s="1">
        <v>7.3135384609874796</v>
      </c>
      <c r="Z6" s="1">
        <v>30.557917517776001</v>
      </c>
      <c r="AA6" s="1">
        <v>1.3050493891667501</v>
      </c>
      <c r="AB6" s="1">
        <v>2182.71458548492</v>
      </c>
      <c r="AC6" s="1">
        <v>28.212063284786801</v>
      </c>
      <c r="AD6" s="1">
        <v>16.3337007186901</v>
      </c>
      <c r="AE6" s="1">
        <v>95.481506048535806</v>
      </c>
      <c r="AF6" s="1">
        <v>14.034680840128001</v>
      </c>
      <c r="AG6" s="7">
        <v>572.96692750403804</v>
      </c>
      <c r="AH6" s="7">
        <v>223.239264900987</v>
      </c>
      <c r="AI6" s="7">
        <v>877.73544503682206</v>
      </c>
      <c r="AJ6" s="1">
        <v>734.29747398729296</v>
      </c>
      <c r="AK6" s="1">
        <v>84.661013346951705</v>
      </c>
      <c r="AL6" s="1">
        <v>528.19501242092997</v>
      </c>
      <c r="AM6" s="1">
        <v>45.180035209811102</v>
      </c>
      <c r="AN6" s="1">
        <v>22654.2866439508</v>
      </c>
      <c r="AO6" s="1">
        <v>47.5215909178742</v>
      </c>
    </row>
    <row r="7" spans="1:41" ht="15" customHeight="1" x14ac:dyDescent="0.25">
      <c r="A7" s="1" t="s">
        <v>11</v>
      </c>
      <c r="B7" s="1">
        <v>5248.4469665057304</v>
      </c>
      <c r="C7" s="1">
        <v>32415.9200764745</v>
      </c>
      <c r="D7" s="1">
        <v>2730.4066188469201</v>
      </c>
      <c r="E7" s="1">
        <v>1473.7542588630099</v>
      </c>
      <c r="F7" s="1">
        <v>942.69448300119097</v>
      </c>
      <c r="G7" s="1">
        <v>379.79529052721898</v>
      </c>
      <c r="H7" s="1">
        <v>1630.5652620295</v>
      </c>
      <c r="I7" s="1">
        <v>2566.6247872743702</v>
      </c>
      <c r="J7" s="1">
        <v>497.63390524111901</v>
      </c>
      <c r="K7" s="1">
        <v>579.03950418140005</v>
      </c>
      <c r="L7" s="1">
        <v>26903.145310991898</v>
      </c>
      <c r="M7" s="1">
        <v>4172.1816843901997</v>
      </c>
      <c r="N7" s="1">
        <v>5038.1247353259896</v>
      </c>
      <c r="O7" s="1">
        <v>16056.9111323326</v>
      </c>
      <c r="P7" s="1">
        <v>142.93589505946599</v>
      </c>
      <c r="R7" s="1">
        <v>1205.31426165988</v>
      </c>
      <c r="S7" s="1">
        <v>18.9875233804201</v>
      </c>
      <c r="T7" s="1">
        <v>637.00678948199698</v>
      </c>
      <c r="U7" s="1">
        <v>6.6123550590326197</v>
      </c>
      <c r="V7" s="1">
        <v>1447.5301496143099</v>
      </c>
      <c r="W7" s="1">
        <v>1250.4722852806101</v>
      </c>
      <c r="X7" s="1">
        <v>12.081149748255299</v>
      </c>
      <c r="Y7" s="1">
        <v>23.179734035025799</v>
      </c>
      <c r="Z7" s="1">
        <v>34.589050825900401</v>
      </c>
      <c r="AA7" s="1">
        <v>9.2449101288437703</v>
      </c>
      <c r="AB7" s="1">
        <v>2026.03163721438</v>
      </c>
      <c r="AC7" s="1">
        <v>15.3572355183817</v>
      </c>
      <c r="AD7" s="1">
        <v>8.6931134342912397</v>
      </c>
      <c r="AE7" s="1">
        <v>87.803842187591101</v>
      </c>
      <c r="AF7" s="1">
        <v>6.2170082221657204</v>
      </c>
      <c r="AG7" s="7">
        <v>431.29844184334701</v>
      </c>
      <c r="AH7" s="7">
        <v>149.973372719662</v>
      </c>
      <c r="AI7" s="7">
        <v>482.67257343504201</v>
      </c>
      <c r="AJ7" s="1">
        <v>538.70951309750205</v>
      </c>
      <c r="AK7" s="1">
        <v>13.6745765413275</v>
      </c>
      <c r="AL7" s="1">
        <v>448.051512052357</v>
      </c>
      <c r="AM7" s="1">
        <v>4.7900565094964902</v>
      </c>
      <c r="AN7" s="1">
        <v>49164.559033621401</v>
      </c>
      <c r="AO7" s="1">
        <v>93.552880719467595</v>
      </c>
    </row>
    <row r="8" spans="1:41" ht="15" customHeight="1" x14ac:dyDescent="0.25">
      <c r="A8" s="8" t="s">
        <v>12</v>
      </c>
      <c r="B8" s="8">
        <f t="shared" ref="B8:P8" si="0">GEOMEAN(B6,B7)</f>
        <v>3994.2030372166046</v>
      </c>
      <c r="C8" s="8">
        <f t="shared" si="0"/>
        <v>21704.290505105546</v>
      </c>
      <c r="D8" s="8">
        <f t="shared" si="0"/>
        <v>3352.5793060043893</v>
      </c>
      <c r="E8" s="8">
        <f t="shared" si="0"/>
        <v>1382.8364970891728</v>
      </c>
      <c r="F8" s="8">
        <f t="shared" si="0"/>
        <v>933.5936345738138</v>
      </c>
      <c r="G8" s="8">
        <f t="shared" si="0"/>
        <v>312.05207979045485</v>
      </c>
      <c r="H8" s="8">
        <f t="shared" si="0"/>
        <v>1341.2661995419364</v>
      </c>
      <c r="I8" s="8">
        <f t="shared" si="0"/>
        <v>3046.2364067331173</v>
      </c>
      <c r="J8" s="8">
        <f t="shared" si="0"/>
        <v>417.65511584774652</v>
      </c>
      <c r="K8" s="8">
        <f t="shared" si="0"/>
        <v>514.03772720013239</v>
      </c>
      <c r="L8" s="8">
        <f t="shared" si="0"/>
        <v>19370.511246309445</v>
      </c>
      <c r="M8" s="8">
        <f t="shared" si="0"/>
        <v>3854.2421266590068</v>
      </c>
      <c r="N8" s="8">
        <f t="shared" si="0"/>
        <v>4470.2123165382809</v>
      </c>
      <c r="O8" s="8">
        <f t="shared" si="0"/>
        <v>11514.153705180415</v>
      </c>
      <c r="P8" s="8">
        <f t="shared" si="0"/>
        <v>110.33930481148899</v>
      </c>
      <c r="R8" s="8">
        <f t="shared" ref="R8:AO8" si="1">GEOMEAN(R6,R7)</f>
        <v>1104.5674341159743</v>
      </c>
      <c r="S8" s="8">
        <f t="shared" si="1"/>
        <v>14.237163545674871</v>
      </c>
      <c r="T8" s="8">
        <f t="shared" si="1"/>
        <v>511.58616970092851</v>
      </c>
      <c r="U8" s="8">
        <f t="shared" si="1"/>
        <v>12.114824343343731</v>
      </c>
      <c r="V8" s="8">
        <f t="shared" si="1"/>
        <v>1111.1459855805265</v>
      </c>
      <c r="W8" s="8">
        <f t="shared" si="1"/>
        <v>1011.884873224564</v>
      </c>
      <c r="X8" s="8">
        <f t="shared" si="1"/>
        <v>15.836815560325437</v>
      </c>
      <c r="Y8" s="8">
        <f t="shared" si="1"/>
        <v>13.02021030477702</v>
      </c>
      <c r="Z8" s="8">
        <f t="shared" si="1"/>
        <v>32.511065226412164</v>
      </c>
      <c r="AA8" s="8">
        <f t="shared" si="1"/>
        <v>3.4734801448329979</v>
      </c>
      <c r="AB8" s="8">
        <f t="shared" si="1"/>
        <v>2102.9143599304562</v>
      </c>
      <c r="AC8" s="8">
        <f t="shared" si="1"/>
        <v>20.814881703338123</v>
      </c>
      <c r="AD8" s="8">
        <f t="shared" si="1"/>
        <v>11.915985613844009</v>
      </c>
      <c r="AE8" s="8">
        <f t="shared" si="1"/>
        <v>91.562236150714256</v>
      </c>
      <c r="AF8" s="8">
        <f t="shared" si="1"/>
        <v>9.3409703017699126</v>
      </c>
      <c r="AG8" s="8">
        <f t="shared" si="1"/>
        <v>497.11139904478307</v>
      </c>
      <c r="AH8" s="8">
        <f t="shared" si="1"/>
        <v>182.97525920369421</v>
      </c>
      <c r="AI8" s="8">
        <f t="shared" si="1"/>
        <v>650.89079425897148</v>
      </c>
      <c r="AJ8" s="8">
        <f t="shared" si="1"/>
        <v>628.94597119340881</v>
      </c>
      <c r="AK8" s="8">
        <f t="shared" si="1"/>
        <v>34.025042352350425</v>
      </c>
      <c r="AL8" s="8">
        <f t="shared" si="1"/>
        <v>486.47566637367498</v>
      </c>
      <c r="AM8" s="8">
        <f t="shared" si="1"/>
        <v>14.711047609060216</v>
      </c>
      <c r="AN8" s="8">
        <f t="shared" si="1"/>
        <v>33373.462707233426</v>
      </c>
      <c r="AO8" s="8">
        <f t="shared" si="1"/>
        <v>66.676695529541803</v>
      </c>
    </row>
    <row r="9" spans="1:41" ht="1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</row>
    <row r="10" spans="1:41" ht="15" customHeight="1" x14ac:dyDescent="0.25">
      <c r="A10" s="6" t="s">
        <v>13</v>
      </c>
    </row>
    <row r="11" spans="1:41" ht="15" customHeight="1" x14ac:dyDescent="0.25">
      <c r="A11" s="1" t="s">
        <v>10</v>
      </c>
      <c r="B11" s="1">
        <v>1021.78928788921</v>
      </c>
      <c r="C11" s="1">
        <v>4084.20490338131</v>
      </c>
      <c r="D11" s="1">
        <v>1086.19639943584</v>
      </c>
      <c r="E11" s="1">
        <v>460.62615728505898</v>
      </c>
      <c r="F11" s="1">
        <v>605.21320976674895</v>
      </c>
      <c r="G11" s="1">
        <v>348.919111959985</v>
      </c>
      <c r="H11" s="1">
        <v>412.14679285840998</v>
      </c>
      <c r="I11" s="1">
        <v>1505.3479005039501</v>
      </c>
      <c r="J11" s="1">
        <v>483.18472538755998</v>
      </c>
      <c r="K11" s="1">
        <v>335.46084084039802</v>
      </c>
      <c r="L11" s="1">
        <v>2938.5031569268399</v>
      </c>
      <c r="M11" s="1">
        <v>2197.6246514186601</v>
      </c>
      <c r="N11" s="1">
        <v>685.29814308150696</v>
      </c>
      <c r="O11" s="1">
        <v>2475.7034409908101</v>
      </c>
      <c r="P11" s="1">
        <v>28.003533190609598</v>
      </c>
      <c r="R11" s="1">
        <v>595.35453933922804</v>
      </c>
      <c r="S11" s="1">
        <v>2.9524696857205002</v>
      </c>
      <c r="T11" s="1">
        <v>277.54353247365498</v>
      </c>
      <c r="U11" s="1">
        <v>5.2564153236081399</v>
      </c>
      <c r="V11" s="1">
        <v>377.63806429553898</v>
      </c>
      <c r="W11" s="1">
        <v>415.88568561399097</v>
      </c>
      <c r="X11" s="1">
        <v>28.0072142468625</v>
      </c>
      <c r="Y11" s="1">
        <v>17.632375893502701</v>
      </c>
      <c r="Z11" s="1">
        <v>49.6174417388793</v>
      </c>
      <c r="AA11" s="1">
        <v>4.6923261826432698</v>
      </c>
      <c r="AB11" s="1">
        <v>656.13774596161295</v>
      </c>
      <c r="AC11" s="1">
        <v>22.341449506549701</v>
      </c>
      <c r="AD11" s="1">
        <v>7.0241879649430699</v>
      </c>
      <c r="AE11" s="1">
        <v>112.911223854639</v>
      </c>
      <c r="AF11" s="1">
        <v>13.3169993949532</v>
      </c>
      <c r="AG11" s="7">
        <v>307.44245378523999</v>
      </c>
      <c r="AH11" s="7">
        <v>124.876260667623</v>
      </c>
      <c r="AI11" s="7">
        <v>1011.59961430672</v>
      </c>
      <c r="AJ11" s="1">
        <v>200.94034555612399</v>
      </c>
      <c r="AK11" s="1">
        <v>25.350267844586899</v>
      </c>
      <c r="AL11" s="1">
        <v>166.32372605038501</v>
      </c>
      <c r="AM11" s="1">
        <v>7.9036300919934401</v>
      </c>
      <c r="AN11" s="1">
        <v>77252.560483497306</v>
      </c>
      <c r="AO11" s="1">
        <v>16.595774404875201</v>
      </c>
    </row>
    <row r="12" spans="1:41" ht="15" customHeight="1" x14ac:dyDescent="0.25">
      <c r="A12" s="1" t="s">
        <v>11</v>
      </c>
      <c r="B12" s="1">
        <v>1246.6903328605799</v>
      </c>
      <c r="C12" s="1">
        <v>4228.2003816139504</v>
      </c>
      <c r="D12" s="1">
        <v>857.67924340758498</v>
      </c>
      <c r="E12" s="1">
        <v>724.40178530705998</v>
      </c>
      <c r="F12" s="1">
        <v>450.70483963816099</v>
      </c>
      <c r="G12" s="1">
        <v>354.78942637529599</v>
      </c>
      <c r="H12" s="1">
        <v>687.08301452180694</v>
      </c>
      <c r="I12" s="1">
        <v>1193.2531903466099</v>
      </c>
      <c r="J12" s="1">
        <v>562.97648645149604</v>
      </c>
      <c r="K12" s="1">
        <v>270.74680223484501</v>
      </c>
      <c r="L12" s="1">
        <v>2815.5339520993002</v>
      </c>
      <c r="M12" s="1">
        <v>2748.0926259518801</v>
      </c>
      <c r="N12" s="1">
        <v>574.70090645510004</v>
      </c>
      <c r="O12" s="1">
        <v>4384.5573447698298</v>
      </c>
      <c r="P12" s="1">
        <v>142.450640429457</v>
      </c>
      <c r="R12" s="1">
        <v>820.66856935226895</v>
      </c>
      <c r="S12" s="1">
        <v>12.594151970782301</v>
      </c>
      <c r="T12" s="1">
        <v>460.12986038579999</v>
      </c>
      <c r="U12" s="1">
        <v>1.7406157249270999</v>
      </c>
      <c r="V12" s="1">
        <v>441.21093329736198</v>
      </c>
      <c r="W12" s="1">
        <v>382.36586530877702</v>
      </c>
      <c r="X12" s="1">
        <v>9.2565237460273497</v>
      </c>
      <c r="Y12" s="1">
        <v>32.9022329434477</v>
      </c>
      <c r="Z12" s="1">
        <v>62.838204522328297</v>
      </c>
      <c r="AA12" s="1">
        <v>14.4764222504835</v>
      </c>
      <c r="AB12" s="1">
        <v>653.931051248362</v>
      </c>
      <c r="AC12" s="1">
        <v>1.5725932253749899</v>
      </c>
      <c r="AD12" s="1">
        <v>3.8245846865314599</v>
      </c>
      <c r="AE12" s="1">
        <v>63.073434475427803</v>
      </c>
      <c r="AF12" s="1">
        <v>32.284507607425901</v>
      </c>
      <c r="AG12" s="7">
        <v>307.60186914102297</v>
      </c>
      <c r="AH12" s="7">
        <v>283.08477789486898</v>
      </c>
      <c r="AI12" s="7">
        <v>1346.2727924396499</v>
      </c>
      <c r="AJ12" s="1">
        <v>460.023011444232</v>
      </c>
      <c r="AK12" s="1">
        <v>119.605513325085</v>
      </c>
      <c r="AL12" s="1">
        <v>365.613264711944</v>
      </c>
      <c r="AM12" s="1">
        <v>10.7401272076805</v>
      </c>
      <c r="AN12" s="1">
        <v>89455.514741614898</v>
      </c>
      <c r="AO12" s="1">
        <v>32.179462612904402</v>
      </c>
    </row>
    <row r="13" spans="1:41" ht="15" customHeight="1" x14ac:dyDescent="0.25">
      <c r="A13" s="8" t="s">
        <v>14</v>
      </c>
      <c r="B13" s="1">
        <f t="shared" ref="B13:P13" si="2">GEOMEAN(B11,B12)</f>
        <v>1128.6517742120348</v>
      </c>
      <c r="C13" s="1">
        <f t="shared" si="2"/>
        <v>4155.5789886688981</v>
      </c>
      <c r="D13" s="1">
        <f t="shared" si="2"/>
        <v>965.19848013772491</v>
      </c>
      <c r="E13" s="1">
        <f t="shared" si="2"/>
        <v>577.64903764866369</v>
      </c>
      <c r="F13" s="1">
        <f t="shared" si="2"/>
        <v>522.27628957747947</v>
      </c>
      <c r="G13" s="1">
        <f t="shared" si="2"/>
        <v>351.84202646025784</v>
      </c>
      <c r="H13" s="1">
        <f t="shared" si="2"/>
        <v>532.1457139380633</v>
      </c>
      <c r="I13" s="1">
        <f t="shared" si="2"/>
        <v>1340.2466880607874</v>
      </c>
      <c r="J13" s="1">
        <f t="shared" si="2"/>
        <v>521.55693745335179</v>
      </c>
      <c r="K13" s="1">
        <f t="shared" si="2"/>
        <v>301.37178025248159</v>
      </c>
      <c r="L13" s="1">
        <f t="shared" si="2"/>
        <v>2876.3614874835353</v>
      </c>
      <c r="M13" s="1">
        <f t="shared" si="2"/>
        <v>2457.4938655414157</v>
      </c>
      <c r="N13" s="1">
        <f t="shared" si="2"/>
        <v>627.56789594508325</v>
      </c>
      <c r="O13" s="1">
        <f t="shared" si="2"/>
        <v>3294.6720179204785</v>
      </c>
      <c r="P13" s="1">
        <f t="shared" si="2"/>
        <v>63.159490476807143</v>
      </c>
      <c r="R13" s="1">
        <f t="shared" ref="R13:AO13" si="3">GEOMEAN(R11,R12)</f>
        <v>698.9912431904304</v>
      </c>
      <c r="S13" s="1">
        <f t="shared" si="3"/>
        <v>6.0978563373608461</v>
      </c>
      <c r="T13" s="1">
        <f t="shared" si="3"/>
        <v>357.35985623469884</v>
      </c>
      <c r="U13" s="1">
        <f t="shared" si="3"/>
        <v>3.0247973765229461</v>
      </c>
      <c r="V13" s="1">
        <f t="shared" si="3"/>
        <v>408.18873428408574</v>
      </c>
      <c r="W13" s="1">
        <f t="shared" si="3"/>
        <v>398.77373289790251</v>
      </c>
      <c r="X13" s="1">
        <f t="shared" si="3"/>
        <v>16.101224914153526</v>
      </c>
      <c r="Y13" s="1">
        <f t="shared" si="3"/>
        <v>24.086189798190532</v>
      </c>
      <c r="Z13" s="1">
        <f t="shared" si="3"/>
        <v>55.837898884739616</v>
      </c>
      <c r="AA13" s="1">
        <f t="shared" si="3"/>
        <v>8.2418502265537033</v>
      </c>
      <c r="AB13" s="1">
        <f t="shared" si="3"/>
        <v>655.0334693589391</v>
      </c>
      <c r="AC13" s="1">
        <f t="shared" si="3"/>
        <v>5.9273950550859587</v>
      </c>
      <c r="AD13" s="1">
        <f t="shared" si="3"/>
        <v>5.1831073427086043</v>
      </c>
      <c r="AE13" s="1">
        <f t="shared" si="3"/>
        <v>84.390157479032666</v>
      </c>
      <c r="AF13" s="1">
        <f t="shared" si="3"/>
        <v>20.734820189103466</v>
      </c>
      <c r="AG13" s="1">
        <f t="shared" si="3"/>
        <v>307.52215113328407</v>
      </c>
      <c r="AH13" s="1">
        <f t="shared" si="3"/>
        <v>188.01746864436777</v>
      </c>
      <c r="AI13" s="1">
        <f t="shared" si="3"/>
        <v>1167.000016102648</v>
      </c>
      <c r="AJ13" s="1">
        <f t="shared" si="3"/>
        <v>304.03483827247948</v>
      </c>
      <c r="AK13" s="1">
        <f t="shared" si="3"/>
        <v>55.063888334190601</v>
      </c>
      <c r="AL13" s="1">
        <f t="shared" si="3"/>
        <v>246.59716235256292</v>
      </c>
      <c r="AM13" s="1">
        <f t="shared" si="3"/>
        <v>9.2133594627834352</v>
      </c>
      <c r="AN13" s="1">
        <f t="shared" si="3"/>
        <v>83130.42501490649</v>
      </c>
      <c r="AO13" s="1">
        <f t="shared" si="3"/>
        <v>23.109372600611149</v>
      </c>
    </row>
    <row r="15" spans="1:41" ht="15" customHeight="1" x14ac:dyDescent="0.25">
      <c r="A15" s="6" t="s">
        <v>5</v>
      </c>
    </row>
    <row r="16" spans="1:41" ht="15" customHeight="1" x14ac:dyDescent="0.25">
      <c r="A16" s="1" t="s">
        <v>10</v>
      </c>
      <c r="B16" s="1">
        <v>747.12004738048597</v>
      </c>
      <c r="C16" s="1">
        <v>1529.18465869703</v>
      </c>
      <c r="D16" s="1">
        <v>858.07550710285102</v>
      </c>
      <c r="E16" s="1">
        <v>232.27330758886001</v>
      </c>
      <c r="F16" s="1">
        <v>181.79464694305901</v>
      </c>
      <c r="G16" s="1">
        <v>164.11971562805201</v>
      </c>
      <c r="H16" s="1">
        <v>395.79355731435402</v>
      </c>
      <c r="I16" s="1">
        <v>1543.0391824946801</v>
      </c>
      <c r="J16" s="1">
        <v>152.981579615622</v>
      </c>
      <c r="K16" s="1">
        <v>466.40087281623698</v>
      </c>
      <c r="L16" s="1">
        <v>1088.4627477793699</v>
      </c>
      <c r="M16" s="1">
        <v>815.80545799372999</v>
      </c>
      <c r="N16" s="1">
        <v>553.91214424629402</v>
      </c>
      <c r="O16" s="1">
        <v>1678.9254447641799</v>
      </c>
      <c r="P16" s="1">
        <v>359.11972647488898</v>
      </c>
      <c r="R16" s="1">
        <v>346.56502252438497</v>
      </c>
      <c r="S16" s="1">
        <v>107.470610720587</v>
      </c>
      <c r="T16" s="1">
        <v>202.90751993642201</v>
      </c>
      <c r="U16" s="1">
        <v>62.3070378142923</v>
      </c>
      <c r="V16" s="1">
        <v>277.99249567552403</v>
      </c>
      <c r="W16" s="1">
        <v>352.49539190710101</v>
      </c>
      <c r="X16" s="1">
        <v>122.72814915101701</v>
      </c>
      <c r="Y16" s="1">
        <v>202.25645045323299</v>
      </c>
      <c r="Z16" s="1">
        <v>986.50696570064702</v>
      </c>
      <c r="AA16" s="1">
        <v>45.429558875484801</v>
      </c>
      <c r="AB16" s="1">
        <v>480.342540239372</v>
      </c>
      <c r="AC16" s="1">
        <v>173.97076180140701</v>
      </c>
      <c r="AD16" s="1">
        <v>69.555733472409301</v>
      </c>
      <c r="AE16" s="1">
        <v>1105.54473347047</v>
      </c>
      <c r="AF16" s="1">
        <v>41.073970200823098</v>
      </c>
      <c r="AG16" s="7">
        <v>5335.1502460272804</v>
      </c>
      <c r="AH16" s="7">
        <v>358.823213122026</v>
      </c>
      <c r="AI16" s="7">
        <v>310.05144009757902</v>
      </c>
      <c r="AJ16" s="1">
        <v>93.720221408589595</v>
      </c>
      <c r="AK16" s="1">
        <v>274.570996620882</v>
      </c>
      <c r="AL16" s="1">
        <v>80.055070937863107</v>
      </c>
      <c r="AM16" s="1">
        <v>73.953235397142507</v>
      </c>
      <c r="AN16" s="1">
        <v>48193.792368415699</v>
      </c>
      <c r="AO16" s="1">
        <v>1247.17004790651</v>
      </c>
    </row>
    <row r="17" spans="1:41" ht="15" customHeight="1" x14ac:dyDescent="0.25">
      <c r="A17" s="1" t="s">
        <v>11</v>
      </c>
      <c r="B17" s="1">
        <v>589.70092653250003</v>
      </c>
      <c r="C17" s="1">
        <v>1233.92440132243</v>
      </c>
      <c r="D17" s="1">
        <v>562.08811224516103</v>
      </c>
      <c r="E17" s="1">
        <v>238.35975403887099</v>
      </c>
      <c r="F17" s="1">
        <v>146.571823937342</v>
      </c>
      <c r="G17" s="1">
        <v>112.615133001723</v>
      </c>
      <c r="H17" s="1">
        <v>377.87771155723902</v>
      </c>
      <c r="I17" s="1">
        <v>887.03689098142399</v>
      </c>
      <c r="J17" s="1">
        <v>132.22707036758399</v>
      </c>
      <c r="K17" s="1">
        <v>818.06557855912104</v>
      </c>
      <c r="L17" s="1">
        <v>1938.68058085556</v>
      </c>
      <c r="M17" s="1">
        <v>851.89383284174198</v>
      </c>
      <c r="N17" s="1">
        <v>593.84503132608904</v>
      </c>
      <c r="O17" s="1">
        <v>1382.7615747242</v>
      </c>
      <c r="P17" s="1">
        <v>353.88490041481703</v>
      </c>
      <c r="R17" s="1">
        <v>285.41098747121202</v>
      </c>
      <c r="S17" s="1">
        <v>158.97660846437799</v>
      </c>
      <c r="T17" s="1">
        <v>224.979726143682</v>
      </c>
      <c r="U17" s="1">
        <v>13.693383903422401</v>
      </c>
      <c r="V17" s="1">
        <v>164.94607942853901</v>
      </c>
      <c r="W17" s="1">
        <v>250.06718859146699</v>
      </c>
      <c r="X17" s="1">
        <v>73.833038577258705</v>
      </c>
      <c r="Y17" s="1">
        <v>95.025506082357296</v>
      </c>
      <c r="Z17" s="1">
        <v>706.06117528881896</v>
      </c>
      <c r="AA17" s="1">
        <v>20.2352575264695</v>
      </c>
      <c r="AB17" s="1">
        <v>705.40424940188996</v>
      </c>
      <c r="AC17" s="1">
        <v>372.19174991003098</v>
      </c>
      <c r="AD17" s="1">
        <v>81.385054425753907</v>
      </c>
      <c r="AE17" s="1">
        <v>983.12709112105301</v>
      </c>
      <c r="AF17" s="1">
        <v>51.533496061416898</v>
      </c>
      <c r="AG17" s="7">
        <v>5413.3945386136802</v>
      </c>
      <c r="AH17" s="7">
        <v>387.21149431429001</v>
      </c>
      <c r="AI17" s="7">
        <v>323.304337932046</v>
      </c>
      <c r="AJ17" s="1">
        <v>102.059423759438</v>
      </c>
      <c r="AK17" s="1">
        <v>328.41088977312398</v>
      </c>
      <c r="AL17" s="1">
        <v>97.525047045539395</v>
      </c>
      <c r="AM17" s="1">
        <v>95.845193055763303</v>
      </c>
      <c r="AN17" s="1">
        <v>73575.375868987394</v>
      </c>
      <c r="AO17" s="1">
        <v>798.57497850104198</v>
      </c>
    </row>
    <row r="18" spans="1:41" ht="15" customHeight="1" x14ac:dyDescent="0.25">
      <c r="A18" s="1" t="s">
        <v>15</v>
      </c>
      <c r="B18" s="1">
        <f t="shared" ref="B18:P18" si="4">GEOMEAN(B16,B17)</f>
        <v>663.76003508141252</v>
      </c>
      <c r="C18" s="1">
        <f t="shared" si="4"/>
        <v>1373.6441549739791</v>
      </c>
      <c r="D18" s="1">
        <f t="shared" si="4"/>
        <v>694.48833104037885</v>
      </c>
      <c r="E18" s="1">
        <f t="shared" si="4"/>
        <v>235.29685179932963</v>
      </c>
      <c r="F18" s="1">
        <f t="shared" si="4"/>
        <v>163.23594268570048</v>
      </c>
      <c r="G18" s="1">
        <f t="shared" si="4"/>
        <v>135.94985694607416</v>
      </c>
      <c r="H18" s="1">
        <f t="shared" si="4"/>
        <v>386.73190156366337</v>
      </c>
      <c r="I18" s="1">
        <f t="shared" si="4"/>
        <v>1169.9284931578507</v>
      </c>
      <c r="J18" s="1">
        <f t="shared" si="4"/>
        <v>142.22624966151292</v>
      </c>
      <c r="K18" s="1">
        <f t="shared" si="4"/>
        <v>617.69450366738249</v>
      </c>
      <c r="L18" s="1">
        <f t="shared" si="4"/>
        <v>1452.6464098687429</v>
      </c>
      <c r="M18" s="1">
        <f t="shared" si="4"/>
        <v>833.65438789914094</v>
      </c>
      <c r="N18" s="1">
        <f t="shared" si="4"/>
        <v>573.53114531980009</v>
      </c>
      <c r="O18" s="1">
        <f t="shared" si="4"/>
        <v>1523.6645273309493</v>
      </c>
      <c r="P18" s="1">
        <f t="shared" si="4"/>
        <v>356.49270489108528</v>
      </c>
      <c r="R18" s="1">
        <f t="shared" ref="R18:AO18" si="5">GEOMEAN(R16,R17)</f>
        <v>314.50511172581531</v>
      </c>
      <c r="S18" s="1">
        <f t="shared" si="5"/>
        <v>130.71079986731908</v>
      </c>
      <c r="T18" s="1">
        <f t="shared" si="5"/>
        <v>213.65878935300069</v>
      </c>
      <c r="U18" s="1">
        <f t="shared" si="5"/>
        <v>29.209487990654015</v>
      </c>
      <c r="V18" s="1">
        <f t="shared" si="5"/>
        <v>214.1349394009132</v>
      </c>
      <c r="W18" s="1">
        <f t="shared" si="5"/>
        <v>296.89649988784998</v>
      </c>
      <c r="X18" s="1">
        <f t="shared" si="5"/>
        <v>95.19134504135657</v>
      </c>
      <c r="Y18" s="1">
        <f t="shared" si="5"/>
        <v>138.63448908096314</v>
      </c>
      <c r="Z18" s="1">
        <f t="shared" si="5"/>
        <v>834.58628531339127</v>
      </c>
      <c r="AA18" s="1">
        <f t="shared" si="5"/>
        <v>30.319611197364374</v>
      </c>
      <c r="AB18" s="1">
        <f t="shared" si="5"/>
        <v>582.09592770723907</v>
      </c>
      <c r="AC18" s="1">
        <f t="shared" si="5"/>
        <v>254.46116062779964</v>
      </c>
      <c r="AD18" s="1">
        <f t="shared" si="5"/>
        <v>75.238269213713735</v>
      </c>
      <c r="AE18" s="1">
        <f t="shared" si="5"/>
        <v>1042.5406361005901</v>
      </c>
      <c r="AF18" s="1">
        <f t="shared" si="5"/>
        <v>46.007448109744928</v>
      </c>
      <c r="AG18" s="1">
        <f t="shared" si="5"/>
        <v>5374.1299951273522</v>
      </c>
      <c r="AH18" s="1">
        <f t="shared" si="5"/>
        <v>372.74719656576178</v>
      </c>
      <c r="AI18" s="1">
        <f t="shared" si="5"/>
        <v>316.60855257814057</v>
      </c>
      <c r="AJ18" s="1">
        <f t="shared" si="5"/>
        <v>97.800980524571429</v>
      </c>
      <c r="AK18" s="1">
        <f t="shared" si="5"/>
        <v>300.28670517716444</v>
      </c>
      <c r="AL18" s="1">
        <f t="shared" si="5"/>
        <v>88.359349021193523</v>
      </c>
      <c r="AM18" s="1">
        <f t="shared" si="5"/>
        <v>84.190629667068251</v>
      </c>
      <c r="AN18" s="1">
        <f t="shared" si="5"/>
        <v>59547.261801514607</v>
      </c>
      <c r="AO18" s="1">
        <f t="shared" si="5"/>
        <v>997.9773515436533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DF9E4-FFF7-1D4B-A1B3-27672E54E456}">
  <dimension ref="A1:AO23"/>
  <sheetViews>
    <sheetView zoomScaleNormal="100" workbookViewId="0">
      <selection activeCell="A4" sqref="A4:XFD4"/>
    </sheetView>
  </sheetViews>
  <sheetFormatPr defaultColWidth="11.5" defaultRowHeight="14.25" x14ac:dyDescent="0.25"/>
  <cols>
    <col min="1" max="1" width="18" style="25" bestFit="1" customWidth="1"/>
    <col min="2" max="2" width="19" style="25" bestFit="1" customWidth="1"/>
    <col min="3" max="5" width="14.625" style="25" bestFit="1" customWidth="1"/>
    <col min="6" max="6" width="12.875" style="25" bestFit="1" customWidth="1"/>
    <col min="7" max="7" width="14.625" style="25" bestFit="1" customWidth="1"/>
    <col min="8" max="8" width="13.625" style="25" bestFit="1" customWidth="1"/>
    <col min="9" max="9" width="14.625" style="25" bestFit="1" customWidth="1"/>
    <col min="10" max="21" width="13.625" style="25" bestFit="1" customWidth="1"/>
    <col min="22" max="22" width="12.125" style="25" bestFit="1" customWidth="1"/>
    <col min="23" max="40" width="13.625" style="25" bestFit="1" customWidth="1"/>
    <col min="41" max="16384" width="11.5" style="25"/>
  </cols>
  <sheetData>
    <row r="1" spans="1:41" x14ac:dyDescent="0.25">
      <c r="A1" s="25" t="s">
        <v>26</v>
      </c>
    </row>
    <row r="2" spans="1:41" s="12" customFormat="1" x14ac:dyDescent="0.25">
      <c r="A2" s="11" t="s">
        <v>18</v>
      </c>
      <c r="B2" s="10">
        <v>1</v>
      </c>
      <c r="C2" s="11">
        <v>2</v>
      </c>
      <c r="D2" s="10">
        <v>3</v>
      </c>
      <c r="E2" s="11">
        <v>4</v>
      </c>
      <c r="F2" s="10">
        <v>5</v>
      </c>
      <c r="G2" s="11">
        <v>6</v>
      </c>
      <c r="H2" s="10">
        <v>13</v>
      </c>
      <c r="I2" s="10">
        <v>15</v>
      </c>
      <c r="J2" s="11">
        <v>16</v>
      </c>
      <c r="K2" s="11">
        <v>22</v>
      </c>
      <c r="L2" s="11">
        <v>24</v>
      </c>
      <c r="M2" s="10">
        <v>25</v>
      </c>
      <c r="N2" s="11">
        <v>26</v>
      </c>
      <c r="O2" s="11">
        <v>28</v>
      </c>
      <c r="P2" s="10">
        <v>29</v>
      </c>
      <c r="R2" s="10">
        <v>7</v>
      </c>
      <c r="S2" s="11">
        <v>8</v>
      </c>
      <c r="T2" s="10">
        <v>9</v>
      </c>
      <c r="U2" s="11">
        <v>10</v>
      </c>
      <c r="V2" s="10">
        <v>11</v>
      </c>
      <c r="W2" s="11">
        <v>12</v>
      </c>
      <c r="X2" s="11">
        <v>14</v>
      </c>
      <c r="Y2" s="10">
        <v>17</v>
      </c>
      <c r="Z2" s="11">
        <v>18</v>
      </c>
      <c r="AA2" s="10">
        <v>19</v>
      </c>
      <c r="AB2" s="11">
        <v>20</v>
      </c>
      <c r="AC2" s="10">
        <v>21</v>
      </c>
      <c r="AD2" s="10">
        <v>23</v>
      </c>
      <c r="AE2" s="10">
        <v>27</v>
      </c>
      <c r="AF2" s="11">
        <v>30</v>
      </c>
      <c r="AG2" s="10">
        <v>31</v>
      </c>
      <c r="AH2" s="11">
        <v>32</v>
      </c>
      <c r="AI2" s="10">
        <v>33</v>
      </c>
      <c r="AJ2" s="11">
        <v>34</v>
      </c>
      <c r="AK2" s="10">
        <v>35</v>
      </c>
      <c r="AL2" s="10">
        <v>36</v>
      </c>
      <c r="AM2" s="11">
        <v>37</v>
      </c>
      <c r="AN2" s="10">
        <v>38</v>
      </c>
      <c r="AO2" s="10">
        <v>39</v>
      </c>
    </row>
    <row r="3" spans="1:41" s="12" customFormat="1" x14ac:dyDescent="0.25">
      <c r="A3" s="11" t="s">
        <v>19</v>
      </c>
      <c r="B3" s="10" t="s">
        <v>8</v>
      </c>
      <c r="C3" s="10" t="s">
        <v>8</v>
      </c>
      <c r="D3" s="10" t="s">
        <v>9</v>
      </c>
      <c r="E3" s="11" t="s">
        <v>8</v>
      </c>
      <c r="F3" s="10" t="s">
        <v>8</v>
      </c>
      <c r="G3" s="11" t="s">
        <v>9</v>
      </c>
      <c r="H3" s="10" t="s">
        <v>9</v>
      </c>
      <c r="I3" s="10" t="s">
        <v>9</v>
      </c>
      <c r="J3" s="11" t="s">
        <v>9</v>
      </c>
      <c r="K3" s="11" t="s">
        <v>8</v>
      </c>
      <c r="L3" s="11" t="s">
        <v>9</v>
      </c>
      <c r="M3" s="10" t="s">
        <v>8</v>
      </c>
      <c r="N3" s="11" t="s">
        <v>8</v>
      </c>
      <c r="O3" s="11" t="s">
        <v>9</v>
      </c>
      <c r="P3" s="10" t="s">
        <v>9</v>
      </c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 s="12" customFormat="1" x14ac:dyDescent="0.25">
      <c r="A4" s="11"/>
      <c r="B4" s="10"/>
      <c r="C4" s="11"/>
      <c r="D4" s="10"/>
      <c r="E4" s="11"/>
      <c r="F4" s="10"/>
      <c r="G4" s="11"/>
      <c r="H4" s="10"/>
      <c r="I4" s="10"/>
      <c r="J4" s="11"/>
      <c r="K4" s="11"/>
      <c r="L4" s="11"/>
      <c r="M4" s="10"/>
      <c r="N4" s="11"/>
      <c r="O4" s="11"/>
      <c r="P4" s="10"/>
      <c r="R4" s="10"/>
      <c r="S4" s="11"/>
      <c r="T4" s="10"/>
      <c r="U4" s="11"/>
      <c r="V4" s="10"/>
      <c r="W4" s="11"/>
      <c r="X4" s="11"/>
      <c r="Y4" s="10"/>
      <c r="Z4" s="11"/>
      <c r="AA4" s="10"/>
      <c r="AB4" s="11"/>
      <c r="AC4" s="10"/>
      <c r="AD4" s="10"/>
      <c r="AE4" s="10"/>
      <c r="AF4" s="11"/>
      <c r="AG4" s="10"/>
      <c r="AH4" s="11"/>
      <c r="AI4" s="10"/>
      <c r="AJ4" s="11"/>
      <c r="AK4" s="10"/>
      <c r="AL4" s="11"/>
      <c r="AM4" s="10"/>
      <c r="AN4" s="11"/>
      <c r="AO4" s="10"/>
    </row>
    <row r="5" spans="1:41" ht="15" x14ac:dyDescent="0.25">
      <c r="A5" s="31" t="s">
        <v>5</v>
      </c>
      <c r="B5" s="27"/>
      <c r="C5" s="27"/>
      <c r="D5" s="28"/>
      <c r="E5" s="28"/>
      <c r="F5" s="28"/>
      <c r="G5" s="28"/>
      <c r="H5" s="28"/>
      <c r="I5" s="28"/>
      <c r="J5" s="28"/>
      <c r="K5" s="28"/>
      <c r="L5" s="29"/>
      <c r="M5" s="29"/>
      <c r="N5" s="29"/>
      <c r="O5" s="29"/>
      <c r="P5" s="29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</row>
    <row r="6" spans="1:41" x14ac:dyDescent="0.25">
      <c r="A6" s="25" t="s">
        <v>0</v>
      </c>
      <c r="B6" s="25">
        <v>1212.14081778426</v>
      </c>
      <c r="C6" s="25">
        <v>1712.17784869813</v>
      </c>
      <c r="D6" s="25">
        <v>854.70059367045098</v>
      </c>
      <c r="E6" s="25">
        <v>256.81654708444802</v>
      </c>
      <c r="F6" s="25">
        <v>263.31123260357498</v>
      </c>
      <c r="G6" s="25">
        <v>154.183875169185</v>
      </c>
      <c r="H6" s="25">
        <v>540.24642354936702</v>
      </c>
      <c r="I6" s="25">
        <v>1335.2485364577601</v>
      </c>
      <c r="J6" s="25">
        <v>190.92225121052499</v>
      </c>
      <c r="K6" s="25">
        <v>448.60053694223899</v>
      </c>
      <c r="L6" s="25">
        <v>1917.9490070884499</v>
      </c>
      <c r="M6" s="25">
        <v>781.52546860455004</v>
      </c>
      <c r="N6" s="25">
        <v>565.55012660894602</v>
      </c>
      <c r="O6" s="25">
        <v>2875.1320059986701</v>
      </c>
      <c r="P6" s="25">
        <v>312.42214121806398</v>
      </c>
      <c r="R6" s="25">
        <v>450.84956956602298</v>
      </c>
      <c r="S6" s="25">
        <v>210.389874388148</v>
      </c>
      <c r="T6" s="25">
        <v>190.74108765860001</v>
      </c>
      <c r="U6" s="25">
        <v>52.468144618666003</v>
      </c>
      <c r="V6" s="25">
        <v>33.136314867341603</v>
      </c>
      <c r="W6" s="25">
        <v>385.511511495364</v>
      </c>
      <c r="Y6" s="25">
        <v>215.961742335206</v>
      </c>
      <c r="Z6" s="25">
        <v>1208.72490354346</v>
      </c>
      <c r="AA6" s="25">
        <v>52.7067113649574</v>
      </c>
      <c r="AB6" s="25">
        <v>483.60256856659203</v>
      </c>
      <c r="AC6" s="25">
        <v>288.81290510651797</v>
      </c>
      <c r="AD6" s="25">
        <v>1</v>
      </c>
      <c r="AE6" s="25">
        <v>1998.62436901464</v>
      </c>
      <c r="AF6" s="25">
        <v>39.884342893546702</v>
      </c>
      <c r="AG6" s="25">
        <v>13959.735607348801</v>
      </c>
      <c r="AH6" s="25">
        <v>985.70538466762696</v>
      </c>
      <c r="AI6" s="25">
        <v>306.540414731944</v>
      </c>
      <c r="AJ6" s="25">
        <v>115.240894975763</v>
      </c>
      <c r="AK6" s="25">
        <v>506.612048467394</v>
      </c>
      <c r="AL6" s="25">
        <v>89.541649484844399</v>
      </c>
      <c r="AM6" s="25">
        <v>51.409155533663601</v>
      </c>
      <c r="AN6" s="25">
        <v>88111.095564823496</v>
      </c>
      <c r="AO6" s="25">
        <v>2255.4661213537502</v>
      </c>
    </row>
    <row r="7" spans="1:41" x14ac:dyDescent="0.25">
      <c r="A7" s="25" t="s">
        <v>1</v>
      </c>
      <c r="B7" s="25">
        <v>1718.58499460908</v>
      </c>
      <c r="C7" s="25">
        <v>2245.1348462157698</v>
      </c>
      <c r="D7" s="25">
        <v>1357.97804056837</v>
      </c>
      <c r="E7" s="25">
        <v>724.07583834498598</v>
      </c>
      <c r="F7" s="25">
        <v>219.08665718382699</v>
      </c>
      <c r="G7" s="25">
        <v>156.95817299809201</v>
      </c>
      <c r="H7" s="25">
        <v>526.11090238507404</v>
      </c>
      <c r="I7" s="25">
        <v>1474.6668753679101</v>
      </c>
      <c r="J7" s="25">
        <v>91.081511710939793</v>
      </c>
      <c r="K7" s="25">
        <v>391.69324820982303</v>
      </c>
      <c r="L7" s="25">
        <v>2197.45833080687</v>
      </c>
      <c r="M7" s="25">
        <v>857.200789551394</v>
      </c>
      <c r="N7" s="25">
        <v>595.66165307550398</v>
      </c>
      <c r="O7" s="25">
        <v>1686.5851059885499</v>
      </c>
      <c r="P7" s="25">
        <v>335.60990601150303</v>
      </c>
      <c r="R7" s="25">
        <v>335.90298625092998</v>
      </c>
      <c r="S7" s="25">
        <v>208.05191878506099</v>
      </c>
      <c r="T7" s="25">
        <v>275.24332151827002</v>
      </c>
      <c r="U7" s="25">
        <v>22.7164704215594</v>
      </c>
      <c r="V7" s="25">
        <v>8.0943622688456003</v>
      </c>
      <c r="W7" s="25">
        <v>273.02358543294702</v>
      </c>
      <c r="Y7" s="25">
        <v>70.403832794969503</v>
      </c>
      <c r="Z7" s="25">
        <v>1153.72448433965</v>
      </c>
      <c r="AA7" s="25">
        <v>46.686286285156903</v>
      </c>
      <c r="AB7" s="25">
        <v>427.21826280063698</v>
      </c>
      <c r="AC7" s="25">
        <v>250.68332881266099</v>
      </c>
      <c r="AD7" s="25">
        <v>2.8488225776994698</v>
      </c>
      <c r="AE7" s="25">
        <v>1174.6887190002799</v>
      </c>
      <c r="AF7" s="25">
        <v>41.043085555486499</v>
      </c>
      <c r="AG7" s="25">
        <v>6516.5894946297403</v>
      </c>
      <c r="AH7" s="25">
        <v>387.83142754098401</v>
      </c>
      <c r="AI7" s="25">
        <v>290.04432041287299</v>
      </c>
      <c r="AJ7" s="25">
        <v>66.805855009367605</v>
      </c>
      <c r="AK7" s="25">
        <v>931.47546933820001</v>
      </c>
      <c r="AL7" s="25">
        <v>122.856264467252</v>
      </c>
      <c r="AM7" s="25">
        <v>90.359762296317399</v>
      </c>
      <c r="AN7" s="25">
        <v>117133.46951629801</v>
      </c>
      <c r="AO7" s="25">
        <v>2699.8649050060199</v>
      </c>
    </row>
    <row r="8" spans="1:41" x14ac:dyDescent="0.25">
      <c r="A8" s="25" t="s">
        <v>2</v>
      </c>
      <c r="B8" s="25">
        <f t="shared" ref="B8:H8" si="0">GEOMEAN(B6:B7)</f>
        <v>1443.3180594717189</v>
      </c>
      <c r="C8" s="25">
        <f t="shared" si="0"/>
        <v>1960.6300393064787</v>
      </c>
      <c r="D8" s="25">
        <f t="shared" si="0"/>
        <v>1077.3414674397443</v>
      </c>
      <c r="E8" s="25">
        <f t="shared" si="0"/>
        <v>431.22460114311224</v>
      </c>
      <c r="F8" s="25">
        <f t="shared" si="0"/>
        <v>240.1832170449683</v>
      </c>
      <c r="G8" s="25">
        <f t="shared" si="0"/>
        <v>155.56483970461051</v>
      </c>
      <c r="H8" s="25">
        <f t="shared" si="0"/>
        <v>533.13181616169413</v>
      </c>
      <c r="I8" s="25">
        <f t="shared" ref="I8:P8" si="1">GEOMEAN(I6:I7)</f>
        <v>1403.2272756391746</v>
      </c>
      <c r="J8" s="25">
        <f t="shared" si="1"/>
        <v>131.86920512200876</v>
      </c>
      <c r="K8" s="25">
        <f t="shared" si="1"/>
        <v>419.18230099036418</v>
      </c>
      <c r="L8" s="25">
        <f t="shared" si="1"/>
        <v>2052.9522701926799</v>
      </c>
      <c r="M8" s="25">
        <f t="shared" si="1"/>
        <v>818.48900343397622</v>
      </c>
      <c r="N8" s="25">
        <f t="shared" si="1"/>
        <v>580.41065058538106</v>
      </c>
      <c r="O8" s="25">
        <f t="shared" si="1"/>
        <v>2202.0796577481797</v>
      </c>
      <c r="P8" s="25">
        <f t="shared" si="1"/>
        <v>323.80853208355546</v>
      </c>
      <c r="R8" s="25">
        <f t="shared" ref="R8:W8" si="2">GEOMEAN(R6:R7)</f>
        <v>389.15513200672751</v>
      </c>
      <c r="S8" s="25">
        <f t="shared" si="2"/>
        <v>209.2176308521874</v>
      </c>
      <c r="T8" s="25">
        <f t="shared" si="2"/>
        <v>229.12924413343785</v>
      </c>
      <c r="U8" s="25">
        <f t="shared" si="2"/>
        <v>34.523775218015011</v>
      </c>
      <c r="V8" s="25">
        <f t="shared" si="2"/>
        <v>16.377342177252004</v>
      </c>
      <c r="W8" s="25">
        <f t="shared" si="2"/>
        <v>324.4283204255434</v>
      </c>
      <c r="Y8" s="25">
        <v>123.30666809819382</v>
      </c>
      <c r="Z8" s="25">
        <v>1180.9045329954372</v>
      </c>
      <c r="AA8" s="25">
        <v>49.605247866869227</v>
      </c>
      <c r="AB8" s="25">
        <v>454.53696134521925</v>
      </c>
      <c r="AC8" s="25">
        <v>269.07355956347158</v>
      </c>
      <c r="AD8" s="25">
        <v>1.6878455431998123</v>
      </c>
      <c r="AE8" s="25">
        <f t="shared" ref="AE8:AO8" si="3">GEOMEAN(AE6:AE7)</f>
        <v>1532.2406794627764</v>
      </c>
      <c r="AF8" s="25">
        <f t="shared" si="3"/>
        <v>40.459566207563292</v>
      </c>
      <c r="AG8" s="25">
        <f t="shared" si="3"/>
        <v>9537.8124539465498</v>
      </c>
      <c r="AH8" s="25">
        <f t="shared" si="3"/>
        <v>618.29404531378157</v>
      </c>
      <c r="AI8" s="25">
        <f t="shared" si="3"/>
        <v>298.1783128767197</v>
      </c>
      <c r="AJ8" s="25">
        <f t="shared" si="3"/>
        <v>87.742615192964152</v>
      </c>
      <c r="AK8" s="25">
        <f t="shared" si="3"/>
        <v>686.94737470824703</v>
      </c>
      <c r="AL8" s="25">
        <f t="shared" si="3"/>
        <v>104.88447249209018</v>
      </c>
      <c r="AM8" s="25">
        <f t="shared" si="3"/>
        <v>68.156577627373963</v>
      </c>
      <c r="AN8" s="25">
        <f t="shared" si="3"/>
        <v>101591.13310909507</v>
      </c>
      <c r="AO8" s="25">
        <f t="shared" si="3"/>
        <v>2467.6818728257981</v>
      </c>
    </row>
    <row r="10" spans="1:41" x14ac:dyDescent="0.25">
      <c r="A10" s="31" t="s">
        <v>4</v>
      </c>
    </row>
    <row r="11" spans="1:41" x14ac:dyDescent="0.25">
      <c r="A11" s="25" t="s">
        <v>0</v>
      </c>
      <c r="B11" s="25">
        <v>1986.6966798195999</v>
      </c>
      <c r="C11" s="25">
        <v>1410.1173776415401</v>
      </c>
      <c r="D11" s="25">
        <v>989.17793206036595</v>
      </c>
      <c r="E11" s="25">
        <v>246.775258596405</v>
      </c>
      <c r="F11" s="25">
        <v>281.49142392153101</v>
      </c>
      <c r="G11" s="25">
        <v>101.689429433008</v>
      </c>
      <c r="H11" s="25">
        <v>257.88348306480202</v>
      </c>
      <c r="I11" s="25">
        <v>720.41606768968904</v>
      </c>
      <c r="J11" s="25">
        <v>45.065649345863498</v>
      </c>
      <c r="K11" s="25">
        <v>248.71056360734801</v>
      </c>
      <c r="L11" s="25">
        <v>1668.3867695828301</v>
      </c>
      <c r="M11" s="25">
        <v>573.80945020067804</v>
      </c>
      <c r="N11" s="25">
        <v>423.06591362467299</v>
      </c>
      <c r="O11" s="25">
        <v>2734.7469703151401</v>
      </c>
      <c r="P11" s="25">
        <v>74.339319181593197</v>
      </c>
      <c r="R11" s="25">
        <v>366.31302492957298</v>
      </c>
      <c r="S11" s="25">
        <v>80.267995267792301</v>
      </c>
      <c r="T11" s="25">
        <v>184.46980455597699</v>
      </c>
      <c r="U11" s="25">
        <v>10.9723860040245</v>
      </c>
      <c r="V11" s="25">
        <v>4.48263315012455</v>
      </c>
      <c r="W11" s="25">
        <v>213.38008820636901</v>
      </c>
      <c r="Y11" s="25">
        <v>36.050664289858503</v>
      </c>
      <c r="Z11" s="25">
        <v>154.80464075308899</v>
      </c>
      <c r="AA11" s="25">
        <v>26.3307007670936</v>
      </c>
      <c r="AB11" s="25">
        <v>333.31014373537403</v>
      </c>
      <c r="AC11" s="25">
        <v>180.48483108835501</v>
      </c>
      <c r="AD11" s="25">
        <v>1.9571386141867999</v>
      </c>
      <c r="AE11" s="25">
        <v>317.131634722027</v>
      </c>
      <c r="AF11" s="25">
        <v>11.8531252089004</v>
      </c>
      <c r="AG11" s="25">
        <v>1457.0050341216599</v>
      </c>
      <c r="AH11" s="25">
        <v>425.33417957819302</v>
      </c>
      <c r="AI11" s="25">
        <v>192.56306319077001</v>
      </c>
      <c r="AJ11" s="25">
        <v>73.435565453505902</v>
      </c>
      <c r="AK11" s="25">
        <v>55.445076480446097</v>
      </c>
      <c r="AL11" s="25">
        <v>42.451777477034199</v>
      </c>
      <c r="AM11" s="25">
        <v>8.1704622609390292</v>
      </c>
      <c r="AN11" s="25">
        <v>32260.6713799836</v>
      </c>
      <c r="AO11" s="25">
        <v>555.29656078865003</v>
      </c>
    </row>
    <row r="12" spans="1:41" x14ac:dyDescent="0.25">
      <c r="A12" s="25" t="s">
        <v>1</v>
      </c>
      <c r="B12" s="25">
        <v>1566.2084977890199</v>
      </c>
      <c r="C12" s="25">
        <v>1201.71626810456</v>
      </c>
      <c r="D12" s="25">
        <v>1223.5225124071401</v>
      </c>
      <c r="E12" s="25">
        <v>661.95255177649597</v>
      </c>
      <c r="F12" s="25">
        <v>234.21900716882999</v>
      </c>
      <c r="G12" s="25">
        <v>111.79986738599401</v>
      </c>
      <c r="H12" s="25">
        <v>530.73973951276196</v>
      </c>
      <c r="I12" s="25">
        <v>825.59483359035096</v>
      </c>
      <c r="J12" s="25">
        <v>78.740915792268297</v>
      </c>
      <c r="K12" s="25">
        <v>339.86959276388802</v>
      </c>
      <c r="L12" s="25">
        <v>1327.8780762101601</v>
      </c>
      <c r="M12" s="25">
        <v>674.74077285594694</v>
      </c>
      <c r="N12" s="25">
        <v>304.68029403794299</v>
      </c>
      <c r="O12" s="25">
        <v>2344.2601042280098</v>
      </c>
      <c r="P12" s="25">
        <v>126.460096735547</v>
      </c>
      <c r="R12" s="25">
        <v>360.70062877255799</v>
      </c>
      <c r="S12" s="25">
        <v>97.655477261956193</v>
      </c>
      <c r="T12" s="25">
        <v>183.257498538021</v>
      </c>
      <c r="U12" s="25">
        <v>1.22134066114295</v>
      </c>
      <c r="V12" s="25">
        <v>3.4026499398865</v>
      </c>
      <c r="W12" s="25">
        <v>249.127156547298</v>
      </c>
      <c r="Y12" s="25">
        <v>32.996984969954603</v>
      </c>
      <c r="Z12" s="25">
        <v>255.32424909919499</v>
      </c>
      <c r="AA12" s="25">
        <v>31.7298459655978</v>
      </c>
      <c r="AB12" s="25">
        <v>356.59644895347702</v>
      </c>
      <c r="AC12" s="25">
        <v>151.81924394308001</v>
      </c>
      <c r="AD12" s="25">
        <v>9.6710545807333901</v>
      </c>
      <c r="AE12" s="25">
        <v>321.92197733444198</v>
      </c>
      <c r="AF12" s="25">
        <v>11.9726659662413</v>
      </c>
      <c r="AG12" s="25">
        <v>926.12412149566205</v>
      </c>
      <c r="AH12" s="25">
        <v>117.710886226025</v>
      </c>
      <c r="AI12" s="25">
        <v>203.88687108269701</v>
      </c>
      <c r="AJ12" s="25">
        <v>65.889105627313199</v>
      </c>
      <c r="AK12" s="25">
        <v>145.02131683818899</v>
      </c>
      <c r="AL12" s="25">
        <v>34.188118697372403</v>
      </c>
      <c r="AM12" s="25">
        <v>4.9841569476076</v>
      </c>
      <c r="AN12" s="25">
        <v>49018.075313777998</v>
      </c>
      <c r="AO12" s="25">
        <v>425.250300109139</v>
      </c>
    </row>
    <row r="13" spans="1:41" x14ac:dyDescent="0.25">
      <c r="A13" s="25" t="s">
        <v>2</v>
      </c>
      <c r="B13" s="25">
        <f t="shared" ref="B13:H13" si="4">GEOMEAN(B11:B12)</f>
        <v>1763.9674663844253</v>
      </c>
      <c r="C13" s="25">
        <f t="shared" si="4"/>
        <v>1301.753045953333</v>
      </c>
      <c r="D13" s="25">
        <f t="shared" si="4"/>
        <v>1100.1279328569919</v>
      </c>
      <c r="E13" s="25">
        <f t="shared" si="4"/>
        <v>404.170152464522</v>
      </c>
      <c r="F13" s="25">
        <f t="shared" si="4"/>
        <v>256.76962794972701</v>
      </c>
      <c r="G13" s="25">
        <f t="shared" si="4"/>
        <v>106.62487854702434</v>
      </c>
      <c r="H13" s="25">
        <f t="shared" si="4"/>
        <v>369.95812280102297</v>
      </c>
      <c r="I13" s="25">
        <f t="shared" ref="I13:P13" si="5">GEOMEAN(I11:I12)</f>
        <v>771.21448606732213</v>
      </c>
      <c r="J13" s="25">
        <f t="shared" si="5"/>
        <v>59.569375523556808</v>
      </c>
      <c r="K13" s="25">
        <f t="shared" si="5"/>
        <v>290.73898598107968</v>
      </c>
      <c r="L13" s="25">
        <f t="shared" si="5"/>
        <v>1488.4267580126784</v>
      </c>
      <c r="M13" s="25">
        <f t="shared" si="5"/>
        <v>622.23197595466877</v>
      </c>
      <c r="N13" s="25">
        <f t="shared" si="5"/>
        <v>359.02624828916947</v>
      </c>
      <c r="O13" s="25">
        <f t="shared" si="5"/>
        <v>2531.9870097747744</v>
      </c>
      <c r="P13" s="25">
        <f t="shared" si="5"/>
        <v>96.958534925807228</v>
      </c>
      <c r="R13" s="25">
        <f t="shared" ref="R13:W13" si="6">GEOMEAN(R11:R12)</f>
        <v>363.49599505314319</v>
      </c>
      <c r="S13" s="25">
        <f t="shared" si="6"/>
        <v>88.535921448509797</v>
      </c>
      <c r="T13" s="25">
        <f t="shared" si="6"/>
        <v>183.8626523759678</v>
      </c>
      <c r="U13" s="25">
        <f t="shared" si="6"/>
        <v>3.6607405229640264</v>
      </c>
      <c r="V13" s="25">
        <f t="shared" si="6"/>
        <v>3.9054873471571425</v>
      </c>
      <c r="W13" s="25">
        <f t="shared" si="6"/>
        <v>230.56186726920902</v>
      </c>
      <c r="Y13" s="25">
        <v>34.490045342523686</v>
      </c>
      <c r="Z13" s="25">
        <v>198.80990583306729</v>
      </c>
      <c r="AA13" s="25">
        <v>28.904481996848304</v>
      </c>
      <c r="AB13" s="25">
        <v>344.75674562828698</v>
      </c>
      <c r="AC13" s="25">
        <v>165.5326874035112</v>
      </c>
      <c r="AD13" s="25">
        <v>4.3505855191987033</v>
      </c>
      <c r="AE13" s="25">
        <f t="shared" ref="AE13:AO13" si="7">GEOMEAN(AE11:AE12)</f>
        <v>319.51782880618555</v>
      </c>
      <c r="AF13" s="25">
        <f t="shared" si="7"/>
        <v>11.912745644149322</v>
      </c>
      <c r="AG13" s="25">
        <f t="shared" si="7"/>
        <v>1161.6227904275463</v>
      </c>
      <c r="AH13" s="25">
        <f t="shared" si="7"/>
        <v>223.7553646739411</v>
      </c>
      <c r="AI13" s="25">
        <f t="shared" si="7"/>
        <v>198.14409009623719</v>
      </c>
      <c r="AJ13" s="25">
        <f t="shared" si="7"/>
        <v>69.560072807376514</v>
      </c>
      <c r="AK13" s="25">
        <f t="shared" si="7"/>
        <v>89.670050760487442</v>
      </c>
      <c r="AL13" s="25">
        <f t="shared" si="7"/>
        <v>38.096540621154638</v>
      </c>
      <c r="AM13" s="25">
        <f t="shared" si="7"/>
        <v>6.3814470336299873</v>
      </c>
      <c r="AN13" s="25">
        <f t="shared" si="7"/>
        <v>39766.267355348784</v>
      </c>
      <c r="AO13" s="25">
        <f t="shared" si="7"/>
        <v>485.94241338346484</v>
      </c>
    </row>
    <row r="15" spans="1:41" x14ac:dyDescent="0.25">
      <c r="A15" s="25" t="s">
        <v>6</v>
      </c>
    </row>
    <row r="23" spans="6:7" x14ac:dyDescent="0.25">
      <c r="F23" s="12"/>
      <c r="G23" s="12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3AC19-0A35-5540-BB6B-4DE94CB00FB3}">
  <sheetPr>
    <tabColor theme="9" tint="0.39997558519241921"/>
  </sheetPr>
  <dimension ref="A1:AO23"/>
  <sheetViews>
    <sheetView zoomScaleNormal="100" workbookViewId="0">
      <selection activeCell="A4" sqref="A4:XFD4"/>
    </sheetView>
  </sheetViews>
  <sheetFormatPr defaultColWidth="12.125" defaultRowHeight="14.25" x14ac:dyDescent="0.25"/>
  <cols>
    <col min="1" max="1" width="13.625" style="25" customWidth="1"/>
    <col min="2" max="16384" width="12.125" style="25"/>
  </cols>
  <sheetData>
    <row r="1" spans="1:41" x14ac:dyDescent="0.25">
      <c r="A1" s="11" t="s">
        <v>24</v>
      </c>
    </row>
    <row r="2" spans="1:41" s="12" customFormat="1" ht="15" customHeight="1" x14ac:dyDescent="0.25">
      <c r="A2" s="12" t="s">
        <v>18</v>
      </c>
      <c r="B2" s="10">
        <v>1</v>
      </c>
      <c r="C2" s="11">
        <v>2</v>
      </c>
      <c r="D2" s="10">
        <v>3</v>
      </c>
      <c r="E2" s="11">
        <v>4</v>
      </c>
      <c r="F2" s="10">
        <v>5</v>
      </c>
      <c r="G2" s="11">
        <v>6</v>
      </c>
      <c r="H2" s="10">
        <v>13</v>
      </c>
      <c r="I2" s="10">
        <v>15</v>
      </c>
      <c r="J2" s="11">
        <v>16</v>
      </c>
      <c r="K2" s="11">
        <v>22</v>
      </c>
      <c r="L2" s="11">
        <v>24</v>
      </c>
      <c r="M2" s="10">
        <v>25</v>
      </c>
      <c r="N2" s="11">
        <v>26</v>
      </c>
      <c r="O2" s="11">
        <v>28</v>
      </c>
      <c r="P2" s="10">
        <v>29</v>
      </c>
      <c r="R2" s="10">
        <v>7</v>
      </c>
      <c r="S2" s="11">
        <v>8</v>
      </c>
      <c r="T2" s="10">
        <v>9</v>
      </c>
      <c r="U2" s="11">
        <v>10</v>
      </c>
      <c r="V2" s="10">
        <v>11</v>
      </c>
      <c r="W2" s="11">
        <v>12</v>
      </c>
      <c r="X2" s="11">
        <v>14</v>
      </c>
      <c r="Y2" s="10">
        <v>17</v>
      </c>
      <c r="Z2" s="11">
        <v>18</v>
      </c>
      <c r="AA2" s="10">
        <v>19</v>
      </c>
      <c r="AB2" s="11">
        <v>20</v>
      </c>
      <c r="AC2" s="10">
        <v>21</v>
      </c>
      <c r="AD2" s="10">
        <v>23</v>
      </c>
      <c r="AE2" s="10">
        <v>27</v>
      </c>
      <c r="AF2" s="11">
        <v>30</v>
      </c>
      <c r="AG2" s="10">
        <v>31</v>
      </c>
      <c r="AH2" s="11">
        <v>32</v>
      </c>
      <c r="AI2" s="10">
        <v>33</v>
      </c>
      <c r="AJ2" s="11">
        <v>34</v>
      </c>
      <c r="AK2" s="10">
        <v>35</v>
      </c>
      <c r="AL2" s="10">
        <v>36</v>
      </c>
      <c r="AM2" s="11">
        <v>37</v>
      </c>
      <c r="AN2" s="10">
        <v>38</v>
      </c>
      <c r="AO2" s="10">
        <v>39</v>
      </c>
    </row>
    <row r="3" spans="1:41" s="12" customFormat="1" x14ac:dyDescent="0.25">
      <c r="A3" s="11" t="s">
        <v>19</v>
      </c>
      <c r="B3" s="10" t="s">
        <v>8</v>
      </c>
      <c r="C3" s="10" t="s">
        <v>8</v>
      </c>
      <c r="D3" s="10" t="s">
        <v>9</v>
      </c>
      <c r="E3" s="11" t="s">
        <v>8</v>
      </c>
      <c r="F3" s="10" t="s">
        <v>8</v>
      </c>
      <c r="G3" s="11" t="s">
        <v>9</v>
      </c>
      <c r="H3" s="10" t="s">
        <v>9</v>
      </c>
      <c r="I3" s="10" t="s">
        <v>9</v>
      </c>
      <c r="J3" s="11" t="s">
        <v>9</v>
      </c>
      <c r="K3" s="11" t="s">
        <v>8</v>
      </c>
      <c r="L3" s="11" t="s">
        <v>9</v>
      </c>
      <c r="M3" s="10" t="s">
        <v>8</v>
      </c>
      <c r="N3" s="11" t="s">
        <v>8</v>
      </c>
      <c r="O3" s="11" t="s">
        <v>9</v>
      </c>
      <c r="P3" s="10" t="s">
        <v>9</v>
      </c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 s="12" customFormat="1" x14ac:dyDescent="0.25">
      <c r="A4" s="11"/>
      <c r="B4" s="10"/>
      <c r="C4" s="11"/>
      <c r="D4" s="10"/>
      <c r="E4" s="11"/>
      <c r="F4" s="10"/>
      <c r="G4" s="11"/>
      <c r="H4" s="10"/>
      <c r="I4" s="10"/>
      <c r="J4" s="11"/>
      <c r="K4" s="11"/>
      <c r="L4" s="11"/>
      <c r="M4" s="10"/>
      <c r="N4" s="11"/>
      <c r="O4" s="11"/>
      <c r="P4" s="10"/>
      <c r="R4" s="10"/>
      <c r="S4" s="11"/>
      <c r="T4" s="10"/>
      <c r="U4" s="11"/>
      <c r="V4" s="10"/>
      <c r="W4" s="11"/>
      <c r="X4" s="11"/>
      <c r="Y4" s="10"/>
      <c r="Z4" s="11"/>
      <c r="AA4" s="10"/>
      <c r="AB4" s="11"/>
      <c r="AC4" s="10"/>
      <c r="AD4" s="10"/>
      <c r="AE4" s="10"/>
      <c r="AF4" s="11"/>
      <c r="AG4" s="10"/>
      <c r="AH4" s="11"/>
      <c r="AI4" s="10"/>
      <c r="AJ4" s="11"/>
      <c r="AK4" s="10"/>
      <c r="AL4" s="11"/>
      <c r="AM4" s="10"/>
      <c r="AN4" s="11"/>
      <c r="AO4" s="10"/>
    </row>
    <row r="5" spans="1:41" s="24" customFormat="1" x14ac:dyDescent="0.25">
      <c r="A5" s="34" t="s">
        <v>20</v>
      </c>
      <c r="L5" s="32"/>
      <c r="M5" s="32"/>
      <c r="N5" s="32"/>
      <c r="O5" s="32"/>
      <c r="P5" s="32"/>
      <c r="AE5" s="32"/>
      <c r="AF5" s="32"/>
      <c r="AG5" s="32"/>
      <c r="AH5" s="32"/>
      <c r="AI5" s="32"/>
      <c r="AJ5" s="32"/>
      <c r="AK5" s="32"/>
      <c r="AL5" s="33"/>
      <c r="AM5" s="32"/>
      <c r="AN5" s="32"/>
      <c r="AO5" s="32"/>
    </row>
    <row r="6" spans="1:41" s="24" customFormat="1" x14ac:dyDescent="0.25">
      <c r="A6" s="24" t="s">
        <v>0</v>
      </c>
      <c r="B6" s="24">
        <v>796.34116831850702</v>
      </c>
      <c r="C6" s="24">
        <v>214.85491163779199</v>
      </c>
      <c r="D6" s="24">
        <v>131.74584485609199</v>
      </c>
      <c r="E6" s="24">
        <v>652.351902769822</v>
      </c>
      <c r="F6" s="24">
        <v>254.08537400450101</v>
      </c>
      <c r="G6" s="24">
        <v>207.54352573035499</v>
      </c>
      <c r="I6" s="24">
        <v>1.0955744648902701</v>
      </c>
      <c r="J6" s="24">
        <v>195.352937730143</v>
      </c>
      <c r="K6" s="24">
        <v>1334.6107854355701</v>
      </c>
      <c r="L6" s="24">
        <v>949.35180686356296</v>
      </c>
      <c r="M6" s="24">
        <v>21.0239300699571</v>
      </c>
      <c r="N6" s="24">
        <v>52.031058290415999</v>
      </c>
      <c r="O6" s="24">
        <v>351.84370368910999</v>
      </c>
      <c r="P6" s="24">
        <v>8038.6683735670404</v>
      </c>
      <c r="R6" s="24">
        <v>781.94445760126905</v>
      </c>
      <c r="S6" s="24">
        <v>1</v>
      </c>
      <c r="T6" s="24">
        <v>49.861497074088803</v>
      </c>
      <c r="U6" s="24">
        <v>16.192699915193401</v>
      </c>
      <c r="V6" s="24">
        <v>4.4483818587158304</v>
      </c>
      <c r="W6" s="24">
        <v>956.55606904158901</v>
      </c>
      <c r="Y6" s="24">
        <v>26.386125709682499</v>
      </c>
      <c r="Z6" s="24">
        <v>10.372369836508801</v>
      </c>
      <c r="AA6" s="24">
        <v>130.81232760570401</v>
      </c>
      <c r="AB6" s="24">
        <v>2579.57483869202</v>
      </c>
      <c r="AC6" s="24">
        <v>7.9831526636024304</v>
      </c>
      <c r="AD6" s="24">
        <v>1</v>
      </c>
      <c r="AE6" s="24">
        <v>7.1505133266779097</v>
      </c>
      <c r="AF6" s="24">
        <v>1</v>
      </c>
      <c r="AG6" s="24">
        <v>1</v>
      </c>
      <c r="AH6" s="24">
        <v>1.4599264098401901</v>
      </c>
      <c r="AI6" s="24">
        <v>492.56467372434201</v>
      </c>
      <c r="AJ6" s="24">
        <v>1294.40712111315</v>
      </c>
      <c r="AK6" s="24">
        <v>13.9568126035324</v>
      </c>
      <c r="AL6" s="24">
        <v>643.49152935540701</v>
      </c>
      <c r="AM6" s="24">
        <v>19.872633304774499</v>
      </c>
      <c r="AN6" s="24">
        <v>4529.9340272004101</v>
      </c>
      <c r="AO6" s="24">
        <v>231.67725291732501</v>
      </c>
    </row>
    <row r="7" spans="1:41" s="24" customFormat="1" x14ac:dyDescent="0.25">
      <c r="A7" s="24" t="s">
        <v>1</v>
      </c>
      <c r="B7" s="24">
        <v>322.21009501989897</v>
      </c>
      <c r="C7" s="24">
        <v>212.791670573076</v>
      </c>
      <c r="D7" s="24">
        <v>62.4031435274035</v>
      </c>
      <c r="E7" s="24">
        <v>272.417135244436</v>
      </c>
      <c r="F7" s="24">
        <v>219.09208683646199</v>
      </c>
      <c r="G7" s="24">
        <v>94.598413881201296</v>
      </c>
      <c r="H7" s="24">
        <v>59.306727994252199</v>
      </c>
      <c r="I7" s="24">
        <v>1.4716695106958499</v>
      </c>
      <c r="J7" s="24">
        <v>94.978507010836694</v>
      </c>
      <c r="K7" s="24">
        <v>640.90017928940802</v>
      </c>
      <c r="L7" s="24">
        <v>4313.3341066361299</v>
      </c>
      <c r="M7" s="24">
        <v>69.553264134664104</v>
      </c>
      <c r="N7" s="24">
        <v>170.417650528124</v>
      </c>
      <c r="P7" s="24">
        <v>3824.2737191832098</v>
      </c>
      <c r="R7" s="24">
        <v>1123.40610188866</v>
      </c>
      <c r="S7" s="24">
        <v>9.7178796527560998</v>
      </c>
      <c r="T7" s="24">
        <v>9.1535481284577607</v>
      </c>
      <c r="U7" s="24">
        <v>1</v>
      </c>
      <c r="V7" s="24">
        <v>2.0659079088819499</v>
      </c>
      <c r="W7" s="24">
        <v>844.52746589973196</v>
      </c>
      <c r="X7" s="24">
        <v>1</v>
      </c>
      <c r="Y7" s="24">
        <v>3.5169699956062499</v>
      </c>
      <c r="Z7" s="24">
        <v>1</v>
      </c>
      <c r="AA7" s="24">
        <v>53.751088319799102</v>
      </c>
      <c r="AB7" s="24">
        <v>1987.2640763355</v>
      </c>
      <c r="AC7" s="24">
        <v>1</v>
      </c>
      <c r="AD7" s="24">
        <v>4.1478198406652096</v>
      </c>
      <c r="AE7" s="24">
        <v>22.440646265998399</v>
      </c>
      <c r="AF7" s="24">
        <v>1</v>
      </c>
      <c r="AG7" s="24">
        <v>1</v>
      </c>
      <c r="AH7" s="24">
        <v>1</v>
      </c>
      <c r="AI7" s="24">
        <v>989.605826174296</v>
      </c>
      <c r="AJ7" s="24">
        <v>1076.8474371554801</v>
      </c>
    </row>
    <row r="8" spans="1:41" s="24" customFormat="1" x14ac:dyDescent="0.25">
      <c r="A8" s="24" t="s">
        <v>2</v>
      </c>
      <c r="B8" s="24">
        <f t="shared" ref="B8:P8" si="0">GEOMEAN(B6:B7)</f>
        <v>506.54630934610856</v>
      </c>
      <c r="C8" s="24">
        <f t="shared" si="0"/>
        <v>213.82080249179776</v>
      </c>
      <c r="D8" s="24">
        <f t="shared" si="0"/>
        <v>90.671687233081428</v>
      </c>
      <c r="E8" s="24">
        <f t="shared" si="0"/>
        <v>421.55881739540422</v>
      </c>
      <c r="F8" s="24">
        <f t="shared" si="0"/>
        <v>235.94087145992543</v>
      </c>
      <c r="G8" s="24">
        <f t="shared" si="0"/>
        <v>140.11883651174054</v>
      </c>
      <c r="H8" s="24">
        <f t="shared" si="0"/>
        <v>59.306727994252199</v>
      </c>
      <c r="I8" s="24">
        <f t="shared" si="0"/>
        <v>1.2697730256529831</v>
      </c>
      <c r="J8" s="24">
        <f t="shared" si="0"/>
        <v>136.21428106402769</v>
      </c>
      <c r="K8" s="24">
        <f t="shared" si="0"/>
        <v>924.85257834275114</v>
      </c>
      <c r="L8" s="24">
        <f t="shared" si="0"/>
        <v>2023.5788909111604</v>
      </c>
      <c r="M8" s="24">
        <f t="shared" si="0"/>
        <v>38.239808593982701</v>
      </c>
      <c r="N8" s="24">
        <f t="shared" si="0"/>
        <v>94.164806102622876</v>
      </c>
      <c r="O8" s="24">
        <f t="shared" si="0"/>
        <v>351.84370368910999</v>
      </c>
      <c r="P8" s="24">
        <f t="shared" si="0"/>
        <v>5544.553020601541</v>
      </c>
      <c r="R8" s="24">
        <f t="shared" ref="R8:AO8" si="1">GEOMEAN(R6:R7)</f>
        <v>937.25192718248616</v>
      </c>
      <c r="S8" s="24">
        <f t="shared" si="1"/>
        <v>3.1173513842292628</v>
      </c>
      <c r="T8" s="24">
        <f t="shared" si="1"/>
        <v>21.363745299563643</v>
      </c>
      <c r="U8" s="24">
        <f t="shared" si="1"/>
        <v>4.0240153969876165</v>
      </c>
      <c r="V8" s="24">
        <f t="shared" si="1"/>
        <v>3.0314925801736714</v>
      </c>
      <c r="W8" s="24">
        <f t="shared" si="1"/>
        <v>898.79801567354514</v>
      </c>
      <c r="X8" s="24">
        <f t="shared" si="1"/>
        <v>1</v>
      </c>
      <c r="Y8" s="24">
        <f t="shared" si="1"/>
        <v>9.6332347849124922</v>
      </c>
      <c r="Z8" s="24">
        <f t="shared" si="1"/>
        <v>3.2206163752469497</v>
      </c>
      <c r="AA8" s="24">
        <f t="shared" si="1"/>
        <v>83.852876959903355</v>
      </c>
      <c r="AB8" s="24">
        <f t="shared" si="1"/>
        <v>2264.1325953114128</v>
      </c>
      <c r="AC8" s="24">
        <f t="shared" si="1"/>
        <v>2.8254473386708927</v>
      </c>
      <c r="AD8" s="24">
        <f t="shared" si="1"/>
        <v>2.0366197093873981</v>
      </c>
      <c r="AE8" s="24">
        <f t="shared" si="1"/>
        <v>12.667365163453939</v>
      </c>
      <c r="AF8" s="24">
        <f t="shared" si="1"/>
        <v>1</v>
      </c>
      <c r="AG8" s="24">
        <f t="shared" si="1"/>
        <v>1</v>
      </c>
      <c r="AH8" s="24">
        <f t="shared" si="1"/>
        <v>1.2082741451509216</v>
      </c>
      <c r="AI8" s="24">
        <f t="shared" si="1"/>
        <v>698.17252229320081</v>
      </c>
      <c r="AJ8" s="24">
        <f t="shared" si="1"/>
        <v>1180.6265247767808</v>
      </c>
      <c r="AK8" s="24">
        <f t="shared" si="1"/>
        <v>13.9568126035324</v>
      </c>
      <c r="AL8" s="24">
        <f t="shared" si="1"/>
        <v>643.49152935540701</v>
      </c>
      <c r="AM8" s="24">
        <f t="shared" si="1"/>
        <v>19.872633304774499</v>
      </c>
      <c r="AN8" s="24">
        <f t="shared" si="1"/>
        <v>4529.9340272004101</v>
      </c>
      <c r="AO8" s="24">
        <f t="shared" si="1"/>
        <v>231.67725291732501</v>
      </c>
    </row>
    <row r="9" spans="1:41" s="24" customFormat="1" x14ac:dyDescent="0.25"/>
    <row r="10" spans="1:41" s="24" customFormat="1" x14ac:dyDescent="0.25">
      <c r="A10" s="34" t="s">
        <v>21</v>
      </c>
      <c r="L10" s="32"/>
      <c r="M10" s="32"/>
      <c r="N10" s="32"/>
      <c r="O10" s="32"/>
      <c r="P10" s="32"/>
      <c r="AE10" s="32"/>
      <c r="AF10" s="32"/>
      <c r="AG10" s="32"/>
      <c r="AH10" s="32"/>
      <c r="AI10" s="32"/>
      <c r="AJ10" s="32"/>
      <c r="AK10" s="32"/>
      <c r="AL10" s="33"/>
      <c r="AM10" s="32"/>
      <c r="AN10" s="32"/>
      <c r="AO10" s="32"/>
    </row>
    <row r="11" spans="1:41" s="24" customFormat="1" x14ac:dyDescent="0.25">
      <c r="A11" s="24" t="s">
        <v>0</v>
      </c>
      <c r="B11" s="24">
        <v>1745.74498771142</v>
      </c>
      <c r="C11" s="24">
        <v>2031.2261483710699</v>
      </c>
      <c r="D11" s="24">
        <v>1039.32929071685</v>
      </c>
      <c r="E11" s="24">
        <v>2021.3813153847</v>
      </c>
      <c r="F11" s="24">
        <v>1449.2178141807999</v>
      </c>
      <c r="G11" s="24">
        <v>451.487937869436</v>
      </c>
      <c r="I11" s="24">
        <v>99.186692578246706</v>
      </c>
      <c r="J11" s="24">
        <v>263.634310237036</v>
      </c>
      <c r="K11" s="24">
        <v>1300.0075519408999</v>
      </c>
      <c r="L11" s="24">
        <v>3231.1882982672801</v>
      </c>
      <c r="O11" s="24">
        <v>17932.570892115698</v>
      </c>
      <c r="P11" s="24">
        <v>170.977332639389</v>
      </c>
      <c r="S11" s="24">
        <v>1.73443016214447</v>
      </c>
      <c r="V11" s="24">
        <v>1.88803483039838</v>
      </c>
      <c r="W11" s="24">
        <v>1358.1089873713199</v>
      </c>
      <c r="X11" s="24">
        <v>9.7679383125755006</v>
      </c>
      <c r="Y11" s="24">
        <v>37.123252160032898</v>
      </c>
      <c r="Z11" s="24">
        <v>164.71143889984899</v>
      </c>
      <c r="AA11" s="24">
        <v>18.360537774220798</v>
      </c>
      <c r="AD11" s="24">
        <v>1</v>
      </c>
      <c r="AE11" s="24">
        <v>37.946677592453099</v>
      </c>
      <c r="AF11" s="24">
        <v>1</v>
      </c>
      <c r="AG11" s="24">
        <v>63.1345363998566</v>
      </c>
      <c r="AI11" s="24">
        <v>422.04437324555897</v>
      </c>
      <c r="AO11" s="24">
        <v>245.24498906735101</v>
      </c>
    </row>
    <row r="12" spans="1:41" s="24" customFormat="1" x14ac:dyDescent="0.25">
      <c r="A12" s="24" t="s">
        <v>1</v>
      </c>
      <c r="B12" s="24">
        <v>458.43839915994602</v>
      </c>
      <c r="C12" s="24">
        <v>1332.7399590166399</v>
      </c>
      <c r="D12" s="24">
        <v>517.37002159591498</v>
      </c>
      <c r="E12" s="24">
        <v>614.803759824959</v>
      </c>
      <c r="F12" s="24">
        <v>1030.53324769657</v>
      </c>
      <c r="G12" s="24">
        <v>287.15328535346799</v>
      </c>
      <c r="I12" s="24">
        <v>102.282731106928</v>
      </c>
      <c r="J12" s="24">
        <v>282.49805008054398</v>
      </c>
      <c r="K12" s="24">
        <v>613.04819010913104</v>
      </c>
      <c r="L12" s="24">
        <v>6212.4720448940398</v>
      </c>
      <c r="P12" s="24">
        <v>131.631926621014</v>
      </c>
      <c r="S12" s="24">
        <v>12.9472528949618</v>
      </c>
      <c r="V12" s="24">
        <v>1</v>
      </c>
      <c r="W12" s="24">
        <v>996.11050904794104</v>
      </c>
      <c r="Y12" s="24">
        <v>8.2830682041748496</v>
      </c>
      <c r="Z12" s="24">
        <v>45.556391988848098</v>
      </c>
      <c r="AA12" s="24">
        <v>2.4168510333953499</v>
      </c>
      <c r="AD12" s="24">
        <v>7.6029642846626899</v>
      </c>
      <c r="AE12" s="24">
        <v>141.424739107173</v>
      </c>
      <c r="AF12" s="24">
        <v>1</v>
      </c>
      <c r="AG12" s="24">
        <v>91.943650453332793</v>
      </c>
      <c r="AI12" s="24">
        <v>788.93365492896805</v>
      </c>
    </row>
    <row r="13" spans="1:41" s="24" customFormat="1" x14ac:dyDescent="0.25">
      <c r="A13" s="24" t="s">
        <v>2</v>
      </c>
      <c r="B13" s="24">
        <f t="shared" ref="B13:P13" si="2">GEOMEAN(B11:B12)</f>
        <v>894.60412334614409</v>
      </c>
      <c r="C13" s="24">
        <f t="shared" si="2"/>
        <v>1645.3255768186389</v>
      </c>
      <c r="D13" s="24">
        <f t="shared" si="2"/>
        <v>733.29245024304169</v>
      </c>
      <c r="E13" s="24">
        <f t="shared" si="2"/>
        <v>1114.7882456944167</v>
      </c>
      <c r="F13" s="24">
        <f t="shared" si="2"/>
        <v>1222.0749325092402</v>
      </c>
      <c r="G13" s="24">
        <f t="shared" si="2"/>
        <v>360.06422296122531</v>
      </c>
      <c r="H13" s="24" t="e">
        <f t="shared" si="2"/>
        <v>#NUM!</v>
      </c>
      <c r="I13" s="24">
        <f t="shared" si="2"/>
        <v>100.72281671183714</v>
      </c>
      <c r="J13" s="24">
        <f t="shared" si="2"/>
        <v>272.90324031841737</v>
      </c>
      <c r="K13" s="24">
        <f t="shared" si="2"/>
        <v>892.7302374433001</v>
      </c>
      <c r="L13" s="24">
        <f t="shared" si="2"/>
        <v>4480.3646028838129</v>
      </c>
      <c r="M13" s="24" t="e">
        <f t="shared" si="2"/>
        <v>#NUM!</v>
      </c>
      <c r="N13" s="24" t="e">
        <f t="shared" si="2"/>
        <v>#NUM!</v>
      </c>
      <c r="O13" s="24">
        <f t="shared" si="2"/>
        <v>17932.570892115698</v>
      </c>
      <c r="P13" s="24">
        <f t="shared" si="2"/>
        <v>150.02025097914199</v>
      </c>
      <c r="R13" s="24" t="e">
        <f t="shared" ref="R13:AO13" si="3">GEOMEAN(R11:R12)</f>
        <v>#NUM!</v>
      </c>
      <c r="S13" s="24">
        <f t="shared" si="3"/>
        <v>4.738787391087941</v>
      </c>
      <c r="T13" s="24" t="e">
        <f t="shared" si="3"/>
        <v>#NUM!</v>
      </c>
      <c r="U13" s="24" t="e">
        <f t="shared" si="3"/>
        <v>#NUM!</v>
      </c>
      <c r="V13" s="24">
        <f t="shared" si="3"/>
        <v>1.3740577973281838</v>
      </c>
      <c r="W13" s="24">
        <f t="shared" si="3"/>
        <v>1163.1107577324824</v>
      </c>
      <c r="X13" s="24">
        <f t="shared" si="3"/>
        <v>9.7679383125755006</v>
      </c>
      <c r="Y13" s="24">
        <f t="shared" si="3"/>
        <v>17.535519085625431</v>
      </c>
      <c r="Z13" s="24">
        <f t="shared" si="3"/>
        <v>86.623662330616824</v>
      </c>
      <c r="AA13" s="24">
        <f t="shared" si="3"/>
        <v>6.6614326306973854</v>
      </c>
      <c r="AB13" s="24" t="e">
        <f t="shared" si="3"/>
        <v>#NUM!</v>
      </c>
      <c r="AC13" s="24" t="e">
        <f t="shared" si="3"/>
        <v>#NUM!</v>
      </c>
      <c r="AD13" s="24">
        <f t="shared" si="3"/>
        <v>2.7573473275346889</v>
      </c>
      <c r="AE13" s="24">
        <f t="shared" si="3"/>
        <v>73.25707459690625</v>
      </c>
      <c r="AF13" s="24">
        <f t="shared" si="3"/>
        <v>1</v>
      </c>
      <c r="AG13" s="24">
        <f t="shared" si="3"/>
        <v>76.189367672147213</v>
      </c>
      <c r="AH13" s="24" t="e">
        <f t="shared" si="3"/>
        <v>#NUM!</v>
      </c>
      <c r="AI13" s="24">
        <f t="shared" si="3"/>
        <v>577.03120359892534</v>
      </c>
      <c r="AJ13" s="24" t="e">
        <f t="shared" si="3"/>
        <v>#NUM!</v>
      </c>
      <c r="AK13" s="24" t="e">
        <f t="shared" si="3"/>
        <v>#NUM!</v>
      </c>
      <c r="AL13" s="24" t="e">
        <f t="shared" si="3"/>
        <v>#NUM!</v>
      </c>
      <c r="AM13" s="24" t="e">
        <f t="shared" si="3"/>
        <v>#NUM!</v>
      </c>
      <c r="AN13" s="24" t="e">
        <f t="shared" si="3"/>
        <v>#NUM!</v>
      </c>
      <c r="AO13" s="24">
        <f t="shared" si="3"/>
        <v>245.24498906735101</v>
      </c>
    </row>
    <row r="14" spans="1:41" s="24" customFormat="1" x14ac:dyDescent="0.25"/>
    <row r="15" spans="1:41" s="24" customFormat="1" x14ac:dyDescent="0.25">
      <c r="A15" s="34" t="s">
        <v>22</v>
      </c>
      <c r="L15" s="32"/>
      <c r="M15" s="32"/>
      <c r="N15" s="32"/>
      <c r="O15" s="32"/>
      <c r="P15" s="32"/>
      <c r="AE15" s="32"/>
      <c r="AF15" s="32"/>
      <c r="AG15" s="32"/>
      <c r="AH15" s="32"/>
      <c r="AI15" s="32"/>
      <c r="AJ15" s="32"/>
      <c r="AK15" s="32"/>
      <c r="AL15" s="33"/>
      <c r="AM15" s="32"/>
      <c r="AN15" s="32"/>
      <c r="AO15" s="32"/>
    </row>
    <row r="16" spans="1:41" s="24" customFormat="1" x14ac:dyDescent="0.25">
      <c r="A16" s="24" t="s">
        <v>0</v>
      </c>
      <c r="B16" s="24">
        <v>3008.9678608727199</v>
      </c>
      <c r="C16" s="24">
        <v>8631.6524237682297</v>
      </c>
      <c r="D16" s="24">
        <v>1532.21485988324</v>
      </c>
      <c r="F16" s="24">
        <v>661.90947560484301</v>
      </c>
      <c r="H16" s="24">
        <v>520.68920053091404</v>
      </c>
      <c r="K16" s="24">
        <v>709.88985044223</v>
      </c>
      <c r="L16" s="24">
        <v>3597.37046783511</v>
      </c>
      <c r="N16" s="24">
        <v>953.84740609633104</v>
      </c>
      <c r="O16" s="24">
        <v>11183.0526865381</v>
      </c>
      <c r="R16" s="24">
        <v>1432.71540371384</v>
      </c>
      <c r="S16" s="24">
        <v>29.114970603996198</v>
      </c>
      <c r="T16" s="24">
        <v>990.83297007245005</v>
      </c>
      <c r="U16" s="24">
        <v>18.731313348939999</v>
      </c>
      <c r="V16" s="24">
        <v>8.3231467984740206</v>
      </c>
      <c r="W16" s="24">
        <v>1344.6945960709299</v>
      </c>
      <c r="Y16" s="24">
        <v>5.9210594984779803</v>
      </c>
      <c r="Z16" s="24">
        <v>72.239682212274303</v>
      </c>
      <c r="AA16" s="24">
        <v>1</v>
      </c>
      <c r="AB16" s="24">
        <v>978.78517754045697</v>
      </c>
      <c r="AC16" s="24">
        <v>165.668705061168</v>
      </c>
      <c r="AE16" s="24">
        <v>111.051410617584</v>
      </c>
      <c r="AF16" s="24">
        <v>2.17240313006387</v>
      </c>
      <c r="AH16" s="24">
        <v>130.76534157153</v>
      </c>
      <c r="AI16" s="24">
        <v>442.78961825776003</v>
      </c>
      <c r="AJ16" s="24">
        <v>415.86965677375503</v>
      </c>
      <c r="AK16" s="24">
        <v>36.807631771827602</v>
      </c>
      <c r="AL16" s="24">
        <v>197.41043917565</v>
      </c>
      <c r="AM16" s="24">
        <v>2.49421589935374</v>
      </c>
      <c r="AO16" s="24">
        <v>630.33696452045604</v>
      </c>
    </row>
    <row r="17" spans="1:41" s="24" customFormat="1" x14ac:dyDescent="0.25">
      <c r="A17" s="24" t="s">
        <v>1</v>
      </c>
      <c r="B17" s="24">
        <v>753.84673569892698</v>
      </c>
      <c r="C17" s="24">
        <v>3835.5629520610501</v>
      </c>
      <c r="D17" s="24">
        <v>957.20345166052596</v>
      </c>
      <c r="F17" s="24">
        <v>1232.1769723208199</v>
      </c>
      <c r="H17" s="24">
        <v>881.29206969771894</v>
      </c>
      <c r="L17" s="24">
        <v>7595.8380845475804</v>
      </c>
      <c r="N17" s="24">
        <v>2846.9141438582401</v>
      </c>
      <c r="R17" s="24">
        <v>1020.3670065804999</v>
      </c>
      <c r="S17" s="24">
        <v>38.196384741221699</v>
      </c>
      <c r="T17" s="24">
        <v>468.22444492800702</v>
      </c>
      <c r="U17" s="24">
        <v>6.1001706379569498</v>
      </c>
      <c r="V17" s="24">
        <v>1</v>
      </c>
      <c r="W17" s="24">
        <v>863.49258677755199</v>
      </c>
      <c r="Y17" s="24">
        <v>34.907167279554301</v>
      </c>
      <c r="AA17" s="24">
        <v>36.813876919873799</v>
      </c>
      <c r="AB17" s="24">
        <v>800.15436924882295</v>
      </c>
      <c r="AC17" s="24">
        <v>160.45315806658499</v>
      </c>
      <c r="AE17" s="24">
        <v>716.61753818922898</v>
      </c>
      <c r="AF17" s="24">
        <v>3.21755575611874</v>
      </c>
      <c r="AH17" s="24">
        <v>91.244397670284798</v>
      </c>
      <c r="AI17" s="24">
        <v>780.62102670580896</v>
      </c>
      <c r="AJ17" s="24">
        <v>1</v>
      </c>
      <c r="AO17" s="24">
        <v>299.20948349620198</v>
      </c>
    </row>
    <row r="18" spans="1:41" s="24" customFormat="1" x14ac:dyDescent="0.25">
      <c r="A18" s="24" t="s">
        <v>2</v>
      </c>
      <c r="B18" s="24">
        <f t="shared" ref="B18:P18" si="4">GEOMEAN(B16:B17)</f>
        <v>1506.0878459578255</v>
      </c>
      <c r="C18" s="24">
        <f t="shared" si="4"/>
        <v>5753.8896627997128</v>
      </c>
      <c r="D18" s="24">
        <f t="shared" si="4"/>
        <v>1211.0496903784694</v>
      </c>
      <c r="E18" s="24" t="e">
        <f t="shared" si="4"/>
        <v>#NUM!</v>
      </c>
      <c r="F18" s="24">
        <f t="shared" si="4"/>
        <v>903.10000199381966</v>
      </c>
      <c r="G18" s="24" t="e">
        <f t="shared" si="4"/>
        <v>#NUM!</v>
      </c>
      <c r="H18" s="24">
        <f t="shared" si="4"/>
        <v>677.40627632547057</v>
      </c>
      <c r="I18" s="24" t="e">
        <f t="shared" si="4"/>
        <v>#NUM!</v>
      </c>
      <c r="J18" s="24" t="e">
        <f t="shared" si="4"/>
        <v>#NUM!</v>
      </c>
      <c r="K18" s="24">
        <f t="shared" si="4"/>
        <v>709.88985044223</v>
      </c>
      <c r="L18" s="24">
        <f t="shared" si="4"/>
        <v>5227.3361862241727</v>
      </c>
      <c r="M18" s="24" t="e">
        <f t="shared" si="4"/>
        <v>#NUM!</v>
      </c>
      <c r="N18" s="24">
        <f t="shared" si="4"/>
        <v>1647.8839981922695</v>
      </c>
      <c r="O18" s="24">
        <f t="shared" si="4"/>
        <v>11183.0526865381</v>
      </c>
      <c r="P18" s="24" t="e">
        <f t="shared" si="4"/>
        <v>#NUM!</v>
      </c>
      <c r="R18" s="24">
        <f t="shared" ref="R18:AO18" si="5">GEOMEAN(R16:R17)</f>
        <v>1209.0887179066983</v>
      </c>
      <c r="S18" s="24">
        <f t="shared" si="5"/>
        <v>33.347962740167482</v>
      </c>
      <c r="T18" s="24">
        <f t="shared" si="5"/>
        <v>681.12569869925005</v>
      </c>
      <c r="U18" s="24">
        <f t="shared" si="5"/>
        <v>10.689443750802697</v>
      </c>
      <c r="V18" s="24">
        <f t="shared" si="5"/>
        <v>2.8849864468440787</v>
      </c>
      <c r="W18" s="24">
        <f t="shared" si="5"/>
        <v>1077.559193356487</v>
      </c>
      <c r="X18" s="24" t="e">
        <f t="shared" si="5"/>
        <v>#NUM!</v>
      </c>
      <c r="Y18" s="24">
        <f t="shared" si="5"/>
        <v>14.376627364773867</v>
      </c>
      <c r="Z18" s="24">
        <f t="shared" si="5"/>
        <v>72.239682212274303</v>
      </c>
      <c r="AA18" s="24">
        <f t="shared" si="5"/>
        <v>6.0674440186847871</v>
      </c>
      <c r="AB18" s="24">
        <f t="shared" si="5"/>
        <v>884.97414446128403</v>
      </c>
      <c r="AC18" s="24">
        <f t="shared" si="5"/>
        <v>163.04007764922721</v>
      </c>
      <c r="AD18" s="24" t="e">
        <f t="shared" si="5"/>
        <v>#NUM!</v>
      </c>
      <c r="AE18" s="24">
        <f t="shared" si="5"/>
        <v>282.10173428962514</v>
      </c>
      <c r="AF18" s="24">
        <f t="shared" si="5"/>
        <v>2.6438283219126335</v>
      </c>
      <c r="AG18" s="24" t="e">
        <f t="shared" si="5"/>
        <v>#NUM!</v>
      </c>
      <c r="AH18" s="24">
        <f t="shared" si="5"/>
        <v>109.23188558220218</v>
      </c>
      <c r="AI18" s="24">
        <f t="shared" si="5"/>
        <v>587.92081645324129</v>
      </c>
      <c r="AJ18" s="24">
        <f t="shared" si="5"/>
        <v>20.392882502818356</v>
      </c>
      <c r="AK18" s="24">
        <f t="shared" si="5"/>
        <v>36.807631771827602</v>
      </c>
      <c r="AL18" s="24">
        <f t="shared" si="5"/>
        <v>197.41043917565</v>
      </c>
      <c r="AM18" s="24">
        <f t="shared" si="5"/>
        <v>2.49421589935374</v>
      </c>
      <c r="AN18" s="24" t="e">
        <f t="shared" si="5"/>
        <v>#NUM!</v>
      </c>
      <c r="AO18" s="24">
        <f t="shared" si="5"/>
        <v>434.28423593624655</v>
      </c>
    </row>
    <row r="19" spans="1:41" s="24" customFormat="1" x14ac:dyDescent="0.25"/>
    <row r="20" spans="1:41" s="24" customFormat="1" x14ac:dyDescent="0.25">
      <c r="A20" s="34" t="s">
        <v>23</v>
      </c>
      <c r="L20" s="32"/>
      <c r="M20" s="32"/>
      <c r="N20" s="32"/>
      <c r="O20" s="32"/>
      <c r="P20" s="32"/>
      <c r="AE20" s="32"/>
      <c r="AF20" s="32"/>
      <c r="AG20" s="32"/>
      <c r="AH20" s="32"/>
      <c r="AI20" s="32"/>
      <c r="AJ20" s="32"/>
      <c r="AK20" s="32"/>
      <c r="AL20" s="33"/>
      <c r="AM20" s="32"/>
      <c r="AN20" s="32"/>
      <c r="AO20" s="32"/>
    </row>
    <row r="21" spans="1:41" s="24" customFormat="1" x14ac:dyDescent="0.25">
      <c r="A21" s="24" t="s">
        <v>0</v>
      </c>
      <c r="B21" s="24">
        <v>624.72963824501505</v>
      </c>
      <c r="C21" s="24">
        <v>5529.8205897588396</v>
      </c>
      <c r="D21" s="24">
        <v>569.16732972820705</v>
      </c>
      <c r="F21" s="24">
        <v>402.25247735337399</v>
      </c>
      <c r="H21" s="24">
        <v>819.79784149830095</v>
      </c>
      <c r="I21" s="24">
        <v>770.88688964975699</v>
      </c>
      <c r="M21" s="24">
        <v>1669.5148763688301</v>
      </c>
      <c r="R21" s="24">
        <v>930.00993270112201</v>
      </c>
      <c r="S21" s="24">
        <v>10.4115479958419</v>
      </c>
      <c r="T21" s="24">
        <v>477.07691854909802</v>
      </c>
      <c r="AG21" s="24">
        <v>1031.8278562816499</v>
      </c>
      <c r="AH21" s="24">
        <v>174.13155143434801</v>
      </c>
      <c r="AJ21" s="24">
        <v>314.54442303125302</v>
      </c>
      <c r="AK21" s="24">
        <v>28.312365366614401</v>
      </c>
      <c r="AM21" s="24">
        <v>3.4227268275007798</v>
      </c>
      <c r="AN21" s="24">
        <v>85663.140212881306</v>
      </c>
    </row>
    <row r="22" spans="1:41" s="24" customFormat="1" x14ac:dyDescent="0.25">
      <c r="A22" s="24" t="s">
        <v>1</v>
      </c>
      <c r="B22" s="24">
        <v>1580.61194560684</v>
      </c>
      <c r="C22" s="24">
        <v>5962.4815419809602</v>
      </c>
      <c r="D22" s="24">
        <v>1102.6729622170701</v>
      </c>
      <c r="F22" s="24">
        <v>567.60643709504404</v>
      </c>
      <c r="H22" s="24">
        <v>650.24148328481795</v>
      </c>
      <c r="M22" s="24">
        <v>4392.204793807</v>
      </c>
      <c r="R22" s="24">
        <v>667.29229952587502</v>
      </c>
      <c r="S22" s="24">
        <v>15.3145211601997</v>
      </c>
      <c r="T22" s="24">
        <v>442.26159090020798</v>
      </c>
      <c r="AG22" s="24">
        <v>1300.9462919832099</v>
      </c>
      <c r="AH22" s="24">
        <v>99.525720475241499</v>
      </c>
      <c r="AJ22" s="24">
        <v>888.63931308171698</v>
      </c>
    </row>
    <row r="23" spans="1:41" s="24" customFormat="1" x14ac:dyDescent="0.25">
      <c r="A23" s="24" t="s">
        <v>2</v>
      </c>
      <c r="B23" s="24">
        <f t="shared" ref="B23:P23" si="6">GEOMEAN(B21:B22)</f>
        <v>993.70776840312089</v>
      </c>
      <c r="C23" s="24">
        <f t="shared" si="6"/>
        <v>5742.0774286753876</v>
      </c>
      <c r="D23" s="24">
        <f t="shared" si="6"/>
        <v>792.21551705869911</v>
      </c>
      <c r="E23" s="24" t="e">
        <f t="shared" si="6"/>
        <v>#NUM!</v>
      </c>
      <c r="F23" s="24">
        <f t="shared" si="6"/>
        <v>477.82956740160347</v>
      </c>
      <c r="G23" s="24" t="e">
        <f t="shared" si="6"/>
        <v>#NUM!</v>
      </c>
      <c r="H23" s="24">
        <f t="shared" si="6"/>
        <v>730.1140763261227</v>
      </c>
      <c r="I23" s="24">
        <f t="shared" si="6"/>
        <v>770.88688964975699</v>
      </c>
      <c r="J23" s="24" t="e">
        <f t="shared" si="6"/>
        <v>#NUM!</v>
      </c>
      <c r="K23" s="24" t="e">
        <f t="shared" si="6"/>
        <v>#NUM!</v>
      </c>
      <c r="L23" s="24" t="e">
        <f t="shared" si="6"/>
        <v>#NUM!</v>
      </c>
      <c r="M23" s="24">
        <f t="shared" si="6"/>
        <v>2707.9237883144488</v>
      </c>
      <c r="N23" s="24" t="e">
        <f t="shared" si="6"/>
        <v>#NUM!</v>
      </c>
      <c r="O23" s="24" t="e">
        <f t="shared" si="6"/>
        <v>#NUM!</v>
      </c>
      <c r="P23" s="24" t="e">
        <f t="shared" si="6"/>
        <v>#NUM!</v>
      </c>
      <c r="R23" s="24">
        <f t="shared" ref="R23:AO23" si="7">GEOMEAN(R21:R22)</f>
        <v>787.77437542359553</v>
      </c>
      <c r="S23" s="24">
        <f t="shared" si="7"/>
        <v>12.627267008056634</v>
      </c>
      <c r="T23" s="24">
        <f t="shared" si="7"/>
        <v>459.33952255308168</v>
      </c>
      <c r="U23" s="24" t="e">
        <f t="shared" si="7"/>
        <v>#NUM!</v>
      </c>
      <c r="V23" s="24" t="e">
        <f t="shared" si="7"/>
        <v>#NUM!</v>
      </c>
      <c r="W23" s="24" t="e">
        <f t="shared" si="7"/>
        <v>#NUM!</v>
      </c>
      <c r="X23" s="24" t="e">
        <f t="shared" si="7"/>
        <v>#NUM!</v>
      </c>
      <c r="Y23" s="24" t="e">
        <f t="shared" si="7"/>
        <v>#NUM!</v>
      </c>
      <c r="Z23" s="24" t="e">
        <f t="shared" si="7"/>
        <v>#NUM!</v>
      </c>
      <c r="AA23" s="24" t="e">
        <f t="shared" si="7"/>
        <v>#NUM!</v>
      </c>
      <c r="AB23" s="24" t="e">
        <f t="shared" si="7"/>
        <v>#NUM!</v>
      </c>
      <c r="AC23" s="24" t="e">
        <f t="shared" si="7"/>
        <v>#NUM!</v>
      </c>
      <c r="AD23" s="24" t="e">
        <f t="shared" si="7"/>
        <v>#NUM!</v>
      </c>
      <c r="AE23" s="24" t="e">
        <f t="shared" si="7"/>
        <v>#NUM!</v>
      </c>
      <c r="AF23" s="24" t="e">
        <f t="shared" si="7"/>
        <v>#NUM!</v>
      </c>
      <c r="AG23" s="24">
        <f t="shared" si="7"/>
        <v>1158.599423266988</v>
      </c>
      <c r="AH23" s="24">
        <f t="shared" si="7"/>
        <v>131.64561562761997</v>
      </c>
      <c r="AI23" s="24" t="e">
        <f t="shared" si="7"/>
        <v>#NUM!</v>
      </c>
      <c r="AJ23" s="24">
        <f t="shared" si="7"/>
        <v>528.69323810332367</v>
      </c>
      <c r="AK23" s="24">
        <f t="shared" si="7"/>
        <v>28.312365366614401</v>
      </c>
      <c r="AL23" s="24" t="e">
        <f t="shared" si="7"/>
        <v>#NUM!</v>
      </c>
      <c r="AM23" s="24">
        <f t="shared" si="7"/>
        <v>3.4227268275007798</v>
      </c>
      <c r="AN23" s="24">
        <f t="shared" si="7"/>
        <v>85663.140212881306</v>
      </c>
      <c r="AO23" s="24" t="e">
        <f t="shared" si="7"/>
        <v>#NUM!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7267A-6BD1-FB44-B905-A26E89334E36}">
  <sheetPr>
    <tabColor theme="9" tint="0.39997558519241921"/>
  </sheetPr>
  <dimension ref="A1:AR23"/>
  <sheetViews>
    <sheetView zoomScaleNormal="100" workbookViewId="0">
      <selection activeCell="A4" sqref="A4:XFD4"/>
    </sheetView>
  </sheetViews>
  <sheetFormatPr defaultColWidth="15.5" defaultRowHeight="14.25" x14ac:dyDescent="0.25"/>
  <cols>
    <col min="1" max="1" width="18.5" style="25" bestFit="1" customWidth="1"/>
    <col min="2" max="16384" width="15.5" style="25"/>
  </cols>
  <sheetData>
    <row r="1" spans="1:44" x14ac:dyDescent="0.25">
      <c r="A1" s="25" t="s">
        <v>25</v>
      </c>
      <c r="B1" s="26"/>
      <c r="E1" s="26"/>
      <c r="H1" s="26"/>
      <c r="K1" s="26"/>
      <c r="N1" s="26"/>
    </row>
    <row r="2" spans="1:44" s="12" customFormat="1" x14ac:dyDescent="0.25">
      <c r="A2" s="11" t="s">
        <v>18</v>
      </c>
      <c r="B2" s="10">
        <v>1</v>
      </c>
      <c r="C2" s="11">
        <v>2</v>
      </c>
      <c r="D2" s="10">
        <v>3</v>
      </c>
      <c r="E2" s="11">
        <v>4</v>
      </c>
      <c r="F2" s="10">
        <v>5</v>
      </c>
      <c r="G2" s="11">
        <v>6</v>
      </c>
      <c r="H2" s="10">
        <v>13</v>
      </c>
      <c r="I2" s="10">
        <v>15</v>
      </c>
      <c r="J2" s="11">
        <v>16</v>
      </c>
      <c r="K2" s="11">
        <v>22</v>
      </c>
      <c r="L2" s="11">
        <v>24</v>
      </c>
      <c r="M2" s="10">
        <v>25</v>
      </c>
      <c r="N2" s="11">
        <v>26</v>
      </c>
      <c r="O2" s="11">
        <v>28</v>
      </c>
      <c r="P2" s="10">
        <v>29</v>
      </c>
      <c r="R2" s="10">
        <v>7</v>
      </c>
      <c r="S2" s="11">
        <v>8</v>
      </c>
      <c r="T2" s="10">
        <v>9</v>
      </c>
      <c r="U2" s="11">
        <v>10</v>
      </c>
      <c r="V2" s="10">
        <v>11</v>
      </c>
      <c r="W2" s="11">
        <v>12</v>
      </c>
      <c r="X2" s="11">
        <v>14</v>
      </c>
      <c r="Y2" s="10">
        <v>17</v>
      </c>
      <c r="Z2" s="11">
        <v>18</v>
      </c>
      <c r="AA2" s="10">
        <v>19</v>
      </c>
      <c r="AB2" s="11">
        <v>20</v>
      </c>
      <c r="AC2" s="10">
        <v>21</v>
      </c>
      <c r="AD2" s="10">
        <v>23</v>
      </c>
      <c r="AE2" s="10">
        <v>27</v>
      </c>
      <c r="AF2" s="11">
        <v>30</v>
      </c>
      <c r="AG2" s="10">
        <v>31</v>
      </c>
      <c r="AH2" s="11">
        <v>32</v>
      </c>
      <c r="AI2" s="10">
        <v>33</v>
      </c>
      <c r="AJ2" s="11">
        <v>34</v>
      </c>
      <c r="AK2" s="10">
        <v>35</v>
      </c>
      <c r="AL2" s="10">
        <v>36</v>
      </c>
      <c r="AM2" s="11">
        <v>37</v>
      </c>
      <c r="AN2" s="10">
        <v>38</v>
      </c>
      <c r="AO2" s="10">
        <v>39</v>
      </c>
    </row>
    <row r="3" spans="1:44" s="12" customFormat="1" x14ac:dyDescent="0.25">
      <c r="A3" s="11" t="s">
        <v>19</v>
      </c>
      <c r="B3" s="10" t="s">
        <v>8</v>
      </c>
      <c r="C3" s="10" t="s">
        <v>8</v>
      </c>
      <c r="D3" s="10" t="s">
        <v>9</v>
      </c>
      <c r="E3" s="11" t="s">
        <v>8</v>
      </c>
      <c r="F3" s="10" t="s">
        <v>8</v>
      </c>
      <c r="G3" s="11" t="s">
        <v>9</v>
      </c>
      <c r="H3" s="10" t="s">
        <v>9</v>
      </c>
      <c r="I3" s="10" t="s">
        <v>9</v>
      </c>
      <c r="J3" s="11" t="s">
        <v>9</v>
      </c>
      <c r="K3" s="11" t="s">
        <v>8</v>
      </c>
      <c r="L3" s="11" t="s">
        <v>9</v>
      </c>
      <c r="M3" s="10" t="s">
        <v>8</v>
      </c>
      <c r="N3" s="11" t="s">
        <v>8</v>
      </c>
      <c r="O3" s="11" t="s">
        <v>9</v>
      </c>
      <c r="P3" s="10" t="s">
        <v>9</v>
      </c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5" spans="1:44" s="27" customFormat="1" x14ac:dyDescent="0.25">
      <c r="A5" s="34" t="s">
        <v>20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2"/>
      <c r="M5" s="22"/>
      <c r="N5" s="22"/>
      <c r="O5" s="22"/>
      <c r="P5" s="22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2"/>
      <c r="AF5" s="22"/>
      <c r="AG5" s="22"/>
      <c r="AH5" s="22"/>
      <c r="AI5" s="22"/>
      <c r="AJ5" s="22"/>
      <c r="AK5" s="22"/>
      <c r="AL5" s="23"/>
      <c r="AM5" s="22"/>
      <c r="AN5" s="22"/>
      <c r="AO5" s="22"/>
      <c r="AP5" s="21"/>
      <c r="AQ5" s="21"/>
      <c r="AR5" s="21"/>
    </row>
    <row r="6" spans="1:44" x14ac:dyDescent="0.25">
      <c r="A6" s="25" t="s">
        <v>0</v>
      </c>
      <c r="B6" s="19">
        <v>76.050677743096998</v>
      </c>
      <c r="C6" s="19">
        <v>19.497372231206501</v>
      </c>
      <c r="D6" s="19">
        <v>4.0132750494709697</v>
      </c>
      <c r="E6" s="19">
        <v>46.481704546523503</v>
      </c>
      <c r="F6" s="19">
        <v>62.576566278466203</v>
      </c>
      <c r="G6" s="19">
        <v>70.272512862391693</v>
      </c>
      <c r="H6" s="19"/>
      <c r="I6" s="19">
        <v>1</v>
      </c>
      <c r="J6" s="19">
        <v>25.274632268609199</v>
      </c>
      <c r="K6" s="19">
        <v>786.34224360528003</v>
      </c>
      <c r="L6" s="19">
        <v>299.412743247349</v>
      </c>
      <c r="M6" s="19">
        <v>6.8801120600011698</v>
      </c>
      <c r="N6" s="19">
        <v>1.4770199826346599</v>
      </c>
      <c r="O6" s="19">
        <v>1490.1372892284301</v>
      </c>
      <c r="P6" s="19">
        <v>5589.7399882087802</v>
      </c>
      <c r="Q6" s="19"/>
      <c r="R6" s="19">
        <v>241.84640876452599</v>
      </c>
      <c r="S6" s="19">
        <v>1</v>
      </c>
      <c r="T6" s="19">
        <v>19.5807494941815</v>
      </c>
      <c r="U6" s="19">
        <v>1.71739376441046</v>
      </c>
      <c r="V6" s="19">
        <v>11.9298671489986</v>
      </c>
      <c r="W6" s="19">
        <v>230.09893936552899</v>
      </c>
      <c r="X6" s="19"/>
      <c r="Y6" s="19">
        <v>118.237330867517</v>
      </c>
      <c r="Z6" s="19">
        <v>11.586537469285499</v>
      </c>
      <c r="AA6" s="19">
        <v>123.197986478524</v>
      </c>
      <c r="AB6" s="19">
        <v>915.72389604531702</v>
      </c>
      <c r="AC6" s="19">
        <v>69.8225853118158</v>
      </c>
      <c r="AD6" s="19">
        <v>1</v>
      </c>
      <c r="AE6" s="19">
        <v>86.9818161207901</v>
      </c>
      <c r="AF6" s="19">
        <v>1</v>
      </c>
      <c r="AG6" s="19">
        <v>1</v>
      </c>
      <c r="AH6" s="19">
        <v>22.040795465964901</v>
      </c>
      <c r="AI6" s="19">
        <v>352.69752002059101</v>
      </c>
      <c r="AJ6" s="19">
        <v>160.85728764783499</v>
      </c>
      <c r="AK6" s="19">
        <v>2.9235108506456098</v>
      </c>
      <c r="AL6" s="19">
        <v>266.73032442390098</v>
      </c>
      <c r="AM6" s="19">
        <v>252.01084146067799</v>
      </c>
      <c r="AN6" s="19">
        <v>7043.32600866556</v>
      </c>
      <c r="AO6" s="19">
        <v>2466.9806734302001</v>
      </c>
      <c r="AP6" s="19"/>
      <c r="AQ6" s="19"/>
      <c r="AR6" s="19"/>
    </row>
    <row r="7" spans="1:44" x14ac:dyDescent="0.25">
      <c r="A7" s="25" t="s">
        <v>1</v>
      </c>
      <c r="B7" s="19">
        <v>102.32624734628401</v>
      </c>
      <c r="C7" s="19">
        <v>8.4458791553266899</v>
      </c>
      <c r="D7" s="19">
        <v>7.44964080845988</v>
      </c>
      <c r="E7" s="19">
        <v>51.3820464928965</v>
      </c>
      <c r="F7" s="19">
        <v>65.594294169786195</v>
      </c>
      <c r="G7" s="19">
        <v>36.534983543769897</v>
      </c>
      <c r="H7" s="19">
        <v>17.480999415443002</v>
      </c>
      <c r="I7" s="19">
        <v>2.1015201979412201</v>
      </c>
      <c r="J7" s="19">
        <v>18.852835029858799</v>
      </c>
      <c r="K7" s="19">
        <v>297.48980762455602</v>
      </c>
      <c r="L7" s="19">
        <v>611.59959336913505</v>
      </c>
      <c r="M7" s="19">
        <v>1</v>
      </c>
      <c r="N7" s="19">
        <v>1</v>
      </c>
      <c r="O7" s="19"/>
      <c r="P7" s="19">
        <v>3803.9738401670802</v>
      </c>
      <c r="Q7" s="19"/>
      <c r="R7" s="19">
        <v>370.63641348564499</v>
      </c>
      <c r="S7" s="19">
        <v>1</v>
      </c>
      <c r="T7" s="19">
        <v>5.29254154962908</v>
      </c>
      <c r="U7" s="19">
        <v>1.21658012384278</v>
      </c>
      <c r="V7" s="19">
        <v>1</v>
      </c>
      <c r="W7" s="19">
        <v>338.66384691720901</v>
      </c>
      <c r="X7" s="19">
        <v>39.664385925686403</v>
      </c>
      <c r="Y7" s="19">
        <v>61.8477852948429</v>
      </c>
      <c r="Z7" s="19">
        <v>14.5191397734479</v>
      </c>
      <c r="AA7" s="19">
        <v>81.972897708402101</v>
      </c>
      <c r="AB7" s="19">
        <v>1182.0346584302399</v>
      </c>
      <c r="AC7" s="19">
        <v>26.464511326106201</v>
      </c>
      <c r="AD7" s="19">
        <v>6.04702499844608</v>
      </c>
      <c r="AE7" s="19">
        <v>78.229312099370702</v>
      </c>
      <c r="AF7" s="19">
        <v>1</v>
      </c>
      <c r="AG7" s="19">
        <v>7.6354586616768998</v>
      </c>
      <c r="AH7" s="19">
        <v>98.887604455297605</v>
      </c>
      <c r="AI7" s="19">
        <v>318.95720633223601</v>
      </c>
      <c r="AJ7" s="19">
        <v>445.06119188228701</v>
      </c>
      <c r="AK7" s="19"/>
      <c r="AL7" s="19"/>
      <c r="AM7" s="19"/>
      <c r="AN7" s="19"/>
      <c r="AO7" s="19"/>
      <c r="AP7" s="19"/>
      <c r="AQ7" s="19"/>
      <c r="AR7" s="19"/>
    </row>
    <row r="8" spans="1:44" x14ac:dyDescent="0.25">
      <c r="A8" s="25" t="s">
        <v>2</v>
      </c>
      <c r="B8" s="19">
        <f t="shared" ref="B8:P8" si="0">GEOMEAN(B6:B7)</f>
        <v>88.215534128591429</v>
      </c>
      <c r="C8" s="19">
        <f t="shared" si="0"/>
        <v>12.832476367061521</v>
      </c>
      <c r="D8" s="19">
        <f t="shared" si="0"/>
        <v>5.4678567633134634</v>
      </c>
      <c r="E8" s="19">
        <f t="shared" si="0"/>
        <v>48.870493184318789</v>
      </c>
      <c r="F8" s="19">
        <f t="shared" si="0"/>
        <v>64.067664984802079</v>
      </c>
      <c r="G8" s="19">
        <f t="shared" si="0"/>
        <v>50.669567799684643</v>
      </c>
      <c r="H8" s="19">
        <f t="shared" si="0"/>
        <v>17.480999415443002</v>
      </c>
      <c r="I8" s="19">
        <f t="shared" si="0"/>
        <v>1.4496620978494332</v>
      </c>
      <c r="J8" s="19">
        <f t="shared" si="0"/>
        <v>21.828844967162947</v>
      </c>
      <c r="K8" s="19">
        <f t="shared" si="0"/>
        <v>483.66186822737689</v>
      </c>
      <c r="L8" s="19">
        <f t="shared" si="0"/>
        <v>427.92605905648691</v>
      </c>
      <c r="M8" s="19">
        <f t="shared" si="0"/>
        <v>2.6229967708712816</v>
      </c>
      <c r="N8" s="19">
        <f t="shared" si="0"/>
        <v>1.2153271093144677</v>
      </c>
      <c r="O8" s="19">
        <f t="shared" si="0"/>
        <v>1490.1372892284301</v>
      </c>
      <c r="P8" s="19">
        <f t="shared" si="0"/>
        <v>4611.2064244058784</v>
      </c>
      <c r="Q8" s="19"/>
      <c r="R8" s="19">
        <f t="shared" ref="R8:AO8" si="1">GEOMEAN(R6:R7)</f>
        <v>299.39453161149618</v>
      </c>
      <c r="S8" s="19">
        <f t="shared" si="1"/>
        <v>1</v>
      </c>
      <c r="T8" s="19">
        <f t="shared" si="1"/>
        <v>10.179976928796753</v>
      </c>
      <c r="U8" s="19">
        <f t="shared" si="1"/>
        <v>1.4454574080868989</v>
      </c>
      <c r="V8" s="19">
        <f t="shared" si="1"/>
        <v>3.4539639762161096</v>
      </c>
      <c r="W8" s="19">
        <f t="shared" si="1"/>
        <v>279.15263204401219</v>
      </c>
      <c r="X8" s="19">
        <f t="shared" si="1"/>
        <v>39.664385925686403</v>
      </c>
      <c r="Y8" s="19">
        <f t="shared" si="1"/>
        <v>85.514425995439467</v>
      </c>
      <c r="Z8" s="19">
        <f t="shared" si="1"/>
        <v>12.970218078615622</v>
      </c>
      <c r="AA8" s="19">
        <f t="shared" si="1"/>
        <v>100.49326317462854</v>
      </c>
      <c r="AB8" s="19">
        <f t="shared" si="1"/>
        <v>1040.3928982256341</v>
      </c>
      <c r="AC8" s="19">
        <f t="shared" si="1"/>
        <v>42.986283856627637</v>
      </c>
      <c r="AD8" s="19">
        <f t="shared" si="1"/>
        <v>2.4590699458222169</v>
      </c>
      <c r="AE8" s="19">
        <f t="shared" si="1"/>
        <v>82.489560795796223</v>
      </c>
      <c r="AF8" s="19">
        <f t="shared" si="1"/>
        <v>1</v>
      </c>
      <c r="AG8" s="19">
        <f t="shared" si="1"/>
        <v>2.7632333708315158</v>
      </c>
      <c r="AH8" s="19">
        <f t="shared" si="1"/>
        <v>46.685773678053728</v>
      </c>
      <c r="AI8" s="19">
        <f t="shared" si="1"/>
        <v>335.40336263382272</v>
      </c>
      <c r="AJ8" s="19">
        <f t="shared" si="1"/>
        <v>267.56557357682868</v>
      </c>
      <c r="AK8" s="19">
        <f t="shared" si="1"/>
        <v>2.9235108506456098</v>
      </c>
      <c r="AL8" s="19">
        <f t="shared" si="1"/>
        <v>266.73032442390098</v>
      </c>
      <c r="AM8" s="19">
        <f t="shared" si="1"/>
        <v>252.01084146067799</v>
      </c>
      <c r="AN8" s="19">
        <f t="shared" si="1"/>
        <v>7043.32600866556</v>
      </c>
      <c r="AO8" s="19">
        <f t="shared" si="1"/>
        <v>2466.9806734302001</v>
      </c>
      <c r="AP8" s="19"/>
      <c r="AQ8" s="19"/>
      <c r="AR8" s="19"/>
    </row>
    <row r="9" spans="1:44" x14ac:dyDescent="0.2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</row>
    <row r="10" spans="1:44" x14ac:dyDescent="0.25">
      <c r="A10" s="34" t="s">
        <v>21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2"/>
      <c r="M10" s="22"/>
      <c r="N10" s="22"/>
      <c r="O10" s="22"/>
      <c r="P10" s="22"/>
      <c r="Q10" s="19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2"/>
      <c r="AF10" s="22"/>
      <c r="AG10" s="22"/>
      <c r="AH10" s="22"/>
      <c r="AI10" s="22"/>
      <c r="AJ10" s="22"/>
      <c r="AK10" s="22"/>
      <c r="AL10" s="23"/>
      <c r="AM10" s="22"/>
      <c r="AN10" s="22"/>
      <c r="AO10" s="22"/>
      <c r="AP10" s="19"/>
      <c r="AQ10" s="19"/>
      <c r="AR10" s="19"/>
    </row>
    <row r="11" spans="1:44" x14ac:dyDescent="0.25">
      <c r="A11" s="25" t="s">
        <v>0</v>
      </c>
      <c r="B11" s="19">
        <v>178.547287553231</v>
      </c>
      <c r="C11" s="19">
        <v>462.07250772697699</v>
      </c>
      <c r="D11" s="19">
        <v>460.35283167546902</v>
      </c>
      <c r="E11" s="19">
        <v>211.33091028181499</v>
      </c>
      <c r="F11" s="19">
        <v>242.540208680185</v>
      </c>
      <c r="G11" s="19">
        <v>295.50222764109998</v>
      </c>
      <c r="H11" s="19"/>
      <c r="I11" s="19">
        <v>143.259038952672</v>
      </c>
      <c r="J11" s="19">
        <v>74.219659131979896</v>
      </c>
      <c r="K11" s="19">
        <v>706.68646476756999</v>
      </c>
      <c r="L11" s="19">
        <v>1227.4617312283001</v>
      </c>
      <c r="M11" s="19"/>
      <c r="N11" s="19"/>
      <c r="O11" s="19">
        <v>2181.9677074286501</v>
      </c>
      <c r="P11" s="19">
        <v>343.31298819342197</v>
      </c>
      <c r="Q11" s="19"/>
      <c r="R11" s="19"/>
      <c r="S11" s="19">
        <v>26.6081431019436</v>
      </c>
      <c r="T11" s="19"/>
      <c r="U11" s="19"/>
      <c r="V11" s="19">
        <v>77.5905089927506</v>
      </c>
      <c r="W11" s="19">
        <v>349.30360623433103</v>
      </c>
      <c r="X11" s="19">
        <v>108.832029290259</v>
      </c>
      <c r="Y11" s="19">
        <v>164.801676821424</v>
      </c>
      <c r="Z11" s="19">
        <v>964.623821016178</v>
      </c>
      <c r="AA11" s="19">
        <v>64.657418370907905</v>
      </c>
      <c r="AB11" s="19"/>
      <c r="AC11" s="19"/>
      <c r="AD11" s="19">
        <v>1</v>
      </c>
      <c r="AE11" s="19">
        <v>574.65966155986598</v>
      </c>
      <c r="AF11" s="19">
        <v>33.590398593135497</v>
      </c>
      <c r="AG11" s="19">
        <v>494.240842136357</v>
      </c>
      <c r="AH11" s="19"/>
      <c r="AI11" s="19">
        <v>274.83470410392101</v>
      </c>
      <c r="AJ11" s="19"/>
      <c r="AK11" s="19"/>
      <c r="AL11" s="19"/>
      <c r="AM11" s="19"/>
      <c r="AN11" s="19"/>
      <c r="AO11" s="19">
        <v>4020.1545440959499</v>
      </c>
      <c r="AP11" s="19"/>
      <c r="AQ11" s="19"/>
      <c r="AR11" s="19"/>
    </row>
    <row r="12" spans="1:44" x14ac:dyDescent="0.25">
      <c r="A12" s="25" t="s">
        <v>1</v>
      </c>
      <c r="B12" s="19">
        <v>231.92485625374101</v>
      </c>
      <c r="C12" s="19">
        <v>539.47485015941697</v>
      </c>
      <c r="D12" s="19">
        <v>254.61084985450199</v>
      </c>
      <c r="E12" s="19">
        <v>341.76499185650198</v>
      </c>
      <c r="F12" s="19">
        <v>552.35645475571903</v>
      </c>
      <c r="G12" s="19">
        <v>161.04134362955099</v>
      </c>
      <c r="H12" s="19"/>
      <c r="I12" s="19">
        <v>162.128414827174</v>
      </c>
      <c r="J12" s="19">
        <v>128.52204992507799</v>
      </c>
      <c r="K12" s="19">
        <v>310.26462658237602</v>
      </c>
      <c r="L12" s="19">
        <v>2136.02562028174</v>
      </c>
      <c r="M12" s="19"/>
      <c r="N12" s="19"/>
      <c r="O12" s="19"/>
      <c r="P12" s="19">
        <v>1105.2878966845999</v>
      </c>
      <c r="Q12" s="19"/>
      <c r="R12" s="19"/>
      <c r="S12" s="19">
        <v>8.8291451322587502</v>
      </c>
      <c r="T12" s="19"/>
      <c r="U12" s="19"/>
      <c r="V12" s="19">
        <v>33.672165950461903</v>
      </c>
      <c r="W12" s="19">
        <v>374.38017283470498</v>
      </c>
      <c r="X12" s="19"/>
      <c r="Y12" s="19">
        <v>67.586132747443997</v>
      </c>
      <c r="Z12" s="19">
        <v>294.18237544928598</v>
      </c>
      <c r="AA12" s="19">
        <v>39.384401435511997</v>
      </c>
      <c r="AB12" s="19"/>
      <c r="AC12" s="19"/>
      <c r="AD12" s="19">
        <v>1</v>
      </c>
      <c r="AE12" s="19">
        <v>743.35367429503799</v>
      </c>
      <c r="AF12" s="19">
        <v>43.2092262317638</v>
      </c>
      <c r="AG12" s="19">
        <v>895.07117566463705</v>
      </c>
      <c r="AH12" s="19"/>
      <c r="AI12" s="19">
        <v>449.25926912914002</v>
      </c>
      <c r="AJ12" s="19"/>
      <c r="AK12" s="19"/>
      <c r="AL12" s="19"/>
      <c r="AM12" s="19"/>
      <c r="AN12" s="19"/>
      <c r="AO12" s="19"/>
      <c r="AP12" s="19"/>
      <c r="AQ12" s="19"/>
      <c r="AR12" s="19"/>
    </row>
    <row r="13" spans="1:44" x14ac:dyDescent="0.25">
      <c r="A13" s="25" t="s">
        <v>2</v>
      </c>
      <c r="B13" s="19">
        <f t="shared" ref="B13:P13" si="2">GEOMEAN(B11:B12)</f>
        <v>203.49337581424723</v>
      </c>
      <c r="C13" s="19">
        <f t="shared" si="2"/>
        <v>499.27597265319804</v>
      </c>
      <c r="D13" s="19">
        <f t="shared" si="2"/>
        <v>342.36066611954368</v>
      </c>
      <c r="E13" s="19">
        <f t="shared" si="2"/>
        <v>268.74803595838921</v>
      </c>
      <c r="F13" s="19">
        <f t="shared" si="2"/>
        <v>366.01728074272563</v>
      </c>
      <c r="G13" s="19">
        <f t="shared" si="2"/>
        <v>218.14691330579993</v>
      </c>
      <c r="H13" s="19" t="e">
        <f t="shared" si="2"/>
        <v>#NUM!</v>
      </c>
      <c r="I13" s="19">
        <f t="shared" si="2"/>
        <v>152.40197142773803</v>
      </c>
      <c r="J13" s="19">
        <f t="shared" si="2"/>
        <v>97.667101607361062</v>
      </c>
      <c r="K13" s="19">
        <f t="shared" si="2"/>
        <v>468.25186823111505</v>
      </c>
      <c r="L13" s="19">
        <f t="shared" si="2"/>
        <v>1619.2250324828319</v>
      </c>
      <c r="M13" s="19" t="e">
        <f t="shared" si="2"/>
        <v>#NUM!</v>
      </c>
      <c r="N13" s="19" t="e">
        <f t="shared" si="2"/>
        <v>#NUM!</v>
      </c>
      <c r="O13" s="19">
        <f t="shared" si="2"/>
        <v>2181.9677074286501</v>
      </c>
      <c r="P13" s="19">
        <f t="shared" si="2"/>
        <v>616.00299562973908</v>
      </c>
      <c r="Q13" s="19"/>
      <c r="R13" s="19" t="e">
        <f t="shared" ref="R13:AO13" si="3">GEOMEAN(R11:R12)</f>
        <v>#NUM!</v>
      </c>
      <c r="S13" s="19">
        <f t="shared" si="3"/>
        <v>15.327333660717692</v>
      </c>
      <c r="T13" s="19" t="e">
        <f t="shared" si="3"/>
        <v>#NUM!</v>
      </c>
      <c r="U13" s="19" t="e">
        <f t="shared" si="3"/>
        <v>#NUM!</v>
      </c>
      <c r="V13" s="19">
        <f t="shared" si="3"/>
        <v>51.113995099040189</v>
      </c>
      <c r="W13" s="19">
        <f t="shared" si="3"/>
        <v>361.62459052696425</v>
      </c>
      <c r="X13" s="19">
        <f t="shared" si="3"/>
        <v>108.832029290259</v>
      </c>
      <c r="Y13" s="19">
        <f t="shared" si="3"/>
        <v>105.53818269543078</v>
      </c>
      <c r="Z13" s="19">
        <f t="shared" si="3"/>
        <v>532.70566646273448</v>
      </c>
      <c r="AA13" s="19">
        <f t="shared" si="3"/>
        <v>50.462795413093055</v>
      </c>
      <c r="AB13" s="19" t="e">
        <f t="shared" si="3"/>
        <v>#NUM!</v>
      </c>
      <c r="AC13" s="19" t="e">
        <f t="shared" si="3"/>
        <v>#NUM!</v>
      </c>
      <c r="AD13" s="19">
        <f t="shared" si="3"/>
        <v>1</v>
      </c>
      <c r="AE13" s="19">
        <f t="shared" si="3"/>
        <v>653.58654429973501</v>
      </c>
      <c r="AF13" s="19">
        <f t="shared" si="3"/>
        <v>38.097442591674209</v>
      </c>
      <c r="AG13" s="19">
        <f t="shared" si="3"/>
        <v>665.11708114622149</v>
      </c>
      <c r="AH13" s="19" t="e">
        <f t="shared" si="3"/>
        <v>#NUM!</v>
      </c>
      <c r="AI13" s="19">
        <f t="shared" si="3"/>
        <v>351.38588232461905</v>
      </c>
      <c r="AJ13" s="19" t="e">
        <f t="shared" si="3"/>
        <v>#NUM!</v>
      </c>
      <c r="AK13" s="19" t="e">
        <f t="shared" si="3"/>
        <v>#NUM!</v>
      </c>
      <c r="AL13" s="19" t="e">
        <f t="shared" si="3"/>
        <v>#NUM!</v>
      </c>
      <c r="AM13" s="19" t="e">
        <f t="shared" si="3"/>
        <v>#NUM!</v>
      </c>
      <c r="AN13" s="19" t="e">
        <f t="shared" si="3"/>
        <v>#NUM!</v>
      </c>
      <c r="AO13" s="19">
        <f t="shared" si="3"/>
        <v>4020.1545440959499</v>
      </c>
      <c r="AP13" s="19"/>
      <c r="AQ13" s="19"/>
      <c r="AR13" s="19"/>
    </row>
    <row r="14" spans="1:44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</row>
    <row r="15" spans="1:44" x14ac:dyDescent="0.25">
      <c r="A15" s="34" t="s">
        <v>22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2"/>
      <c r="M15" s="22"/>
      <c r="N15" s="22"/>
      <c r="O15" s="22"/>
      <c r="P15" s="22"/>
      <c r="Q15" s="19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2"/>
      <c r="AF15" s="22"/>
      <c r="AG15" s="22"/>
      <c r="AH15" s="22"/>
      <c r="AI15" s="22"/>
      <c r="AJ15" s="22"/>
      <c r="AK15" s="22"/>
      <c r="AL15" s="23"/>
      <c r="AM15" s="22"/>
      <c r="AN15" s="22"/>
      <c r="AO15" s="22"/>
      <c r="AP15" s="19"/>
      <c r="AQ15" s="19"/>
      <c r="AR15" s="19"/>
    </row>
    <row r="16" spans="1:44" x14ac:dyDescent="0.25">
      <c r="A16" s="25" t="s">
        <v>0</v>
      </c>
      <c r="B16" s="19">
        <v>570.89091175767101</v>
      </c>
      <c r="C16" s="19">
        <v>842.10577014034595</v>
      </c>
      <c r="D16" s="19">
        <v>816.16756724820402</v>
      </c>
      <c r="E16" s="19"/>
      <c r="F16" s="19">
        <v>193.58309257497399</v>
      </c>
      <c r="G16" s="19"/>
      <c r="H16" s="19">
        <v>226.26080481498499</v>
      </c>
      <c r="I16" s="19"/>
      <c r="J16" s="19"/>
      <c r="K16" s="19">
        <v>466.36844984855497</v>
      </c>
      <c r="L16" s="19">
        <v>1728.4679648665499</v>
      </c>
      <c r="M16" s="19"/>
      <c r="N16" s="19">
        <v>759.15149605201395</v>
      </c>
      <c r="O16" s="19">
        <v>2880.2301492342099</v>
      </c>
      <c r="P16" s="19"/>
      <c r="Q16" s="19"/>
      <c r="R16" s="19">
        <v>344.04038509382298</v>
      </c>
      <c r="S16" s="19">
        <v>398.02828631991099</v>
      </c>
      <c r="T16" s="19">
        <v>300.09601094738201</v>
      </c>
      <c r="U16" s="19">
        <v>58.914246352026296</v>
      </c>
      <c r="V16" s="19">
        <v>35.357609133178897</v>
      </c>
      <c r="W16" s="19">
        <v>487.076254272521</v>
      </c>
      <c r="X16" s="19"/>
      <c r="Y16" s="19">
        <v>160.32743929739499</v>
      </c>
      <c r="Z16" s="19">
        <v>636.13288052965902</v>
      </c>
      <c r="AA16" s="19">
        <v>37.435710550705103</v>
      </c>
      <c r="AB16" s="19">
        <v>400.889423505472</v>
      </c>
      <c r="AC16" s="19">
        <v>237.586000218816</v>
      </c>
      <c r="AD16" s="19"/>
      <c r="AE16" s="19">
        <v>1076.0477470344299</v>
      </c>
      <c r="AF16" s="19">
        <v>61.603406310837997</v>
      </c>
      <c r="AG16" s="19"/>
      <c r="AH16" s="19">
        <v>454.07504141071001</v>
      </c>
      <c r="AI16" s="24">
        <v>252.64802949572899</v>
      </c>
      <c r="AJ16" s="24">
        <v>1</v>
      </c>
      <c r="AK16" s="24">
        <v>573.52571889700903</v>
      </c>
      <c r="AL16" s="24">
        <v>109.430654466926</v>
      </c>
      <c r="AM16" s="24">
        <v>308.02049062688201</v>
      </c>
      <c r="AN16" s="24"/>
      <c r="AO16" s="24">
        <v>1924.1630127993001</v>
      </c>
      <c r="AP16" s="19"/>
      <c r="AQ16" s="19"/>
      <c r="AR16" s="19"/>
    </row>
    <row r="17" spans="1:44" x14ac:dyDescent="0.25">
      <c r="A17" s="25" t="s">
        <v>1</v>
      </c>
      <c r="B17" s="19">
        <v>487.47182621622198</v>
      </c>
      <c r="C17" s="19">
        <v>842.103351002267</v>
      </c>
      <c r="D17" s="19">
        <v>516.41037058933796</v>
      </c>
      <c r="E17" s="19"/>
      <c r="F17" s="19">
        <v>233.418655384494</v>
      </c>
      <c r="G17" s="19"/>
      <c r="H17" s="19">
        <v>451.133033159398</v>
      </c>
      <c r="I17" s="19"/>
      <c r="J17" s="19"/>
      <c r="K17" s="19"/>
      <c r="L17" s="19">
        <v>4326.3889340129899</v>
      </c>
      <c r="M17" s="19"/>
      <c r="N17" s="19">
        <v>700.33161002898601</v>
      </c>
      <c r="O17" s="19"/>
      <c r="P17" s="19"/>
      <c r="Q17" s="19"/>
      <c r="R17" s="19">
        <v>358.64610475138102</v>
      </c>
      <c r="S17" s="19">
        <v>190.073347798367</v>
      </c>
      <c r="T17" s="19">
        <v>241.28519174689899</v>
      </c>
      <c r="U17" s="19">
        <v>69.546786584747494</v>
      </c>
      <c r="V17" s="19">
        <v>44.857167413811702</v>
      </c>
      <c r="W17" s="19">
        <v>371.12964104429699</v>
      </c>
      <c r="X17" s="19"/>
      <c r="Y17" s="19">
        <v>66.477752254666598</v>
      </c>
      <c r="Z17" s="19"/>
      <c r="AA17" s="19">
        <v>57.625972817288599</v>
      </c>
      <c r="AB17" s="19">
        <v>440.903922596001</v>
      </c>
      <c r="AC17" s="19">
        <v>193.45223816314299</v>
      </c>
      <c r="AD17" s="19"/>
      <c r="AE17" s="19">
        <v>2640.7124085771002</v>
      </c>
      <c r="AF17" s="19">
        <v>108.873521167177</v>
      </c>
      <c r="AG17" s="19"/>
      <c r="AH17" s="19">
        <v>856.10717339658902</v>
      </c>
      <c r="AI17" s="19">
        <v>524.63057873587104</v>
      </c>
      <c r="AJ17" s="19">
        <v>121.697206307006</v>
      </c>
      <c r="AK17" s="19"/>
      <c r="AL17" s="19"/>
      <c r="AM17" s="19"/>
      <c r="AN17" s="19"/>
      <c r="AO17" s="19">
        <v>2678.2992279412501</v>
      </c>
      <c r="AP17" s="19"/>
      <c r="AQ17" s="19"/>
      <c r="AR17" s="19"/>
    </row>
    <row r="18" spans="1:44" x14ac:dyDescent="0.25">
      <c r="A18" s="25" t="s">
        <v>2</v>
      </c>
      <c r="B18" s="19">
        <f t="shared" ref="B18:P18" si="4">GEOMEAN(B16:B17)</f>
        <v>527.53505601500638</v>
      </c>
      <c r="C18" s="19">
        <f t="shared" si="4"/>
        <v>842.1045605704378</v>
      </c>
      <c r="D18" s="19">
        <f t="shared" si="4"/>
        <v>649.21290488224543</v>
      </c>
      <c r="E18" s="19" t="e">
        <f t="shared" si="4"/>
        <v>#NUM!</v>
      </c>
      <c r="F18" s="19">
        <f t="shared" si="4"/>
        <v>212.56976542778244</v>
      </c>
      <c r="G18" s="19" t="e">
        <f t="shared" si="4"/>
        <v>#NUM!</v>
      </c>
      <c r="H18" s="19">
        <f t="shared" si="4"/>
        <v>319.48978569160971</v>
      </c>
      <c r="I18" s="19" t="e">
        <f t="shared" si="4"/>
        <v>#NUM!</v>
      </c>
      <c r="J18" s="19" t="e">
        <f t="shared" si="4"/>
        <v>#NUM!</v>
      </c>
      <c r="K18" s="19">
        <f t="shared" si="4"/>
        <v>466.36844984855497</v>
      </c>
      <c r="L18" s="19">
        <f t="shared" si="4"/>
        <v>2734.5977173973129</v>
      </c>
      <c r="M18" s="19" t="e">
        <f t="shared" si="4"/>
        <v>#NUM!</v>
      </c>
      <c r="N18" s="19">
        <f t="shared" si="4"/>
        <v>729.14867447319705</v>
      </c>
      <c r="O18" s="19">
        <f t="shared" si="4"/>
        <v>2880.2301492342099</v>
      </c>
      <c r="P18" s="19" t="e">
        <f t="shared" si="4"/>
        <v>#NUM!</v>
      </c>
      <c r="Q18" s="19"/>
      <c r="R18" s="19">
        <f t="shared" ref="R18:AO18" si="5">GEOMEAN(R16:R17)</f>
        <v>351.26733977280708</v>
      </c>
      <c r="S18" s="19">
        <f t="shared" si="5"/>
        <v>275.05375638095262</v>
      </c>
      <c r="T18" s="19">
        <f t="shared" si="5"/>
        <v>269.08869085102509</v>
      </c>
      <c r="U18" s="19">
        <f t="shared" si="5"/>
        <v>64.010128244252186</v>
      </c>
      <c r="V18" s="19">
        <f t="shared" si="5"/>
        <v>39.825145225587356</v>
      </c>
      <c r="W18" s="19">
        <f t="shared" si="5"/>
        <v>425.1687140528586</v>
      </c>
      <c r="X18" s="19" t="e">
        <f t="shared" si="5"/>
        <v>#NUM!</v>
      </c>
      <c r="Y18" s="19">
        <f t="shared" si="5"/>
        <v>103.23859641256908</v>
      </c>
      <c r="Z18" s="19">
        <f t="shared" si="5"/>
        <v>636.13288052965902</v>
      </c>
      <c r="AA18" s="19">
        <f t="shared" si="5"/>
        <v>46.446412548127071</v>
      </c>
      <c r="AB18" s="19">
        <f t="shared" si="5"/>
        <v>420.42088358074233</v>
      </c>
      <c r="AC18" s="19">
        <f t="shared" si="5"/>
        <v>214.38643496863074</v>
      </c>
      <c r="AD18" s="19" t="e">
        <f t="shared" si="5"/>
        <v>#NUM!</v>
      </c>
      <c r="AE18" s="19">
        <f t="shared" si="5"/>
        <v>1685.6846199141912</v>
      </c>
      <c r="AF18" s="19">
        <f t="shared" si="5"/>
        <v>81.896152296388294</v>
      </c>
      <c r="AG18" s="19" t="e">
        <f t="shared" si="5"/>
        <v>#NUM!</v>
      </c>
      <c r="AH18" s="19">
        <f t="shared" si="5"/>
        <v>623.48769050564431</v>
      </c>
      <c r="AI18" s="19">
        <f t="shared" si="5"/>
        <v>364.06988605324352</v>
      </c>
      <c r="AJ18" s="19">
        <f t="shared" si="5"/>
        <v>11.031645675374367</v>
      </c>
      <c r="AK18" s="19">
        <f t="shared" si="5"/>
        <v>573.52571889700903</v>
      </c>
      <c r="AL18" s="19">
        <f t="shared" si="5"/>
        <v>109.430654466926</v>
      </c>
      <c r="AM18" s="19">
        <f t="shared" si="5"/>
        <v>308.02049062688201</v>
      </c>
      <c r="AN18" s="19" t="e">
        <f t="shared" si="5"/>
        <v>#NUM!</v>
      </c>
      <c r="AO18" s="19">
        <f t="shared" si="5"/>
        <v>2270.1286993502099</v>
      </c>
      <c r="AP18" s="19"/>
      <c r="AQ18" s="19"/>
      <c r="AR18" s="19"/>
    </row>
    <row r="19" spans="1:44" x14ac:dyDescent="0.25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</row>
    <row r="20" spans="1:44" x14ac:dyDescent="0.25">
      <c r="A20" s="34" t="s">
        <v>23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2"/>
      <c r="M20" s="22"/>
      <c r="N20" s="22"/>
      <c r="O20" s="22"/>
      <c r="P20" s="22"/>
      <c r="Q20" s="19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2"/>
      <c r="AF20" s="22"/>
      <c r="AG20" s="22"/>
      <c r="AH20" s="22"/>
      <c r="AI20" s="22"/>
      <c r="AJ20" s="22"/>
      <c r="AK20" s="22"/>
      <c r="AL20" s="23"/>
      <c r="AM20" s="22"/>
      <c r="AN20" s="22"/>
      <c r="AO20" s="22"/>
      <c r="AP20" s="19"/>
      <c r="AQ20" s="19"/>
      <c r="AR20" s="19"/>
    </row>
    <row r="21" spans="1:44" x14ac:dyDescent="0.25">
      <c r="A21" s="25" t="s">
        <v>0</v>
      </c>
      <c r="B21" s="19">
        <v>363.67189454547503</v>
      </c>
      <c r="C21" s="19">
        <v>1313.84925870549</v>
      </c>
      <c r="D21" s="19">
        <v>391.54414000970502</v>
      </c>
      <c r="E21" s="19"/>
      <c r="F21" s="19">
        <v>117.618477885354</v>
      </c>
      <c r="G21" s="19"/>
      <c r="H21" s="19">
        <v>531.86251264623502</v>
      </c>
      <c r="I21" s="19">
        <v>983.62603829406703</v>
      </c>
      <c r="J21" s="19"/>
      <c r="K21" s="19"/>
      <c r="L21" s="19"/>
      <c r="M21" s="19">
        <v>1127.7086574346499</v>
      </c>
      <c r="N21" s="19"/>
      <c r="O21" s="19"/>
      <c r="P21" s="19"/>
      <c r="Q21" s="19"/>
      <c r="R21" s="19">
        <v>551.92961363955203</v>
      </c>
      <c r="S21" s="19">
        <v>161.85758407300801</v>
      </c>
      <c r="T21" s="19">
        <v>267.87485782297</v>
      </c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>
        <v>7360.6648844336296</v>
      </c>
      <c r="AH21" s="19">
        <v>371.80259034764299</v>
      </c>
      <c r="AI21" s="19"/>
      <c r="AJ21" s="19">
        <v>196.750863548697</v>
      </c>
      <c r="AK21" s="19">
        <v>583.58071678591102</v>
      </c>
      <c r="AL21" s="19"/>
      <c r="AM21" s="19">
        <v>133.42283302464699</v>
      </c>
      <c r="AN21" s="19">
        <v>77540.558762564498</v>
      </c>
      <c r="AO21" s="19"/>
      <c r="AP21" s="19"/>
      <c r="AQ21" s="19"/>
      <c r="AR21" s="19"/>
    </row>
    <row r="22" spans="1:44" x14ac:dyDescent="0.25">
      <c r="A22" s="25" t="s">
        <v>1</v>
      </c>
      <c r="B22" s="19">
        <v>620.46713623430605</v>
      </c>
      <c r="C22" s="19">
        <v>1140.5050835027</v>
      </c>
      <c r="D22" s="19">
        <v>695.19216458674703</v>
      </c>
      <c r="E22" s="19"/>
      <c r="F22" s="19">
        <v>240.05799875790399</v>
      </c>
      <c r="G22" s="19"/>
      <c r="H22" s="19">
        <v>377.61050111296902</v>
      </c>
      <c r="I22" s="19"/>
      <c r="J22" s="19"/>
      <c r="K22" s="19"/>
      <c r="L22" s="19"/>
      <c r="M22" s="19">
        <v>1220.1247660704801</v>
      </c>
      <c r="N22" s="19"/>
      <c r="O22" s="19"/>
      <c r="P22" s="19"/>
      <c r="Q22" s="19"/>
      <c r="R22" s="19">
        <v>245.46240829211101</v>
      </c>
      <c r="S22" s="19">
        <v>163.80687407710701</v>
      </c>
      <c r="T22" s="19">
        <v>215.30913114790499</v>
      </c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>
        <v>14166.012737413699</v>
      </c>
      <c r="AH22" s="19">
        <v>585.59855852556097</v>
      </c>
      <c r="AI22" s="19"/>
      <c r="AJ22" s="19">
        <v>126.54645160007399</v>
      </c>
      <c r="AK22" s="19"/>
      <c r="AL22" s="19"/>
      <c r="AM22" s="19"/>
      <c r="AN22" s="19"/>
      <c r="AO22" s="19"/>
      <c r="AP22" s="19"/>
      <c r="AQ22" s="19"/>
      <c r="AR22" s="19"/>
    </row>
    <row r="23" spans="1:44" x14ac:dyDescent="0.25">
      <c r="A23" s="25" t="s">
        <v>2</v>
      </c>
      <c r="B23" s="19">
        <f t="shared" ref="B23:P23" si="6">GEOMEAN(B21:B22)</f>
        <v>475.02258781823781</v>
      </c>
      <c r="C23" s="19">
        <f t="shared" si="6"/>
        <v>1224.1126412670794</v>
      </c>
      <c r="D23" s="19">
        <f t="shared" si="6"/>
        <v>521.72638252689808</v>
      </c>
      <c r="E23" s="19" t="e">
        <f t="shared" si="6"/>
        <v>#NUM!</v>
      </c>
      <c r="F23" s="19">
        <f t="shared" si="6"/>
        <v>168.03349790475966</v>
      </c>
      <c r="G23" s="19" t="e">
        <f t="shared" si="6"/>
        <v>#NUM!</v>
      </c>
      <c r="H23" s="19">
        <f t="shared" si="6"/>
        <v>448.14826779041294</v>
      </c>
      <c r="I23" s="19">
        <f t="shared" si="6"/>
        <v>983.62603829406703</v>
      </c>
      <c r="J23" s="19" t="e">
        <f t="shared" si="6"/>
        <v>#NUM!</v>
      </c>
      <c r="K23" s="19" t="e">
        <f t="shared" si="6"/>
        <v>#NUM!</v>
      </c>
      <c r="L23" s="19" t="e">
        <f t="shared" si="6"/>
        <v>#NUM!</v>
      </c>
      <c r="M23" s="19">
        <f t="shared" si="6"/>
        <v>1173.0069317135801</v>
      </c>
      <c r="N23" s="19" t="e">
        <f t="shared" si="6"/>
        <v>#NUM!</v>
      </c>
      <c r="O23" s="19" t="e">
        <f t="shared" si="6"/>
        <v>#NUM!</v>
      </c>
      <c r="P23" s="19" t="e">
        <f t="shared" si="6"/>
        <v>#NUM!</v>
      </c>
      <c r="Q23" s="19"/>
      <c r="R23" s="19">
        <f t="shared" ref="R23:AO23" si="7">GEOMEAN(R21:R22)</f>
        <v>368.07332445003237</v>
      </c>
      <c r="S23" s="19">
        <f t="shared" si="7"/>
        <v>162.82931214210782</v>
      </c>
      <c r="T23" s="19">
        <f t="shared" si="7"/>
        <v>240.15807896931608</v>
      </c>
      <c r="U23" s="19" t="e">
        <f t="shared" si="7"/>
        <v>#NUM!</v>
      </c>
      <c r="V23" s="19" t="e">
        <f t="shared" si="7"/>
        <v>#NUM!</v>
      </c>
      <c r="W23" s="19" t="e">
        <f t="shared" si="7"/>
        <v>#NUM!</v>
      </c>
      <c r="X23" s="19" t="e">
        <f t="shared" si="7"/>
        <v>#NUM!</v>
      </c>
      <c r="Y23" s="19" t="e">
        <f t="shared" si="7"/>
        <v>#NUM!</v>
      </c>
      <c r="Z23" s="19" t="e">
        <f t="shared" si="7"/>
        <v>#NUM!</v>
      </c>
      <c r="AA23" s="19" t="e">
        <f t="shared" si="7"/>
        <v>#NUM!</v>
      </c>
      <c r="AB23" s="19" t="e">
        <f t="shared" si="7"/>
        <v>#NUM!</v>
      </c>
      <c r="AC23" s="19" t="e">
        <f t="shared" si="7"/>
        <v>#NUM!</v>
      </c>
      <c r="AD23" s="19" t="e">
        <f t="shared" si="7"/>
        <v>#NUM!</v>
      </c>
      <c r="AE23" s="19" t="e">
        <f t="shared" si="7"/>
        <v>#NUM!</v>
      </c>
      <c r="AF23" s="19" t="e">
        <f t="shared" si="7"/>
        <v>#NUM!</v>
      </c>
      <c r="AG23" s="19">
        <f t="shared" si="7"/>
        <v>10211.330594428942</v>
      </c>
      <c r="AH23" s="19">
        <f t="shared" si="7"/>
        <v>466.61232405890161</v>
      </c>
      <c r="AI23" s="19" t="e">
        <f t="shared" si="7"/>
        <v>#NUM!</v>
      </c>
      <c r="AJ23" s="19">
        <f t="shared" si="7"/>
        <v>157.7913927669629</v>
      </c>
      <c r="AK23" s="19">
        <f t="shared" si="7"/>
        <v>583.58071678591102</v>
      </c>
      <c r="AL23" s="19" t="e">
        <f t="shared" si="7"/>
        <v>#NUM!</v>
      </c>
      <c r="AM23" s="19">
        <f t="shared" si="7"/>
        <v>133.42283302464699</v>
      </c>
      <c r="AN23" s="19">
        <f t="shared" si="7"/>
        <v>77540.558762564498</v>
      </c>
      <c r="AO23" s="19" t="e">
        <f t="shared" si="7"/>
        <v>#NUM!</v>
      </c>
      <c r="AP23" s="19"/>
      <c r="AQ23" s="19"/>
      <c r="AR23" s="1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93F3-9AE4-A34D-88A2-8FA7566A3200}">
  <dimension ref="A1:CJ26"/>
  <sheetViews>
    <sheetView zoomScaleNormal="100" workbookViewId="0">
      <selection activeCell="A4" sqref="A4:XFD4"/>
    </sheetView>
  </sheetViews>
  <sheetFormatPr defaultColWidth="11" defaultRowHeight="14.25" x14ac:dyDescent="0.25"/>
  <cols>
    <col min="1" max="1" width="12" style="12" bestFit="1" customWidth="1"/>
    <col min="2" max="2" width="11" style="12"/>
    <col min="3" max="3" width="11.875" style="12" bestFit="1" customWidth="1"/>
    <col min="4" max="16384" width="11" style="12"/>
  </cols>
  <sheetData>
    <row r="1" spans="1:88" x14ac:dyDescent="0.25">
      <c r="A1" s="12" t="s">
        <v>28</v>
      </c>
    </row>
    <row r="2" spans="1:88" x14ac:dyDescent="0.25">
      <c r="A2" s="11" t="s">
        <v>18</v>
      </c>
      <c r="B2" s="10">
        <v>1</v>
      </c>
      <c r="C2" s="11">
        <v>2</v>
      </c>
      <c r="D2" s="10">
        <v>3</v>
      </c>
      <c r="E2" s="11">
        <v>4</v>
      </c>
      <c r="F2" s="10">
        <v>5</v>
      </c>
      <c r="G2" s="11">
        <v>6</v>
      </c>
      <c r="H2" s="10">
        <v>13</v>
      </c>
      <c r="I2" s="10">
        <v>15</v>
      </c>
      <c r="J2" s="11">
        <v>16</v>
      </c>
      <c r="K2" s="11">
        <v>22</v>
      </c>
      <c r="L2" s="11">
        <v>24</v>
      </c>
      <c r="M2" s="10">
        <v>25</v>
      </c>
      <c r="N2" s="11">
        <v>26</v>
      </c>
      <c r="O2" s="11">
        <v>28</v>
      </c>
      <c r="P2" s="10">
        <v>29</v>
      </c>
      <c r="R2" s="10">
        <v>7</v>
      </c>
      <c r="S2" s="11">
        <v>8</v>
      </c>
      <c r="T2" s="10">
        <v>9</v>
      </c>
      <c r="U2" s="11">
        <v>10</v>
      </c>
      <c r="V2" s="10">
        <v>11</v>
      </c>
      <c r="W2" s="11">
        <v>12</v>
      </c>
      <c r="X2" s="11">
        <v>14</v>
      </c>
      <c r="Y2" s="10">
        <v>17</v>
      </c>
      <c r="Z2" s="11">
        <v>18</v>
      </c>
      <c r="AA2" s="10">
        <v>19</v>
      </c>
      <c r="AB2" s="11">
        <v>20</v>
      </c>
      <c r="AC2" s="10">
        <v>21</v>
      </c>
      <c r="AD2" s="10">
        <v>23</v>
      </c>
      <c r="AE2" s="10">
        <v>27</v>
      </c>
      <c r="AF2" s="11">
        <v>30</v>
      </c>
      <c r="AG2" s="10">
        <v>31</v>
      </c>
      <c r="AH2" s="11">
        <v>32</v>
      </c>
      <c r="AI2" s="10">
        <v>33</v>
      </c>
      <c r="AJ2" s="11">
        <v>34</v>
      </c>
      <c r="AK2" s="10">
        <v>35</v>
      </c>
      <c r="AL2" s="10">
        <v>36</v>
      </c>
      <c r="AM2" s="11">
        <v>37</v>
      </c>
      <c r="AN2" s="10">
        <v>38</v>
      </c>
      <c r="AO2" s="10">
        <v>39</v>
      </c>
    </row>
    <row r="3" spans="1:88" x14ac:dyDescent="0.25">
      <c r="A3" s="11" t="s">
        <v>19</v>
      </c>
      <c r="B3" s="10" t="s">
        <v>8</v>
      </c>
      <c r="C3" s="10" t="s">
        <v>8</v>
      </c>
      <c r="D3" s="10" t="s">
        <v>9</v>
      </c>
      <c r="E3" s="11" t="s">
        <v>8</v>
      </c>
      <c r="F3" s="10" t="s">
        <v>8</v>
      </c>
      <c r="G3" s="11" t="s">
        <v>9</v>
      </c>
      <c r="H3" s="10" t="s">
        <v>9</v>
      </c>
      <c r="I3" s="10" t="s">
        <v>9</v>
      </c>
      <c r="J3" s="11" t="s">
        <v>9</v>
      </c>
      <c r="K3" s="11" t="s">
        <v>8</v>
      </c>
      <c r="L3" s="11" t="s">
        <v>9</v>
      </c>
      <c r="M3" s="10" t="s">
        <v>8</v>
      </c>
      <c r="N3" s="11" t="s">
        <v>8</v>
      </c>
      <c r="O3" s="11" t="s">
        <v>9</v>
      </c>
      <c r="P3" s="10" t="s">
        <v>9</v>
      </c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88" x14ac:dyDescent="0.25">
      <c r="A4" s="14"/>
      <c r="B4" s="10"/>
      <c r="C4" s="10"/>
      <c r="D4" s="10"/>
      <c r="E4" s="11"/>
      <c r="F4" s="10"/>
      <c r="G4" s="11"/>
      <c r="H4" s="10"/>
      <c r="I4" s="10"/>
      <c r="J4" s="11"/>
      <c r="K4" s="11"/>
      <c r="L4" s="11"/>
      <c r="M4" s="10"/>
      <c r="N4" s="11"/>
      <c r="O4" s="11"/>
      <c r="P4" s="10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</row>
    <row r="5" spans="1:88" s="15" customFormat="1" x14ac:dyDescent="0.25">
      <c r="A5" s="35" t="s">
        <v>17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7"/>
      <c r="N5" s="17"/>
      <c r="O5" s="17"/>
      <c r="P5" s="17"/>
      <c r="Q5" s="18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</row>
    <row r="6" spans="1:88" s="15" customFormat="1" x14ac:dyDescent="0.25">
      <c r="A6" s="19" t="s">
        <v>0</v>
      </c>
      <c r="B6" s="18">
        <v>624.72963819999995</v>
      </c>
      <c r="C6" s="18">
        <v>5529.8205900000003</v>
      </c>
      <c r="D6" s="18">
        <v>569.16732969999998</v>
      </c>
      <c r="E6" s="18">
        <v>2021.3813150000001</v>
      </c>
      <c r="F6" s="18">
        <v>402.25247739999998</v>
      </c>
      <c r="G6" s="18">
        <v>451.48793790000002</v>
      </c>
      <c r="H6" s="18">
        <v>819.7978415</v>
      </c>
      <c r="I6" s="18">
        <v>770.88688960000002</v>
      </c>
      <c r="J6" s="18">
        <v>263.63431020000002</v>
      </c>
      <c r="K6" s="18">
        <v>709.8898504</v>
      </c>
      <c r="L6" s="18">
        <v>3597.3704680000001</v>
      </c>
      <c r="M6" s="18">
        <v>1669.514876</v>
      </c>
      <c r="N6" s="18">
        <v>953.84740609999994</v>
      </c>
      <c r="O6" s="18">
        <v>11183.05269</v>
      </c>
      <c r="P6" s="18">
        <v>170.97733260000001</v>
      </c>
      <c r="Q6" s="18"/>
      <c r="R6" s="18">
        <v>930.00993270000004</v>
      </c>
      <c r="S6" s="18">
        <v>10.411548</v>
      </c>
      <c r="T6" s="18">
        <v>477.07691849999998</v>
      </c>
      <c r="U6" s="18">
        <v>18.731313350000001</v>
      </c>
      <c r="V6" s="18">
        <v>8.3231467979999998</v>
      </c>
      <c r="W6" s="18">
        <v>1344.694596</v>
      </c>
      <c r="X6" s="18">
        <v>9.7679383130000002</v>
      </c>
      <c r="Y6" s="18">
        <v>5.921059498</v>
      </c>
      <c r="Z6" s="18">
        <v>72.239682209999998</v>
      </c>
      <c r="AA6" s="18">
        <v>1</v>
      </c>
      <c r="AB6" s="18">
        <v>978.78517750000003</v>
      </c>
      <c r="AC6" s="18">
        <v>165.66870510000001</v>
      </c>
      <c r="AD6" s="18">
        <v>1</v>
      </c>
      <c r="AE6" s="18">
        <v>111.0514106</v>
      </c>
      <c r="AF6" s="18">
        <v>2.1724031300000002</v>
      </c>
      <c r="AG6" s="18">
        <v>1031.8278560000001</v>
      </c>
      <c r="AH6" s="18">
        <v>174.13155140000001</v>
      </c>
      <c r="AI6" s="20">
        <v>442.78961829999997</v>
      </c>
      <c r="AJ6" s="18">
        <v>314.54442299999999</v>
      </c>
      <c r="AK6" s="18">
        <v>28.312365369999998</v>
      </c>
      <c r="AL6" s="20">
        <v>197.41043920000001</v>
      </c>
      <c r="AM6" s="18">
        <v>3.4227268280000001</v>
      </c>
      <c r="AN6" s="18">
        <v>85663.140209999998</v>
      </c>
      <c r="AO6" s="20">
        <v>630.33696450000002</v>
      </c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</row>
    <row r="7" spans="1:88" s="15" customFormat="1" x14ac:dyDescent="0.25">
      <c r="A7" s="19" t="s">
        <v>1</v>
      </c>
      <c r="B7" s="18">
        <v>1580.611946</v>
      </c>
      <c r="C7" s="18">
        <v>5962.4815420000004</v>
      </c>
      <c r="D7" s="18">
        <v>1102.6729620000001</v>
      </c>
      <c r="E7" s="18">
        <v>614.80375979999997</v>
      </c>
      <c r="F7" s="18">
        <v>567.60643709999999</v>
      </c>
      <c r="G7" s="18">
        <v>287.15328540000002</v>
      </c>
      <c r="H7" s="18">
        <v>650.24148330000003</v>
      </c>
      <c r="I7" s="18"/>
      <c r="J7" s="18">
        <v>282.4980501</v>
      </c>
      <c r="K7" s="18"/>
      <c r="L7" s="18">
        <v>7595.8380850000003</v>
      </c>
      <c r="M7" s="18">
        <v>4392.2047940000002</v>
      </c>
      <c r="N7" s="18">
        <v>2846.9141439999999</v>
      </c>
      <c r="O7" s="18"/>
      <c r="P7" s="18">
        <v>131.63192660000001</v>
      </c>
      <c r="Q7" s="18"/>
      <c r="R7" s="18">
        <v>667.29229950000001</v>
      </c>
      <c r="S7" s="18">
        <v>15.31452116</v>
      </c>
      <c r="T7" s="18">
        <v>442.26159089999999</v>
      </c>
      <c r="U7" s="18">
        <v>6.1001706379999998</v>
      </c>
      <c r="V7" s="18">
        <v>1</v>
      </c>
      <c r="W7" s="18">
        <v>863.49258680000003</v>
      </c>
      <c r="X7" s="18"/>
      <c r="Y7" s="18">
        <v>34.907167280000003</v>
      </c>
      <c r="Z7" s="18"/>
      <c r="AA7" s="18">
        <v>36.813876919999998</v>
      </c>
      <c r="AB7" s="18">
        <v>800.15436920000002</v>
      </c>
      <c r="AC7" s="18">
        <v>160.4531581</v>
      </c>
      <c r="AD7" s="18">
        <v>7.6029642849999997</v>
      </c>
      <c r="AE7" s="18">
        <v>716.61753820000001</v>
      </c>
      <c r="AF7" s="18">
        <v>3.2175557559999999</v>
      </c>
      <c r="AG7" s="18">
        <v>1300.9462920000001</v>
      </c>
      <c r="AH7" s="18">
        <v>99.525720480000004</v>
      </c>
      <c r="AI7" s="18">
        <v>780.62102670000002</v>
      </c>
      <c r="AJ7" s="18">
        <v>888.63931309999998</v>
      </c>
      <c r="AK7" s="18"/>
      <c r="AL7" s="18"/>
      <c r="AM7" s="18"/>
      <c r="AN7" s="18"/>
      <c r="AO7" s="18">
        <v>299.20948349999998</v>
      </c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</row>
    <row r="8" spans="1:88" s="15" customFormat="1" x14ac:dyDescent="0.25">
      <c r="A8" s="19" t="s">
        <v>2</v>
      </c>
      <c r="B8" s="18">
        <v>993.70776839999996</v>
      </c>
      <c r="C8" s="18">
        <v>5742.0774289999999</v>
      </c>
      <c r="D8" s="18">
        <v>792.21551710000006</v>
      </c>
      <c r="E8" s="18">
        <v>1114.7882460000001</v>
      </c>
      <c r="F8" s="18">
        <v>477.82956739999997</v>
      </c>
      <c r="G8" s="18">
        <v>360.06422300000003</v>
      </c>
      <c r="H8" s="18">
        <v>730.11407629999997</v>
      </c>
      <c r="I8" s="18">
        <v>770.88688960000002</v>
      </c>
      <c r="J8" s="18">
        <v>272.90324029999999</v>
      </c>
      <c r="K8" s="18">
        <v>709.8898504</v>
      </c>
      <c r="L8" s="18">
        <v>5227.3361860000005</v>
      </c>
      <c r="M8" s="18">
        <v>2707.9237880000001</v>
      </c>
      <c r="N8" s="18">
        <v>1647.883998</v>
      </c>
      <c r="O8" s="18">
        <v>11183.05269</v>
      </c>
      <c r="P8" s="18">
        <v>150.020251</v>
      </c>
      <c r="Q8" s="18"/>
      <c r="R8" s="18">
        <v>787.77437540000005</v>
      </c>
      <c r="S8" s="18">
        <v>12.627267010000001</v>
      </c>
      <c r="T8" s="18">
        <v>459.33952260000001</v>
      </c>
      <c r="U8" s="18">
        <v>10.689443750000001</v>
      </c>
      <c r="V8" s="18">
        <v>2.8849864470000002</v>
      </c>
      <c r="W8" s="18">
        <v>1077.5591930000001</v>
      </c>
      <c r="X8" s="18">
        <v>9.7679383130000002</v>
      </c>
      <c r="Y8" s="18">
        <v>14.376627360000001</v>
      </c>
      <c r="Z8" s="18">
        <v>72.239682209999998</v>
      </c>
      <c r="AA8" s="18">
        <v>6.0674440189999999</v>
      </c>
      <c r="AB8" s="18">
        <v>884.97414449999997</v>
      </c>
      <c r="AC8" s="18">
        <v>163.04007759999999</v>
      </c>
      <c r="AD8" s="18">
        <v>2.7573473279999998</v>
      </c>
      <c r="AE8" s="18">
        <v>282.10173429999998</v>
      </c>
      <c r="AF8" s="18">
        <v>2.6438283220000001</v>
      </c>
      <c r="AG8" s="18">
        <v>1158.5994229999999</v>
      </c>
      <c r="AH8" s="18">
        <v>131.64561560000001</v>
      </c>
      <c r="AI8" s="18">
        <v>587.9208165</v>
      </c>
      <c r="AJ8" s="18">
        <v>528.69323810000003</v>
      </c>
      <c r="AK8" s="18">
        <v>28.312365369999998</v>
      </c>
      <c r="AL8" s="18">
        <v>197.41043920000001</v>
      </c>
      <c r="AM8" s="18">
        <v>3.4227268280000001</v>
      </c>
      <c r="AN8" s="18">
        <v>85663.140209999998</v>
      </c>
      <c r="AO8" s="18">
        <v>434.2842359</v>
      </c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</row>
    <row r="9" spans="1:88" s="15" customFormat="1" x14ac:dyDescent="0.25">
      <c r="AL9" s="18"/>
    </row>
    <row r="10" spans="1:88" s="15" customFormat="1" x14ac:dyDescent="0.25">
      <c r="A10" s="35" t="s">
        <v>5</v>
      </c>
      <c r="B10" s="21"/>
      <c r="C10" s="21"/>
      <c r="D10" s="21"/>
      <c r="E10" s="21"/>
      <c r="F10" s="21"/>
      <c r="G10" s="21"/>
      <c r="H10" s="21"/>
      <c r="I10" s="21"/>
      <c r="J10" s="16"/>
      <c r="K10" s="21"/>
      <c r="L10" s="22"/>
      <c r="M10" s="22"/>
      <c r="N10" s="22"/>
      <c r="O10" s="22"/>
      <c r="P10" s="22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2"/>
      <c r="AF10" s="22"/>
      <c r="AG10" s="22"/>
      <c r="AH10" s="22"/>
      <c r="AI10" s="22"/>
      <c r="AJ10" s="22"/>
      <c r="AK10" s="22"/>
      <c r="AL10" s="23"/>
      <c r="AM10" s="22"/>
      <c r="AN10" s="22"/>
      <c r="AO10" s="22"/>
    </row>
    <row r="11" spans="1:88" s="15" customFormat="1" x14ac:dyDescent="0.25">
      <c r="A11" s="19" t="s">
        <v>0</v>
      </c>
      <c r="B11" s="19">
        <v>363.67189454547503</v>
      </c>
      <c r="C11" s="19">
        <v>1313.84925870549</v>
      </c>
      <c r="D11" s="19">
        <v>391.54414000970502</v>
      </c>
      <c r="E11" s="19">
        <v>211.33091028181499</v>
      </c>
      <c r="F11" s="19">
        <v>117.618477885354</v>
      </c>
      <c r="G11" s="19">
        <v>295.50222764109998</v>
      </c>
      <c r="H11" s="19">
        <v>531.86251264623502</v>
      </c>
      <c r="I11" s="19">
        <v>983.62603829406703</v>
      </c>
      <c r="J11" s="19">
        <v>74.219659131979896</v>
      </c>
      <c r="K11" s="19">
        <v>466.36844984855497</v>
      </c>
      <c r="L11" s="19">
        <v>1728.4679648665499</v>
      </c>
      <c r="M11" s="19">
        <v>1127.7086574346499</v>
      </c>
      <c r="N11" s="19">
        <v>759.15149605201395</v>
      </c>
      <c r="O11" s="19">
        <v>2880.2301492342099</v>
      </c>
      <c r="P11" s="19">
        <v>343.31298819342197</v>
      </c>
      <c r="R11" s="19">
        <v>551.92961363955203</v>
      </c>
      <c r="S11" s="19">
        <v>161.85758407300801</v>
      </c>
      <c r="T11" s="19">
        <v>267.87485782297</v>
      </c>
      <c r="U11" s="19">
        <v>58.914246352026296</v>
      </c>
      <c r="V11" s="19">
        <v>35.357609133178897</v>
      </c>
      <c r="W11" s="19">
        <v>487.076254272521</v>
      </c>
      <c r="X11" s="19">
        <v>108.832029290259</v>
      </c>
      <c r="Y11" s="19">
        <v>160.32743929739499</v>
      </c>
      <c r="Z11" s="19">
        <v>636.13288052965902</v>
      </c>
      <c r="AA11" s="19">
        <v>37.435710550705103</v>
      </c>
      <c r="AB11" s="19">
        <v>400.889423505472</v>
      </c>
      <c r="AC11" s="19">
        <v>237.586000218816</v>
      </c>
      <c r="AD11" s="19">
        <v>1</v>
      </c>
      <c r="AE11" s="19">
        <v>1076.0477470344299</v>
      </c>
      <c r="AF11" s="19">
        <v>61.603406310837997</v>
      </c>
      <c r="AG11" s="19">
        <v>7360.6648844336296</v>
      </c>
      <c r="AH11" s="19">
        <v>371.80259034764299</v>
      </c>
      <c r="AI11" s="24">
        <v>252.64802949572899</v>
      </c>
      <c r="AJ11" s="19">
        <v>196.750863548697</v>
      </c>
      <c r="AK11" s="19">
        <v>583.58071678591102</v>
      </c>
      <c r="AL11" s="24">
        <v>109.430654466926</v>
      </c>
      <c r="AM11" s="19">
        <v>133.42283302464699</v>
      </c>
      <c r="AN11" s="19">
        <v>77540.558762564498</v>
      </c>
      <c r="AO11" s="24">
        <v>1924.1630127993001</v>
      </c>
    </row>
    <row r="12" spans="1:88" s="15" customFormat="1" x14ac:dyDescent="0.25">
      <c r="A12" s="19" t="s">
        <v>1</v>
      </c>
      <c r="B12" s="19">
        <v>620.46713623430605</v>
      </c>
      <c r="C12" s="19">
        <v>1140.5050835027</v>
      </c>
      <c r="D12" s="19">
        <v>695.19216458674703</v>
      </c>
      <c r="E12" s="19">
        <v>341.76499185650198</v>
      </c>
      <c r="F12" s="19">
        <v>240.05799875790399</v>
      </c>
      <c r="G12" s="19">
        <v>161.04134362955099</v>
      </c>
      <c r="H12" s="19">
        <v>377.61050111296902</v>
      </c>
      <c r="I12" s="19"/>
      <c r="J12" s="19">
        <v>128.52204992507799</v>
      </c>
      <c r="K12" s="19"/>
      <c r="L12" s="19">
        <v>4326.3889340129899</v>
      </c>
      <c r="M12" s="19">
        <v>1220.1247660704801</v>
      </c>
      <c r="N12" s="19">
        <v>700.33161002898601</v>
      </c>
      <c r="O12" s="19"/>
      <c r="P12" s="19">
        <v>1105.2878966845999</v>
      </c>
      <c r="R12" s="19">
        <v>245.46240829211101</v>
      </c>
      <c r="S12" s="19">
        <v>163.80687407710701</v>
      </c>
      <c r="T12" s="19">
        <v>215.30913114790499</v>
      </c>
      <c r="U12" s="19">
        <v>69.546786584747494</v>
      </c>
      <c r="V12" s="19">
        <v>44.857167413811702</v>
      </c>
      <c r="W12" s="19">
        <v>371.12964104429699</v>
      </c>
      <c r="X12" s="19"/>
      <c r="Y12" s="19">
        <v>66.477752254666598</v>
      </c>
      <c r="Z12" s="19"/>
      <c r="AA12" s="19">
        <v>57.625972817288599</v>
      </c>
      <c r="AB12" s="19">
        <v>440.903922596001</v>
      </c>
      <c r="AC12" s="19">
        <v>193.45223816314299</v>
      </c>
      <c r="AD12" s="19">
        <v>1</v>
      </c>
      <c r="AE12" s="19">
        <v>2640.7124085771002</v>
      </c>
      <c r="AF12" s="19">
        <v>108.873521167177</v>
      </c>
      <c r="AG12" s="19">
        <v>14166.012737413699</v>
      </c>
      <c r="AH12" s="19">
        <v>585.59855852556097</v>
      </c>
      <c r="AI12" s="19">
        <v>524.63057873587104</v>
      </c>
      <c r="AJ12" s="19">
        <v>126.54645160007399</v>
      </c>
      <c r="AK12" s="19"/>
      <c r="AL12" s="19"/>
      <c r="AM12" s="19"/>
      <c r="AN12" s="19"/>
      <c r="AO12" s="19">
        <v>2678.2992279412501</v>
      </c>
    </row>
    <row r="13" spans="1:88" s="15" customFormat="1" x14ac:dyDescent="0.25">
      <c r="A13" s="19" t="s">
        <v>2</v>
      </c>
      <c r="B13" s="19">
        <f t="shared" ref="B13:M13" si="0">GEOMEAN(B11:B12)</f>
        <v>475.02258781823781</v>
      </c>
      <c r="C13" s="19">
        <f t="shared" si="0"/>
        <v>1224.1126412670794</v>
      </c>
      <c r="D13" s="19">
        <f t="shared" si="0"/>
        <v>521.72638252689808</v>
      </c>
      <c r="E13" s="19">
        <f>GEOMEAN(E11:E12)</f>
        <v>268.74803595838921</v>
      </c>
      <c r="F13" s="19">
        <f t="shared" si="0"/>
        <v>168.03349790475966</v>
      </c>
      <c r="G13" s="19">
        <f>GEOMEAN(G11:G12)</f>
        <v>218.14691330579993</v>
      </c>
      <c r="H13" s="19">
        <f t="shared" si="0"/>
        <v>448.14826779041294</v>
      </c>
      <c r="I13" s="19">
        <f t="shared" si="0"/>
        <v>983.62603829406703</v>
      </c>
      <c r="J13" s="19">
        <f>GEOMEAN(J11:J12)</f>
        <v>97.667101607361062</v>
      </c>
      <c r="K13" s="19">
        <f>GEOMEAN(K11:K12)</f>
        <v>466.36844984855497</v>
      </c>
      <c r="L13" s="19">
        <f>GEOMEAN(L11:L12)</f>
        <v>2734.5977173973129</v>
      </c>
      <c r="M13" s="19">
        <f t="shared" si="0"/>
        <v>1173.0069317135801</v>
      </c>
      <c r="N13" s="19">
        <f>GEOMEAN(N11:N12)</f>
        <v>729.14867447319705</v>
      </c>
      <c r="O13" s="19">
        <f>GEOMEAN(O11:O12)</f>
        <v>2880.2301492342099</v>
      </c>
      <c r="P13" s="19">
        <f>GEOMEAN(P11:P12)</f>
        <v>616.00299562973908</v>
      </c>
      <c r="R13" s="19">
        <f t="shared" ref="R13:AN13" si="1">GEOMEAN(R11:R12)</f>
        <v>368.07332445003237</v>
      </c>
      <c r="S13" s="19">
        <f t="shared" si="1"/>
        <v>162.82931214210782</v>
      </c>
      <c r="T13" s="19">
        <f t="shared" si="1"/>
        <v>240.15807896931608</v>
      </c>
      <c r="U13" s="19">
        <f t="shared" ref="U13:AF13" si="2">GEOMEAN(U11:U12)</f>
        <v>64.010128244252186</v>
      </c>
      <c r="V13" s="19">
        <f t="shared" si="2"/>
        <v>39.825145225587356</v>
      </c>
      <c r="W13" s="19">
        <f t="shared" si="2"/>
        <v>425.1687140528586</v>
      </c>
      <c r="X13" s="19">
        <f t="shared" si="2"/>
        <v>108.832029290259</v>
      </c>
      <c r="Y13" s="19">
        <f t="shared" si="2"/>
        <v>103.23859641256908</v>
      </c>
      <c r="Z13" s="19">
        <f t="shared" si="2"/>
        <v>636.13288052965902</v>
      </c>
      <c r="AA13" s="19">
        <f t="shared" si="2"/>
        <v>46.446412548127071</v>
      </c>
      <c r="AB13" s="19">
        <f t="shared" si="2"/>
        <v>420.42088358074233</v>
      </c>
      <c r="AC13" s="19">
        <f t="shared" si="2"/>
        <v>214.38643496863074</v>
      </c>
      <c r="AD13" s="19">
        <f t="shared" si="2"/>
        <v>1</v>
      </c>
      <c r="AE13" s="19">
        <f t="shared" si="2"/>
        <v>1685.6846199141912</v>
      </c>
      <c r="AF13" s="19">
        <f t="shared" si="2"/>
        <v>81.896152296388294</v>
      </c>
      <c r="AG13" s="19">
        <f t="shared" si="1"/>
        <v>10211.330594428942</v>
      </c>
      <c r="AH13" s="19">
        <f t="shared" si="1"/>
        <v>466.61232405890161</v>
      </c>
      <c r="AI13" s="19">
        <f>GEOMEAN(AI11:AI12)</f>
        <v>364.06988605324352</v>
      </c>
      <c r="AJ13" s="19">
        <f t="shared" si="1"/>
        <v>157.7913927669629</v>
      </c>
      <c r="AK13" s="19">
        <f t="shared" si="1"/>
        <v>583.58071678591102</v>
      </c>
      <c r="AL13" s="19">
        <f>GEOMEAN(AL11:AL12)</f>
        <v>109.430654466926</v>
      </c>
      <c r="AM13" s="19">
        <f t="shared" si="1"/>
        <v>133.42283302464699</v>
      </c>
      <c r="AN13" s="19">
        <f t="shared" si="1"/>
        <v>77540.558762564498</v>
      </c>
      <c r="AO13" s="19">
        <f>GEOMEAN(AO11:AO12)</f>
        <v>2270.1286993502099</v>
      </c>
    </row>
    <row r="14" spans="1:88" s="15" customFormat="1" x14ac:dyDescent="0.25"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</row>
    <row r="15" spans="1:88" s="15" customFormat="1" x14ac:dyDescent="0.25"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</row>
    <row r="16" spans="1:88" x14ac:dyDescent="0.25">
      <c r="G16" s="25"/>
      <c r="J16" s="25"/>
      <c r="K16" s="25"/>
      <c r="L16" s="25"/>
    </row>
    <row r="26" spans="9:9" x14ac:dyDescent="0.25">
      <c r="I26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deltaPlOmicronandDeltaVirus</vt:lpstr>
      <vt:lpstr>D614_Beta_BA1</vt:lpstr>
      <vt:lpstr>BA1 vs BA2</vt:lpstr>
      <vt:lpstr>repeatsDelta-all TP</vt:lpstr>
      <vt:lpstr>repeatsOmicron-all TP</vt:lpstr>
      <vt:lpstr>BA1vsDELTA last 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Khadija Khan</cp:lastModifiedBy>
  <dcterms:created xsi:type="dcterms:W3CDTF">2022-04-12T16:24:53Z</dcterms:created>
  <dcterms:modified xsi:type="dcterms:W3CDTF">2022-04-13T13:31:02Z</dcterms:modified>
</cp:coreProperties>
</file>