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zha\OneDrive - Danmarks Tekniske Universitet\Work\CFB\Manuscript\de novo vindoline biosynthesis\Revision\Source Data Files\"/>
    </mc:Choice>
  </mc:AlternateContent>
  <bookViews>
    <workbookView xWindow="0" yWindow="470" windowWidth="23040" windowHeight="8600"/>
  </bookViews>
  <sheets>
    <sheet name="Extended Data Fig 6 (mg L-1)" sheetId="6" r:id="rId1"/>
    <sheet name="Extended Data Fig 6 (uM)" sheetId="4" r:id="rId2"/>
  </sheets>
  <definedNames>
    <definedName name="MethodPointer">94861104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25" i="6" l="1"/>
  <c r="AL25" i="6"/>
  <c r="AK25" i="6"/>
  <c r="AJ25" i="6"/>
  <c r="AI25" i="6"/>
  <c r="AH25" i="6"/>
  <c r="AO25" i="6" s="1"/>
  <c r="AG25" i="6"/>
  <c r="AF25" i="6"/>
  <c r="Y25" i="6"/>
  <c r="X25" i="6"/>
  <c r="Q25" i="6"/>
  <c r="P25" i="6"/>
  <c r="I25" i="6"/>
  <c r="H25" i="6"/>
  <c r="AM24" i="6"/>
  <c r="AL24" i="6"/>
  <c r="AK24" i="6"/>
  <c r="AJ24" i="6"/>
  <c r="AI24" i="6"/>
  <c r="AH24" i="6"/>
  <c r="AO24" i="6" s="1"/>
  <c r="AG24" i="6"/>
  <c r="AF24" i="6"/>
  <c r="Y24" i="6"/>
  <c r="X24" i="6"/>
  <c r="Q24" i="6"/>
  <c r="P24" i="6"/>
  <c r="I24" i="6"/>
  <c r="H24" i="6"/>
  <c r="AM23" i="6"/>
  <c r="AL23" i="6"/>
  <c r="AK23" i="6"/>
  <c r="AJ23" i="6"/>
  <c r="AH23" i="6"/>
  <c r="AO23" i="6" s="1"/>
  <c r="AG23" i="6"/>
  <c r="AF23" i="6"/>
  <c r="Y23" i="6"/>
  <c r="X23" i="6"/>
  <c r="Q23" i="6"/>
  <c r="P23" i="6"/>
  <c r="I23" i="6"/>
  <c r="H23" i="6"/>
  <c r="AM22" i="6"/>
  <c r="AL22" i="6"/>
  <c r="AK22" i="6"/>
  <c r="AO22" i="6" s="1"/>
  <c r="AJ22" i="6"/>
  <c r="AI22" i="6"/>
  <c r="AH22" i="6"/>
  <c r="AN22" i="6" s="1"/>
  <c r="AG22" i="6"/>
  <c r="AF22" i="6"/>
  <c r="Y22" i="6"/>
  <c r="X22" i="6"/>
  <c r="Q22" i="6"/>
  <c r="P22" i="6"/>
  <c r="I22" i="6"/>
  <c r="H22" i="6"/>
  <c r="AO21" i="6"/>
  <c r="AM21" i="6"/>
  <c r="AL21" i="6"/>
  <c r="AK21" i="6"/>
  <c r="Q31" i="6" s="1"/>
  <c r="AJ21" i="6"/>
  <c r="AI21" i="6"/>
  <c r="AN21" i="6" s="1"/>
  <c r="AG21" i="6"/>
  <c r="AF21" i="6"/>
  <c r="Y21" i="6"/>
  <c r="X21" i="6"/>
  <c r="Q21" i="6"/>
  <c r="P21" i="6"/>
  <c r="I21" i="6"/>
  <c r="H21" i="6"/>
  <c r="AM19" i="6"/>
  <c r="AL19" i="6"/>
  <c r="AK19" i="6"/>
  <c r="AJ19" i="6"/>
  <c r="AN19" i="6" s="1"/>
  <c r="AI19" i="6"/>
  <c r="AH19" i="6"/>
  <c r="AO19" i="6" s="1"/>
  <c r="AG19" i="6"/>
  <c r="AF19" i="6"/>
  <c r="Y19" i="6"/>
  <c r="X19" i="6"/>
  <c r="Q19" i="6"/>
  <c r="P19" i="6"/>
  <c r="I19" i="6"/>
  <c r="H19" i="6"/>
  <c r="AM18" i="6"/>
  <c r="AL18" i="6"/>
  <c r="AK18" i="6"/>
  <c r="AJ18" i="6"/>
  <c r="O30" i="6" s="1"/>
  <c r="AI18" i="6"/>
  <c r="AH18" i="6"/>
  <c r="AO18" i="6" s="1"/>
  <c r="AG18" i="6"/>
  <c r="AF18" i="6"/>
  <c r="Y18" i="6"/>
  <c r="X18" i="6"/>
  <c r="Q18" i="6"/>
  <c r="P18" i="6"/>
  <c r="I18" i="6"/>
  <c r="H18" i="6"/>
  <c r="AM17" i="6"/>
  <c r="AL17" i="6"/>
  <c r="AK17" i="6"/>
  <c r="AJ17" i="6"/>
  <c r="N42" i="6" s="1"/>
  <c r="AI17" i="6"/>
  <c r="AO17" i="6" s="1"/>
  <c r="AG17" i="6"/>
  <c r="AF17" i="6"/>
  <c r="Y17" i="6"/>
  <c r="X17" i="6"/>
  <c r="Q17" i="6"/>
  <c r="P17" i="6"/>
  <c r="I17" i="6"/>
  <c r="H17" i="6"/>
  <c r="AM16" i="6"/>
  <c r="AL16" i="6"/>
  <c r="AK16" i="6"/>
  <c r="AJ16" i="6"/>
  <c r="AI16" i="6"/>
  <c r="AH16" i="6"/>
  <c r="AO16" i="6" s="1"/>
  <c r="AG16" i="6"/>
  <c r="AF16" i="6"/>
  <c r="Y16" i="6"/>
  <c r="X16" i="6"/>
  <c r="Q16" i="6"/>
  <c r="P16" i="6"/>
  <c r="I16" i="6"/>
  <c r="H16" i="6"/>
  <c r="AM15" i="6"/>
  <c r="AL15" i="6"/>
  <c r="AK15" i="6"/>
  <c r="AJ15" i="6"/>
  <c r="AI15" i="6"/>
  <c r="AO15" i="6" s="1"/>
  <c r="AH15" i="6"/>
  <c r="AN15" i="6" s="1"/>
  <c r="AG15" i="6"/>
  <c r="AF15" i="6"/>
  <c r="Y15" i="6"/>
  <c r="X15" i="6"/>
  <c r="Q15" i="6"/>
  <c r="P15" i="6"/>
  <c r="I15" i="6"/>
  <c r="H15" i="6"/>
  <c r="AM13" i="6"/>
  <c r="AL13" i="6"/>
  <c r="AK13" i="6"/>
  <c r="AJ13" i="6"/>
  <c r="AI13" i="6"/>
  <c r="K29" i="6" s="1"/>
  <c r="AH13" i="6"/>
  <c r="AN13" i="6" s="1"/>
  <c r="AG13" i="6"/>
  <c r="AF13" i="6"/>
  <c r="Y13" i="6"/>
  <c r="X13" i="6"/>
  <c r="Q13" i="6"/>
  <c r="P13" i="6"/>
  <c r="I13" i="6"/>
  <c r="H13" i="6"/>
  <c r="AM12" i="6"/>
  <c r="AL12" i="6"/>
  <c r="AK12" i="6"/>
  <c r="AJ12" i="6"/>
  <c r="AI12" i="6"/>
  <c r="AO12" i="6" s="1"/>
  <c r="AH12" i="6"/>
  <c r="AN12" i="6" s="1"/>
  <c r="AG12" i="6"/>
  <c r="AF12" i="6"/>
  <c r="Y12" i="6"/>
  <c r="X12" i="6"/>
  <c r="Q12" i="6"/>
  <c r="P12" i="6"/>
  <c r="I12" i="6"/>
  <c r="H12" i="6"/>
  <c r="AM11" i="6"/>
  <c r="AL11" i="6"/>
  <c r="AK11" i="6"/>
  <c r="AJ11" i="6"/>
  <c r="AI11" i="6"/>
  <c r="AO11" i="6" s="1"/>
  <c r="AH11" i="6"/>
  <c r="AN11" i="6" s="1"/>
  <c r="AG11" i="6"/>
  <c r="AF11" i="6"/>
  <c r="Y11" i="6"/>
  <c r="X11" i="6"/>
  <c r="Q11" i="6"/>
  <c r="P11" i="6"/>
  <c r="I11" i="6"/>
  <c r="H11" i="6"/>
  <c r="AM10" i="6"/>
  <c r="AL10" i="6"/>
  <c r="AK10" i="6"/>
  <c r="AJ10" i="6"/>
  <c r="AI10" i="6"/>
  <c r="AO10" i="6" s="1"/>
  <c r="AH10" i="6"/>
  <c r="AN10" i="6" s="1"/>
  <c r="AG10" i="6"/>
  <c r="AF10" i="6"/>
  <c r="Y10" i="6"/>
  <c r="X10" i="6"/>
  <c r="Q10" i="6"/>
  <c r="P10" i="6"/>
  <c r="I10" i="6"/>
  <c r="H10" i="6"/>
  <c r="AL9" i="6"/>
  <c r="AK9" i="6"/>
  <c r="AJ9" i="6"/>
  <c r="AI9" i="6"/>
  <c r="AH9" i="6"/>
  <c r="AO9" i="6" s="1"/>
  <c r="AG9" i="6"/>
  <c r="AF9" i="6"/>
  <c r="Y9" i="6"/>
  <c r="X9" i="6"/>
  <c r="Q9" i="6"/>
  <c r="P9" i="6"/>
  <c r="I9" i="6"/>
  <c r="H9" i="6"/>
  <c r="AM7" i="6"/>
  <c r="AL7" i="6"/>
  <c r="AK7" i="6"/>
  <c r="AJ7" i="6"/>
  <c r="AI7" i="6"/>
  <c r="AH7" i="6"/>
  <c r="AO7" i="6" s="1"/>
  <c r="AG7" i="6"/>
  <c r="AF7" i="6"/>
  <c r="Y7" i="6"/>
  <c r="X7" i="6"/>
  <c r="Q7" i="6"/>
  <c r="P7" i="6"/>
  <c r="I7" i="6"/>
  <c r="H7" i="6"/>
  <c r="AM6" i="6"/>
  <c r="AL6" i="6"/>
  <c r="AK6" i="6"/>
  <c r="AJ6" i="6"/>
  <c r="AI6" i="6"/>
  <c r="AH6" i="6"/>
  <c r="AO6" i="6" s="1"/>
  <c r="AG6" i="6"/>
  <c r="AF6" i="6"/>
  <c r="Y6" i="6"/>
  <c r="X6" i="6"/>
  <c r="Q6" i="6"/>
  <c r="P6" i="6"/>
  <c r="I6" i="6"/>
  <c r="H6" i="6"/>
  <c r="AM5" i="6"/>
  <c r="AL5" i="6"/>
  <c r="AK5" i="6"/>
  <c r="AI5" i="6"/>
  <c r="AN5" i="6" s="1"/>
  <c r="AH5" i="6"/>
  <c r="AO5" i="6" s="1"/>
  <c r="AG5" i="6"/>
  <c r="AF5" i="6"/>
  <c r="Y5" i="6"/>
  <c r="X5" i="6"/>
  <c r="Q5" i="6"/>
  <c r="P5" i="6"/>
  <c r="I5" i="6"/>
  <c r="H5" i="6"/>
  <c r="AM4" i="6"/>
  <c r="AL4" i="6"/>
  <c r="AK4" i="6"/>
  <c r="C31" i="6" s="1"/>
  <c r="AJ4" i="6"/>
  <c r="AI4" i="6"/>
  <c r="AH4" i="6"/>
  <c r="AN4" i="6" s="1"/>
  <c r="AG4" i="6"/>
  <c r="AF4" i="6"/>
  <c r="Y4" i="6"/>
  <c r="X4" i="6"/>
  <c r="Q4" i="6"/>
  <c r="P4" i="6"/>
  <c r="I4" i="6"/>
  <c r="H4" i="6"/>
  <c r="AM3" i="6"/>
  <c r="AL3" i="6"/>
  <c r="AK3" i="6"/>
  <c r="B47" i="6" s="1"/>
  <c r="AJ3" i="6"/>
  <c r="AI3" i="6"/>
  <c r="AH3" i="6"/>
  <c r="AN3" i="6" s="1"/>
  <c r="AG3" i="6"/>
  <c r="AF3" i="6"/>
  <c r="Y3" i="6"/>
  <c r="X3" i="6"/>
  <c r="Q3" i="6"/>
  <c r="P3" i="6"/>
  <c r="I3" i="6"/>
  <c r="H3" i="6"/>
  <c r="N47" i="6"/>
  <c r="Q30" i="6"/>
  <c r="N40" i="6"/>
  <c r="I31" i="6"/>
  <c r="E32" i="6"/>
  <c r="AO3" i="6" l="1"/>
  <c r="AN18" i="6"/>
  <c r="F45" i="6"/>
  <c r="J47" i="6"/>
  <c r="N37" i="6"/>
  <c r="R46" i="6"/>
  <c r="AN9" i="6"/>
  <c r="AN16" i="6"/>
  <c r="G33" i="6"/>
  <c r="N46" i="6"/>
  <c r="AN6" i="6"/>
  <c r="AN7" i="6"/>
  <c r="AO13" i="6"/>
  <c r="AN23" i="6"/>
  <c r="AN24" i="6"/>
  <c r="AN25" i="6"/>
  <c r="AO4" i="6"/>
  <c r="AN17" i="6"/>
  <c r="N34" i="6"/>
  <c r="N38" i="6"/>
  <c r="T28" i="6"/>
  <c r="S45" i="6"/>
  <c r="S43" i="6"/>
  <c r="S40" i="6"/>
  <c r="S33" i="6"/>
  <c r="G28" i="6"/>
  <c r="G29" i="6"/>
  <c r="S29" i="6"/>
  <c r="K30" i="6"/>
  <c r="S31" i="6"/>
  <c r="R32" i="6"/>
  <c r="J34" i="6"/>
  <c r="R36" i="6"/>
  <c r="J38" i="6"/>
  <c r="R40" i="6"/>
  <c r="F43" i="6"/>
  <c r="N45" i="6"/>
  <c r="L28" i="6"/>
  <c r="D29" i="6"/>
  <c r="H29" i="6"/>
  <c r="T29" i="6"/>
  <c r="D30" i="6"/>
  <c r="H30" i="6"/>
  <c r="L30" i="6"/>
  <c r="P30" i="6"/>
  <c r="T30" i="6"/>
  <c r="E31" i="6"/>
  <c r="J31" i="6"/>
  <c r="O31" i="6"/>
  <c r="U31" i="6"/>
  <c r="F32" i="6"/>
  <c r="K32" i="6"/>
  <c r="S32" i="6"/>
  <c r="R33" i="6"/>
  <c r="J35" i="6"/>
  <c r="F36" i="6"/>
  <c r="B37" i="6"/>
  <c r="R37" i="6"/>
  <c r="J39" i="6"/>
  <c r="F40" i="6"/>
  <c r="B41" i="6"/>
  <c r="R41" i="6"/>
  <c r="J43" i="6"/>
  <c r="F44" i="6"/>
  <c r="B45" i="6"/>
  <c r="R45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28" i="6"/>
  <c r="O28" i="6"/>
  <c r="C29" i="6"/>
  <c r="O29" i="6"/>
  <c r="G30" i="6"/>
  <c r="S30" i="6"/>
  <c r="N31" i="6"/>
  <c r="J32" i="6"/>
  <c r="N33" i="6"/>
  <c r="B36" i="6"/>
  <c r="F39" i="6"/>
  <c r="N41" i="6"/>
  <c r="B44" i="6"/>
  <c r="F47" i="6"/>
  <c r="Q42" i="6"/>
  <c r="P47" i="6"/>
  <c r="P46" i="6"/>
  <c r="P45" i="6"/>
  <c r="P44" i="6"/>
  <c r="P43" i="6"/>
  <c r="P42" i="6"/>
  <c r="D42" i="6"/>
  <c r="P41" i="6"/>
  <c r="P40" i="6"/>
  <c r="P39" i="6"/>
  <c r="P38" i="6"/>
  <c r="P37" i="6"/>
  <c r="P36" i="6"/>
  <c r="P35" i="6"/>
  <c r="P34" i="6"/>
  <c r="P33" i="6"/>
  <c r="P32" i="6"/>
  <c r="P31" i="6"/>
  <c r="S42" i="6"/>
  <c r="G42" i="6"/>
  <c r="H28" i="6"/>
  <c r="P28" i="6"/>
  <c r="L29" i="6"/>
  <c r="Q34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D34" i="6"/>
  <c r="H33" i="6"/>
  <c r="H32" i="6"/>
  <c r="H31" i="6"/>
  <c r="S34" i="6"/>
  <c r="G34" i="6"/>
  <c r="I47" i="6"/>
  <c r="I46" i="6"/>
  <c r="I45" i="6"/>
  <c r="I44" i="6"/>
  <c r="I43" i="6"/>
  <c r="I42" i="6"/>
  <c r="I41" i="6"/>
  <c r="I40" i="6"/>
  <c r="I39" i="6"/>
  <c r="I38" i="6"/>
  <c r="I37" i="6"/>
  <c r="I36" i="6"/>
  <c r="Q35" i="6"/>
  <c r="I35" i="6"/>
  <c r="I34" i="6"/>
  <c r="I33" i="6"/>
  <c r="D35" i="6"/>
  <c r="S35" i="6"/>
  <c r="G35" i="6"/>
  <c r="Q36" i="6"/>
  <c r="D36" i="6"/>
  <c r="S36" i="6"/>
  <c r="G36" i="6"/>
  <c r="Q37" i="6"/>
  <c r="D37" i="6"/>
  <c r="K47" i="6"/>
  <c r="K46" i="6"/>
  <c r="K45" i="6"/>
  <c r="K44" i="6"/>
  <c r="K43" i="6"/>
  <c r="K42" i="6"/>
  <c r="K41" i="6"/>
  <c r="K40" i="6"/>
  <c r="K39" i="6"/>
  <c r="K38" i="6"/>
  <c r="S37" i="6"/>
  <c r="K37" i="6"/>
  <c r="G37" i="6"/>
  <c r="K36" i="6"/>
  <c r="K35" i="6"/>
  <c r="K34" i="6"/>
  <c r="Q38" i="6"/>
  <c r="L47" i="6"/>
  <c r="L46" i="6"/>
  <c r="L45" i="6"/>
  <c r="L44" i="6"/>
  <c r="L43" i="6"/>
  <c r="L42" i="6"/>
  <c r="L41" i="6"/>
  <c r="L40" i="6"/>
  <c r="L39" i="6"/>
  <c r="L38" i="6"/>
  <c r="D38" i="6"/>
  <c r="L37" i="6"/>
  <c r="L36" i="6"/>
  <c r="L35" i="6"/>
  <c r="L34" i="6"/>
  <c r="L33" i="6"/>
  <c r="L32" i="6"/>
  <c r="L31" i="6"/>
  <c r="S38" i="6"/>
  <c r="G38" i="6"/>
  <c r="M47" i="6"/>
  <c r="M46" i="6"/>
  <c r="M45" i="6"/>
  <c r="M44" i="6"/>
  <c r="M43" i="6"/>
  <c r="M42" i="6"/>
  <c r="M41" i="6"/>
  <c r="M40" i="6"/>
  <c r="Q39" i="6"/>
  <c r="M39" i="6"/>
  <c r="M38" i="6"/>
  <c r="M37" i="6"/>
  <c r="M36" i="6"/>
  <c r="M35" i="6"/>
  <c r="M34" i="6"/>
  <c r="M33" i="6"/>
  <c r="M32" i="6"/>
  <c r="D39" i="6"/>
  <c r="S39" i="6"/>
  <c r="G39" i="6"/>
  <c r="E28" i="6"/>
  <c r="I28" i="6"/>
  <c r="M28" i="6"/>
  <c r="Q28" i="6"/>
  <c r="U28" i="6"/>
  <c r="E29" i="6"/>
  <c r="I29" i="6"/>
  <c r="M29" i="6"/>
  <c r="Q29" i="6"/>
  <c r="U29" i="6"/>
  <c r="E30" i="6"/>
  <c r="I30" i="6"/>
  <c r="M30" i="6"/>
  <c r="U30" i="6"/>
  <c r="F31" i="6"/>
  <c r="K31" i="6"/>
  <c r="B32" i="6"/>
  <c r="G32" i="6"/>
  <c r="N32" i="6"/>
  <c r="B33" i="6"/>
  <c r="J33" i="6"/>
  <c r="B34" i="6"/>
  <c r="R34" i="6"/>
  <c r="N35" i="6"/>
  <c r="J36" i="6"/>
  <c r="F37" i="6"/>
  <c r="B38" i="6"/>
  <c r="R38" i="6"/>
  <c r="N39" i="6"/>
  <c r="J40" i="6"/>
  <c r="F41" i="6"/>
  <c r="B42" i="6"/>
  <c r="R42" i="6"/>
  <c r="N43" i="6"/>
  <c r="J44" i="6"/>
  <c r="B46" i="6"/>
  <c r="D45" i="6"/>
  <c r="D43" i="6"/>
  <c r="D40" i="6"/>
  <c r="D33" i="6"/>
  <c r="Q44" i="6"/>
  <c r="D44" i="6"/>
  <c r="S44" i="6"/>
  <c r="G44" i="6"/>
  <c r="K28" i="6"/>
  <c r="S28" i="6"/>
  <c r="C30" i="6"/>
  <c r="F33" i="6"/>
  <c r="F35" i="6"/>
  <c r="B40" i="6"/>
  <c r="J42" i="6"/>
  <c r="R44" i="6"/>
  <c r="J46" i="6"/>
  <c r="Q41" i="6"/>
  <c r="D41" i="6"/>
  <c r="O47" i="6"/>
  <c r="O46" i="6"/>
  <c r="O45" i="6"/>
  <c r="O44" i="6"/>
  <c r="O43" i="6"/>
  <c r="O42" i="6"/>
  <c r="S41" i="6"/>
  <c r="O41" i="6"/>
  <c r="G41" i="6"/>
  <c r="O40" i="6"/>
  <c r="O39" i="6"/>
  <c r="O38" i="6"/>
  <c r="O37" i="6"/>
  <c r="O36" i="6"/>
  <c r="O35" i="6"/>
  <c r="O34" i="6"/>
  <c r="O33" i="6"/>
  <c r="Q45" i="6"/>
  <c r="Q43" i="6"/>
  <c r="Q40" i="6"/>
  <c r="Q33" i="6"/>
  <c r="D28" i="6"/>
  <c r="P29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D31" i="6"/>
  <c r="Q32" i="6"/>
  <c r="D32" i="6"/>
  <c r="G45" i="6"/>
  <c r="G43" i="6"/>
  <c r="G40" i="6"/>
  <c r="Q46" i="6"/>
  <c r="T47" i="6"/>
  <c r="T46" i="6"/>
  <c r="D46" i="6"/>
  <c r="T45" i="6"/>
  <c r="T44" i="6"/>
  <c r="T43" i="6"/>
  <c r="T42" i="6"/>
  <c r="T41" i="6"/>
  <c r="T40" i="6"/>
  <c r="T39" i="6"/>
  <c r="T38" i="6"/>
  <c r="T37" i="6"/>
  <c r="T36" i="6"/>
  <c r="T35" i="6"/>
  <c r="T34" i="6"/>
  <c r="T33" i="6"/>
  <c r="T32" i="6"/>
  <c r="T31" i="6"/>
  <c r="S46" i="6"/>
  <c r="G46" i="6"/>
  <c r="U47" i="6"/>
  <c r="Q47" i="6"/>
  <c r="U46" i="6"/>
  <c r="U45" i="6"/>
  <c r="U44" i="6"/>
  <c r="U43" i="6"/>
  <c r="U42" i="6"/>
  <c r="U41" i="6"/>
  <c r="U40" i="6"/>
  <c r="U39" i="6"/>
  <c r="U38" i="6"/>
  <c r="U37" i="6"/>
  <c r="U36" i="6"/>
  <c r="U35" i="6"/>
  <c r="U34" i="6"/>
  <c r="U33" i="6"/>
  <c r="U32" i="6"/>
  <c r="D47" i="6"/>
  <c r="S47" i="6"/>
  <c r="G47" i="6"/>
  <c r="B28" i="6"/>
  <c r="F28" i="6"/>
  <c r="J28" i="6"/>
  <c r="N28" i="6"/>
  <c r="R28" i="6"/>
  <c r="B29" i="6"/>
  <c r="F29" i="6"/>
  <c r="J29" i="6"/>
  <c r="N29" i="6"/>
  <c r="R29" i="6"/>
  <c r="B30" i="6"/>
  <c r="F30" i="6"/>
  <c r="J30" i="6"/>
  <c r="N30" i="6"/>
  <c r="R30" i="6"/>
  <c r="B31" i="6"/>
  <c r="G31" i="6"/>
  <c r="M31" i="6"/>
  <c r="R31" i="6"/>
  <c r="C32" i="6"/>
  <c r="I32" i="6"/>
  <c r="O32" i="6"/>
  <c r="C33" i="6"/>
  <c r="K33" i="6"/>
  <c r="F34" i="6"/>
  <c r="B35" i="6"/>
  <c r="R35" i="6"/>
  <c r="N36" i="6"/>
  <c r="J37" i="6"/>
  <c r="F38" i="6"/>
  <c r="B39" i="6"/>
  <c r="R39" i="6"/>
  <c r="J41" i="6"/>
  <c r="F42" i="6"/>
  <c r="B43" i="6"/>
  <c r="R43" i="6"/>
  <c r="N44" i="6"/>
  <c r="J45" i="6"/>
  <c r="F46" i="6"/>
  <c r="R47" i="6"/>
  <c r="AM25" i="4"/>
  <c r="AL25" i="4"/>
  <c r="AK25" i="4"/>
  <c r="AJ25" i="4"/>
  <c r="AI25" i="4"/>
  <c r="AH25" i="4"/>
  <c r="U30" i="4" s="1"/>
  <c r="AG25" i="4"/>
  <c r="AF25" i="4"/>
  <c r="Y25" i="4"/>
  <c r="X25" i="4"/>
  <c r="Q25" i="4"/>
  <c r="P25" i="4"/>
  <c r="I25" i="4"/>
  <c r="H25" i="4"/>
  <c r="AM24" i="4"/>
  <c r="AL24" i="4"/>
  <c r="AK24" i="4"/>
  <c r="AJ24" i="4"/>
  <c r="AI24" i="4"/>
  <c r="AO24" i="4" s="1"/>
  <c r="AH24" i="4"/>
  <c r="T30" i="4" s="1"/>
  <c r="AG24" i="4"/>
  <c r="AF24" i="4"/>
  <c r="Y24" i="4"/>
  <c r="X24" i="4"/>
  <c r="Q24" i="4"/>
  <c r="P24" i="4"/>
  <c r="I24" i="4"/>
  <c r="H24" i="4"/>
  <c r="AM23" i="4"/>
  <c r="AL23" i="4"/>
  <c r="AK23" i="4"/>
  <c r="AJ23" i="4"/>
  <c r="AH23" i="4"/>
  <c r="S43" i="4" s="1"/>
  <c r="AG23" i="4"/>
  <c r="AF23" i="4"/>
  <c r="Y23" i="4"/>
  <c r="X23" i="4"/>
  <c r="Q23" i="4"/>
  <c r="P23" i="4"/>
  <c r="I23" i="4"/>
  <c r="H23" i="4"/>
  <c r="AM22" i="4"/>
  <c r="AL22" i="4"/>
  <c r="AK22" i="4"/>
  <c r="AJ22" i="4"/>
  <c r="AI22" i="4"/>
  <c r="AH22" i="4"/>
  <c r="R30" i="4" s="1"/>
  <c r="AG22" i="4"/>
  <c r="AF22" i="4"/>
  <c r="Y22" i="4"/>
  <c r="X22" i="4"/>
  <c r="Q22" i="4"/>
  <c r="P22" i="4"/>
  <c r="I22" i="4"/>
  <c r="H22" i="4"/>
  <c r="AM21" i="4"/>
  <c r="AL21" i="4"/>
  <c r="AK21" i="4"/>
  <c r="AJ21" i="4"/>
  <c r="AO21" i="4" s="1"/>
  <c r="AI21" i="4"/>
  <c r="AG21" i="4"/>
  <c r="AF21" i="4"/>
  <c r="Y21" i="4"/>
  <c r="X21" i="4"/>
  <c r="Q21" i="4"/>
  <c r="P21" i="4"/>
  <c r="I21" i="4"/>
  <c r="H21" i="4"/>
  <c r="AM19" i="4"/>
  <c r="AL19" i="4"/>
  <c r="AK19" i="4"/>
  <c r="AJ19" i="4"/>
  <c r="AI19" i="4"/>
  <c r="AO19" i="4" s="1"/>
  <c r="AH19" i="4"/>
  <c r="AG19" i="4"/>
  <c r="AF19" i="4"/>
  <c r="Y19" i="4"/>
  <c r="X19" i="4"/>
  <c r="Q19" i="4"/>
  <c r="P19" i="4"/>
  <c r="I19" i="4"/>
  <c r="H19" i="4"/>
  <c r="AM18" i="4"/>
  <c r="AL18" i="4"/>
  <c r="AK18" i="4"/>
  <c r="AJ18" i="4"/>
  <c r="AI18" i="4"/>
  <c r="AO18" i="4" s="1"/>
  <c r="AH18" i="4"/>
  <c r="AG18" i="4"/>
  <c r="AF18" i="4"/>
  <c r="Y18" i="4"/>
  <c r="X18" i="4"/>
  <c r="Q18" i="4"/>
  <c r="P18" i="4"/>
  <c r="I18" i="4"/>
  <c r="H18" i="4"/>
  <c r="AM17" i="4"/>
  <c r="AL17" i="4"/>
  <c r="AK17" i="4"/>
  <c r="AJ17" i="4"/>
  <c r="AI17" i="4"/>
  <c r="AG17" i="4"/>
  <c r="AF17" i="4"/>
  <c r="Y17" i="4"/>
  <c r="X17" i="4"/>
  <c r="Q17" i="4"/>
  <c r="P17" i="4"/>
  <c r="I17" i="4"/>
  <c r="H17" i="4"/>
  <c r="AM16" i="4"/>
  <c r="AL16" i="4"/>
  <c r="AK16" i="4"/>
  <c r="AJ16" i="4"/>
  <c r="AI16" i="4"/>
  <c r="AH16" i="4"/>
  <c r="G39" i="4" s="1"/>
  <c r="AG16" i="4"/>
  <c r="AF16" i="4"/>
  <c r="Y16" i="4"/>
  <c r="X16" i="4"/>
  <c r="Q16" i="4"/>
  <c r="P16" i="4"/>
  <c r="I16" i="4"/>
  <c r="H16" i="4"/>
  <c r="AM15" i="4"/>
  <c r="AL15" i="4"/>
  <c r="AK15" i="4"/>
  <c r="AJ15" i="4"/>
  <c r="AI15" i="4"/>
  <c r="AH15" i="4"/>
  <c r="L30" i="4" s="1"/>
  <c r="AG15" i="4"/>
  <c r="AF15" i="4"/>
  <c r="Y15" i="4"/>
  <c r="X15" i="4"/>
  <c r="Q15" i="4"/>
  <c r="P15" i="4"/>
  <c r="I15" i="4"/>
  <c r="H15" i="4"/>
  <c r="AM13" i="4"/>
  <c r="AL13" i="4"/>
  <c r="AK13" i="4"/>
  <c r="AJ13" i="4"/>
  <c r="AI13" i="4"/>
  <c r="AH13" i="4"/>
  <c r="K46" i="4" s="1"/>
  <c r="AG13" i="4"/>
  <c r="AF13" i="4"/>
  <c r="Y13" i="4"/>
  <c r="X13" i="4"/>
  <c r="Q13" i="4"/>
  <c r="P13" i="4"/>
  <c r="I13" i="4"/>
  <c r="H13" i="4"/>
  <c r="AM12" i="4"/>
  <c r="AL12" i="4"/>
  <c r="AK12" i="4"/>
  <c r="AJ12" i="4"/>
  <c r="AI12" i="4"/>
  <c r="AH12" i="4"/>
  <c r="S36" i="4" s="1"/>
  <c r="AG12" i="4"/>
  <c r="AF12" i="4"/>
  <c r="Y12" i="4"/>
  <c r="X12" i="4"/>
  <c r="Q12" i="4"/>
  <c r="P12" i="4"/>
  <c r="I12" i="4"/>
  <c r="H12" i="4"/>
  <c r="AM11" i="4"/>
  <c r="AL11" i="4"/>
  <c r="AK11" i="4"/>
  <c r="AJ11" i="4"/>
  <c r="AI11" i="4"/>
  <c r="AH11" i="4"/>
  <c r="G35" i="4" s="1"/>
  <c r="AG11" i="4"/>
  <c r="AF11" i="4"/>
  <c r="Y11" i="4"/>
  <c r="X11" i="4"/>
  <c r="Q11" i="4"/>
  <c r="P11" i="4"/>
  <c r="I11" i="4"/>
  <c r="H11" i="4"/>
  <c r="AM10" i="4"/>
  <c r="AL10" i="4"/>
  <c r="AK10" i="4"/>
  <c r="AJ10" i="4"/>
  <c r="AI10" i="4"/>
  <c r="AH10" i="4"/>
  <c r="H30" i="4" s="1"/>
  <c r="AG10" i="4"/>
  <c r="AF10" i="4"/>
  <c r="Y10" i="4"/>
  <c r="X10" i="4"/>
  <c r="Q10" i="4"/>
  <c r="P10" i="4"/>
  <c r="I10" i="4"/>
  <c r="H10" i="4"/>
  <c r="AL9" i="4"/>
  <c r="AK9" i="4"/>
  <c r="AJ9" i="4"/>
  <c r="AI9" i="4"/>
  <c r="AH9" i="4"/>
  <c r="G30" i="4" s="1"/>
  <c r="AG9" i="4"/>
  <c r="AF9" i="4"/>
  <c r="Y9" i="4"/>
  <c r="X9" i="4"/>
  <c r="Q9" i="4"/>
  <c r="P9" i="4"/>
  <c r="I9" i="4"/>
  <c r="H9" i="4"/>
  <c r="AM7" i="4"/>
  <c r="AL7" i="4"/>
  <c r="AK7" i="4"/>
  <c r="AJ7" i="4"/>
  <c r="AI7" i="4"/>
  <c r="AH7" i="4"/>
  <c r="G32" i="4" s="1"/>
  <c r="AG7" i="4"/>
  <c r="AF7" i="4"/>
  <c r="Y7" i="4"/>
  <c r="X7" i="4"/>
  <c r="Q7" i="4"/>
  <c r="P7" i="4"/>
  <c r="I7" i="4"/>
  <c r="H7" i="4"/>
  <c r="AM6" i="4"/>
  <c r="AL6" i="4"/>
  <c r="AK6" i="4"/>
  <c r="AJ6" i="4"/>
  <c r="AI6" i="4"/>
  <c r="AH6" i="4"/>
  <c r="E30" i="4" s="1"/>
  <c r="AG6" i="4"/>
  <c r="AF6" i="4"/>
  <c r="Y6" i="4"/>
  <c r="X6" i="4"/>
  <c r="Q6" i="4"/>
  <c r="P6" i="4"/>
  <c r="I6" i="4"/>
  <c r="H6" i="4"/>
  <c r="AM5" i="4"/>
  <c r="AL5" i="4"/>
  <c r="AK5" i="4"/>
  <c r="AO5" i="4" s="1"/>
  <c r="AI5" i="4"/>
  <c r="AH5" i="4"/>
  <c r="D30" i="4" s="1"/>
  <c r="AG5" i="4"/>
  <c r="AF5" i="4"/>
  <c r="Y5" i="4"/>
  <c r="X5" i="4"/>
  <c r="Q5" i="4"/>
  <c r="P5" i="4"/>
  <c r="I5" i="4"/>
  <c r="H5" i="4"/>
  <c r="AM4" i="4"/>
  <c r="AL4" i="4"/>
  <c r="AK4" i="4"/>
  <c r="AJ4" i="4"/>
  <c r="AO4" i="4" s="1"/>
  <c r="AI4" i="4"/>
  <c r="AH4" i="4"/>
  <c r="C47" i="4" s="1"/>
  <c r="AG4" i="4"/>
  <c r="AF4" i="4"/>
  <c r="Y4" i="4"/>
  <c r="X4" i="4"/>
  <c r="Q4" i="4"/>
  <c r="P4" i="4"/>
  <c r="I4" i="4"/>
  <c r="H4" i="4"/>
  <c r="AM3" i="4"/>
  <c r="AL3" i="4"/>
  <c r="AK3" i="4"/>
  <c r="AJ3" i="4"/>
  <c r="AO3" i="4" s="1"/>
  <c r="AI3" i="4"/>
  <c r="AH3" i="4"/>
  <c r="B30" i="4" s="1"/>
  <c r="AG3" i="4"/>
  <c r="AF3" i="4"/>
  <c r="Y3" i="4"/>
  <c r="X3" i="4"/>
  <c r="Q3" i="4"/>
  <c r="P3" i="4"/>
  <c r="I3" i="4"/>
  <c r="H3" i="4"/>
  <c r="AN5" i="4" l="1"/>
  <c r="AN6" i="4"/>
  <c r="AN7" i="4"/>
  <c r="AO9" i="4"/>
  <c r="AO10" i="4"/>
  <c r="AO11" i="4"/>
  <c r="AO12" i="4"/>
  <c r="AO13" i="4"/>
  <c r="AO15" i="4"/>
  <c r="AO16" i="4"/>
  <c r="Q41" i="4"/>
  <c r="D41" i="4"/>
  <c r="N41" i="4"/>
  <c r="Q42" i="4"/>
  <c r="P47" i="4"/>
  <c r="P46" i="4"/>
  <c r="P45" i="4"/>
  <c r="P44" i="4"/>
  <c r="P43" i="4"/>
  <c r="P42" i="4"/>
  <c r="D42" i="4"/>
  <c r="P41" i="4"/>
  <c r="P40" i="4"/>
  <c r="P39" i="4"/>
  <c r="P38" i="4"/>
  <c r="P37" i="4"/>
  <c r="P36" i="4"/>
  <c r="P35" i="4"/>
  <c r="P34" i="4"/>
  <c r="P33" i="4"/>
  <c r="P32" i="4"/>
  <c r="P31" i="4"/>
  <c r="N42" i="4"/>
  <c r="Q45" i="4"/>
  <c r="Q43" i="4"/>
  <c r="Q40" i="4"/>
  <c r="Q33" i="4"/>
  <c r="AN23" i="4"/>
  <c r="AN24" i="4"/>
  <c r="AN25" i="4"/>
  <c r="D28" i="4"/>
  <c r="H28" i="4"/>
  <c r="L28" i="4"/>
  <c r="P28" i="4"/>
  <c r="T28" i="4"/>
  <c r="D29" i="4"/>
  <c r="H29" i="4"/>
  <c r="L29" i="4"/>
  <c r="P29" i="4"/>
  <c r="T29" i="4"/>
  <c r="P30" i="4"/>
  <c r="G31" i="4"/>
  <c r="C32" i="4"/>
  <c r="S32" i="4"/>
  <c r="O33" i="4"/>
  <c r="K34" i="4"/>
  <c r="C36" i="4"/>
  <c r="O37" i="4"/>
  <c r="K38" i="4"/>
  <c r="C40" i="4"/>
  <c r="S40" i="4"/>
  <c r="O41" i="4"/>
  <c r="K42" i="4"/>
  <c r="G43" i="4"/>
  <c r="C44" i="4"/>
  <c r="S44" i="4"/>
  <c r="O45" i="4"/>
  <c r="G47" i="4"/>
  <c r="AN3" i="4"/>
  <c r="AN4" i="4"/>
  <c r="AO6" i="4"/>
  <c r="AO7" i="4"/>
  <c r="Q34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D34" i="4"/>
  <c r="H33" i="4"/>
  <c r="H32" i="4"/>
  <c r="H31" i="4"/>
  <c r="N34" i="4"/>
  <c r="I47" i="4"/>
  <c r="I46" i="4"/>
  <c r="I45" i="4"/>
  <c r="I44" i="4"/>
  <c r="I43" i="4"/>
  <c r="I42" i="4"/>
  <c r="I41" i="4"/>
  <c r="I40" i="4"/>
  <c r="I39" i="4"/>
  <c r="I38" i="4"/>
  <c r="I37" i="4"/>
  <c r="I36" i="4"/>
  <c r="Q35" i="4"/>
  <c r="I35" i="4"/>
  <c r="I34" i="4"/>
  <c r="I33" i="4"/>
  <c r="I32" i="4"/>
  <c r="I31" i="4"/>
  <c r="D35" i="4"/>
  <c r="N35" i="4"/>
  <c r="Q36" i="4"/>
  <c r="D36" i="4"/>
  <c r="J47" i="4"/>
  <c r="J46" i="4"/>
  <c r="J45" i="4"/>
  <c r="J44" i="4"/>
  <c r="J43" i="4"/>
  <c r="J42" i="4"/>
  <c r="J41" i="4"/>
  <c r="J40" i="4"/>
  <c r="J39" i="4"/>
  <c r="J38" i="4"/>
  <c r="J37" i="4"/>
  <c r="N36" i="4"/>
  <c r="J36" i="4"/>
  <c r="J35" i="4"/>
  <c r="J34" i="4"/>
  <c r="J33" i="4"/>
  <c r="J32" i="4"/>
  <c r="J31" i="4"/>
  <c r="Q37" i="4"/>
  <c r="D37" i="4"/>
  <c r="N37" i="4"/>
  <c r="Q38" i="4"/>
  <c r="L47" i="4"/>
  <c r="L46" i="4"/>
  <c r="L45" i="4"/>
  <c r="L44" i="4"/>
  <c r="L43" i="4"/>
  <c r="L42" i="4"/>
  <c r="L41" i="4"/>
  <c r="L40" i="4"/>
  <c r="L39" i="4"/>
  <c r="L38" i="4"/>
  <c r="D38" i="4"/>
  <c r="L37" i="4"/>
  <c r="L36" i="4"/>
  <c r="L35" i="4"/>
  <c r="L34" i="4"/>
  <c r="L33" i="4"/>
  <c r="L32" i="4"/>
  <c r="L31" i="4"/>
  <c r="N38" i="4"/>
  <c r="M47" i="4"/>
  <c r="M46" i="4"/>
  <c r="M45" i="4"/>
  <c r="M44" i="4"/>
  <c r="M43" i="4"/>
  <c r="M42" i="4"/>
  <c r="M41" i="4"/>
  <c r="M40" i="4"/>
  <c r="Q39" i="4"/>
  <c r="M39" i="4"/>
  <c r="M38" i="4"/>
  <c r="M37" i="4"/>
  <c r="M36" i="4"/>
  <c r="M35" i="4"/>
  <c r="M34" i="4"/>
  <c r="M33" i="4"/>
  <c r="M32" i="4"/>
  <c r="M31" i="4"/>
  <c r="D39" i="4"/>
  <c r="N39" i="4"/>
  <c r="N45" i="4"/>
  <c r="N43" i="4"/>
  <c r="N40" i="4"/>
  <c r="N33" i="4"/>
  <c r="AN21" i="4"/>
  <c r="AN22" i="4"/>
  <c r="AO23" i="4"/>
  <c r="AO25" i="4"/>
  <c r="E28" i="4"/>
  <c r="I28" i="4"/>
  <c r="M28" i="4"/>
  <c r="Q28" i="4"/>
  <c r="U28" i="4"/>
  <c r="E29" i="4"/>
  <c r="I29" i="4"/>
  <c r="M29" i="4"/>
  <c r="Q29" i="4"/>
  <c r="U29" i="4"/>
  <c r="I30" i="4"/>
  <c r="M30" i="4"/>
  <c r="Q30" i="4"/>
  <c r="K31" i="4"/>
  <c r="C33" i="4"/>
  <c r="S33" i="4"/>
  <c r="O34" i="4"/>
  <c r="K35" i="4"/>
  <c r="G36" i="4"/>
  <c r="C37" i="4"/>
  <c r="S37" i="4"/>
  <c r="O38" i="4"/>
  <c r="K39" i="4"/>
  <c r="G40" i="4"/>
  <c r="C41" i="4"/>
  <c r="S41" i="4"/>
  <c r="O42" i="4"/>
  <c r="K43" i="4"/>
  <c r="G44" i="4"/>
  <c r="C45" i="4"/>
  <c r="S45" i="4"/>
  <c r="O46" i="4"/>
  <c r="K47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Q31" i="4"/>
  <c r="D31" i="4"/>
  <c r="N31" i="4"/>
  <c r="Q32" i="4"/>
  <c r="D32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N32" i="4"/>
  <c r="F32" i="4"/>
  <c r="F31" i="4"/>
  <c r="AN17" i="4"/>
  <c r="AN18" i="4"/>
  <c r="AN19" i="4"/>
  <c r="AO22" i="4"/>
  <c r="Q46" i="4"/>
  <c r="T47" i="4"/>
  <c r="T46" i="4"/>
  <c r="D46" i="4"/>
  <c r="T45" i="4"/>
  <c r="T44" i="4"/>
  <c r="T43" i="4"/>
  <c r="T42" i="4"/>
  <c r="T41" i="4"/>
  <c r="T40" i="4"/>
  <c r="T39" i="4"/>
  <c r="T38" i="4"/>
  <c r="T37" i="4"/>
  <c r="T36" i="4"/>
  <c r="T35" i="4"/>
  <c r="T34" i="4"/>
  <c r="T33" i="4"/>
  <c r="T32" i="4"/>
  <c r="T31" i="4"/>
  <c r="N46" i="4"/>
  <c r="U47" i="4"/>
  <c r="Q47" i="4"/>
  <c r="U46" i="4"/>
  <c r="U45" i="4"/>
  <c r="U44" i="4"/>
  <c r="U43" i="4"/>
  <c r="U42" i="4"/>
  <c r="U41" i="4"/>
  <c r="U40" i="4"/>
  <c r="U39" i="4"/>
  <c r="U38" i="4"/>
  <c r="U37" i="4"/>
  <c r="U36" i="4"/>
  <c r="U35" i="4"/>
  <c r="U34" i="4"/>
  <c r="U33" i="4"/>
  <c r="U32" i="4"/>
  <c r="U31" i="4"/>
  <c r="D47" i="4"/>
  <c r="N47" i="4"/>
  <c r="B28" i="4"/>
  <c r="F28" i="4"/>
  <c r="J28" i="4"/>
  <c r="N28" i="4"/>
  <c r="R28" i="4"/>
  <c r="B29" i="4"/>
  <c r="F29" i="4"/>
  <c r="J29" i="4"/>
  <c r="N29" i="4"/>
  <c r="R29" i="4"/>
  <c r="F30" i="4"/>
  <c r="J30" i="4"/>
  <c r="N30" i="4"/>
  <c r="C31" i="4"/>
  <c r="O31" i="4"/>
  <c r="K32" i="4"/>
  <c r="G33" i="4"/>
  <c r="C34" i="4"/>
  <c r="S34" i="4"/>
  <c r="O35" i="4"/>
  <c r="K36" i="4"/>
  <c r="G37" i="4"/>
  <c r="C38" i="4"/>
  <c r="S38" i="4"/>
  <c r="O39" i="4"/>
  <c r="K40" i="4"/>
  <c r="G41" i="4"/>
  <c r="C42" i="4"/>
  <c r="S42" i="4"/>
  <c r="O43" i="4"/>
  <c r="K44" i="4"/>
  <c r="G45" i="4"/>
  <c r="C46" i="4"/>
  <c r="S46" i="4"/>
  <c r="O47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D45" i="4"/>
  <c r="D43" i="4"/>
  <c r="D40" i="4"/>
  <c r="D33" i="4"/>
  <c r="AN9" i="4"/>
  <c r="AN10" i="4"/>
  <c r="AN11" i="4"/>
  <c r="AN12" i="4"/>
  <c r="AN13" i="4"/>
  <c r="AN15" i="4"/>
  <c r="AN16" i="4"/>
  <c r="AO17" i="4"/>
  <c r="Q44" i="4"/>
  <c r="D44" i="4"/>
  <c r="R47" i="4"/>
  <c r="R46" i="4"/>
  <c r="R45" i="4"/>
  <c r="R44" i="4"/>
  <c r="N44" i="4"/>
  <c r="R43" i="4"/>
  <c r="R42" i="4"/>
  <c r="R41" i="4"/>
  <c r="R40" i="4"/>
  <c r="R39" i="4"/>
  <c r="R38" i="4"/>
  <c r="R37" i="4"/>
  <c r="R36" i="4"/>
  <c r="R35" i="4"/>
  <c r="R34" i="4"/>
  <c r="R33" i="4"/>
  <c r="R32" i="4"/>
  <c r="R31" i="4"/>
  <c r="C28" i="4"/>
  <c r="G28" i="4"/>
  <c r="K28" i="4"/>
  <c r="O28" i="4"/>
  <c r="S28" i="4"/>
  <c r="C29" i="4"/>
  <c r="G29" i="4"/>
  <c r="K29" i="4"/>
  <c r="O29" i="4"/>
  <c r="S29" i="4"/>
  <c r="C30" i="4"/>
  <c r="K30" i="4"/>
  <c r="O30" i="4"/>
  <c r="S30" i="4"/>
  <c r="E31" i="4"/>
  <c r="S31" i="4"/>
  <c r="O32" i="4"/>
  <c r="K33" i="4"/>
  <c r="G34" i="4"/>
  <c r="C35" i="4"/>
  <c r="S35" i="4"/>
  <c r="O36" i="4"/>
  <c r="K37" i="4"/>
  <c r="G38" i="4"/>
  <c r="C39" i="4"/>
  <c r="S39" i="4"/>
  <c r="O40" i="4"/>
  <c r="K41" i="4"/>
  <c r="G42" i="4"/>
  <c r="C43" i="4"/>
  <c r="O44" i="4"/>
  <c r="K45" i="4"/>
  <c r="G46" i="4"/>
  <c r="S47" i="4"/>
</calcChain>
</file>

<file path=xl/sharedStrings.xml><?xml version="1.0" encoding="utf-8"?>
<sst xmlns="http://schemas.openxmlformats.org/spreadsheetml/2006/main" count="210" uniqueCount="52">
  <si>
    <t>loganic acid (µM)</t>
  </si>
  <si>
    <t>loganin (µM)</t>
  </si>
  <si>
    <t>strictosidine (µM)</t>
  </si>
  <si>
    <t>combined (µM)</t>
  </si>
  <si>
    <t>rep 1</t>
  </si>
  <si>
    <t>rep 2</t>
  </si>
  <si>
    <t>rep 3</t>
  </si>
  <si>
    <t>mean</t>
  </si>
  <si>
    <t>stdev</t>
  </si>
  <si>
    <t>secologanin (µM)</t>
  </si>
  <si>
    <t>EV (LEU2) + EV (HIS3)</t>
  </si>
  <si>
    <t>EV (LEU2) + Cro8HGO-B (HIS3)</t>
  </si>
  <si>
    <t>EV (LEU2) + Ptr8HGO-B (HIS3)</t>
  </si>
  <si>
    <t>EV (LEU2) + Rte8HGO-B (HIS3)</t>
  </si>
  <si>
    <t>EV (LEU2) + Sin8HGO-B (HIS3)</t>
  </si>
  <si>
    <t>Vmi8HGO-A (LEU2) + EV (HIS3)</t>
  </si>
  <si>
    <t>Vmi8HGO-A (LEU2) + Cro8HGO-B (HIS3)</t>
  </si>
  <si>
    <t>Vmi8HGO-A (LEU2) + Ptr8HGO-B (HIS3)</t>
  </si>
  <si>
    <t>Vmi8HGO-A (LEU2) + Rte8HGO-B (HIS3)</t>
  </si>
  <si>
    <t>Vmi8HGO-A (LEU2) + Sin8HGO-B (HIS3)</t>
  </si>
  <si>
    <t>Oeu8HGO-A (LEU2) + EV (HIS3)</t>
  </si>
  <si>
    <t>Oeu8HGO-A (LEU2) + Cro8HGO-B (HIS3)</t>
  </si>
  <si>
    <t>Oeu8HGO-A (LEU2) + Ptr8HGO-B (HIS3)</t>
  </si>
  <si>
    <t>Oeu8HGO-A (LEU2) + Rte8HGO-B (HIS3)</t>
  </si>
  <si>
    <t>Oeu8HGO-A (LEU2) + Sin8HGO-B (HIS3)</t>
  </si>
  <si>
    <t>Cro8HGO-A (LEU2) + EV (HIS3)</t>
  </si>
  <si>
    <t>Cro8HGO-A (LEU2) + Cro8HGO-B (HIS3)</t>
  </si>
  <si>
    <t>Cro8HGO-A (LEU2) + Ptr8HGO-B (HIS3)</t>
  </si>
  <si>
    <t>Cro8HGO-A (LEU2) + Rte8HGO-B (HIS3)</t>
  </si>
  <si>
    <t>Cro8HGO-A (LEU2) + Sin8HGO-B (HIS3)</t>
  </si>
  <si>
    <t>rep 4</t>
  </si>
  <si>
    <t>rep 5</t>
  </si>
  <si>
    <t>rep 6</t>
  </si>
  <si>
    <t>EV (LEU2) + Cro8HGO-B</t>
  </si>
  <si>
    <t>EV (LEU2) + Ptr8HGO-B</t>
  </si>
  <si>
    <t>EV (LEU2) + Rte8HGO-B</t>
  </si>
  <si>
    <t>EV (LEU2) + Sin8HGO-B</t>
  </si>
  <si>
    <t>Oeu8HGO-A + EV (HIS3)</t>
  </si>
  <si>
    <t>Oeu8HGO-A + Cro8HGO-B</t>
  </si>
  <si>
    <t>Oeu8HGO-A + Ptr8HGO-B</t>
  </si>
  <si>
    <t>Oeu8HGO-A + Rte8HGO-B</t>
  </si>
  <si>
    <t>Oeu8HGO-A + Sin8HGO-B</t>
  </si>
  <si>
    <t>Cro8HGO-A + EV (HIS3)</t>
  </si>
  <si>
    <t>Cro8HGO-A + Cro8HGO-B</t>
  </si>
  <si>
    <t>Cro8HGO-A + Ptr8HGO-B</t>
  </si>
  <si>
    <t>Cro8HGO-A + Rte8HGO-B</t>
  </si>
  <si>
    <t>Cro8HGO-A + Sin8HGO-B</t>
  </si>
  <si>
    <t>Vmi8HGO-A + EV (HIS3)</t>
  </si>
  <si>
    <t>Vmi8HGO-A + Cro8HGO-B</t>
  </si>
  <si>
    <t>Vmi8HGO-A + Ptr8HGO-B</t>
  </si>
  <si>
    <t>Vmi8HGO-A + Rte8HGO-B</t>
  </si>
  <si>
    <t>Vmi8HGO-A + Sin8HGO-B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</si>
</sst>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0"/>
  </numFmts>
  <fonts count="7" x14ac:knownFonts="1">
    <font>
      <sz val="12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3" fillId="0" borderId="1" xfId="0" applyFont="1" applyBorder="1"/>
    <xf numFmtId="0" fontId="3" fillId="0" borderId="0" xfId="0" applyFont="1"/>
    <xf numFmtId="2" fontId="3" fillId="0" borderId="0" xfId="0" applyNumberFormat="1" applyFont="1"/>
    <xf numFmtId="2" fontId="4" fillId="0" borderId="0" xfId="3" applyNumberFormat="1" applyFont="1" applyAlignment="1">
      <alignment horizontal="left" vertical="center" textRotation="90"/>
    </xf>
    <xf numFmtId="164" fontId="5" fillId="0" borderId="1" xfId="0" applyNumberFormat="1" applyFont="1" applyBorder="1" applyAlignment="1">
      <alignment horizontal="left" vertical="center"/>
    </xf>
    <xf numFmtId="165" fontId="6" fillId="0" borderId="1" xfId="3" applyNumberFormat="1" applyFont="1" applyBorder="1" applyAlignment="1">
      <alignment horizontal="center" vertical="center"/>
    </xf>
    <xf numFmtId="165" fontId="6" fillId="0" borderId="2" xfId="3" applyNumberFormat="1" applyFont="1" applyBorder="1" applyAlignment="1">
      <alignment horizontal="center" vertical="center"/>
    </xf>
    <xf numFmtId="165" fontId="6" fillId="0" borderId="4" xfId="3" applyNumberFormat="1" applyFont="1" applyBorder="1" applyAlignment="1">
      <alignment horizontal="center" vertical="center"/>
    </xf>
    <xf numFmtId="165" fontId="6" fillId="0" borderId="5" xfId="3" applyNumberFormat="1" applyFont="1" applyBorder="1" applyAlignment="1">
      <alignment horizontal="center" vertical="center"/>
    </xf>
    <xf numFmtId="165" fontId="6" fillId="0" borderId="7" xfId="3" applyNumberFormat="1" applyFont="1" applyBorder="1" applyAlignment="1">
      <alignment horizontal="center" vertical="center"/>
    </xf>
    <xf numFmtId="165" fontId="6" fillId="0" borderId="9" xfId="3" applyNumberFormat="1" applyFont="1" applyBorder="1" applyAlignment="1">
      <alignment horizontal="center" vertical="center"/>
    </xf>
    <xf numFmtId="165" fontId="6" fillId="0" borderId="10" xfId="3" applyNumberFormat="1" applyFont="1" applyBorder="1" applyAlignment="1">
      <alignment horizontal="center" vertical="center"/>
    </xf>
    <xf numFmtId="0" fontId="3" fillId="0" borderId="11" xfId="2" applyFont="1" applyBorder="1"/>
    <xf numFmtId="0" fontId="3" fillId="0" borderId="12" xfId="2" applyFont="1" applyBorder="1"/>
    <xf numFmtId="0" fontId="3" fillId="0" borderId="13" xfId="2" applyFont="1" applyBorder="1"/>
    <xf numFmtId="165" fontId="6" fillId="0" borderId="14" xfId="3" applyNumberFormat="1" applyFont="1" applyBorder="1" applyAlignment="1">
      <alignment horizontal="center" vertical="center"/>
    </xf>
    <xf numFmtId="165" fontId="6" fillId="0" borderId="15" xfId="3" applyNumberFormat="1" applyFont="1" applyBorder="1" applyAlignment="1">
      <alignment horizontal="center" vertical="center"/>
    </xf>
    <xf numFmtId="165" fontId="6" fillId="0" borderId="16" xfId="3" applyNumberFormat="1" applyFont="1" applyBorder="1" applyAlignment="1">
      <alignment horizontal="center" vertical="center"/>
    </xf>
    <xf numFmtId="165" fontId="6" fillId="0" borderId="17" xfId="3" applyNumberFormat="1" applyFont="1" applyBorder="1" applyAlignment="1">
      <alignment horizontal="center" vertical="center"/>
    </xf>
    <xf numFmtId="0" fontId="3" fillId="0" borderId="2" xfId="2" applyFont="1" applyBorder="1" applyAlignment="1">
      <alignment horizontal="center" textRotation="90"/>
    </xf>
    <xf numFmtId="165" fontId="6" fillId="0" borderId="3" xfId="3" applyNumberFormat="1" applyFont="1" applyBorder="1" applyAlignment="1">
      <alignment horizontal="center" vertical="center"/>
    </xf>
    <xf numFmtId="165" fontId="6" fillId="0" borderId="6" xfId="3" applyNumberFormat="1" applyFont="1" applyBorder="1" applyAlignment="1">
      <alignment horizontal="center" vertical="center"/>
    </xf>
    <xf numFmtId="165" fontId="6" fillId="0" borderId="18" xfId="3" applyNumberFormat="1" applyFont="1" applyBorder="1" applyAlignment="1">
      <alignment horizontal="center" vertical="center"/>
    </xf>
    <xf numFmtId="165" fontId="6" fillId="0" borderId="19" xfId="3" applyNumberFormat="1" applyFont="1" applyBorder="1" applyAlignment="1">
      <alignment horizontal="center" vertical="center"/>
    </xf>
    <xf numFmtId="165" fontId="6" fillId="0" borderId="8" xfId="3" applyNumberFormat="1" applyFont="1" applyBorder="1" applyAlignment="1">
      <alignment horizontal="center" vertical="center"/>
    </xf>
    <xf numFmtId="0" fontId="3" fillId="0" borderId="20" xfId="2" applyFont="1" applyBorder="1"/>
    <xf numFmtId="0" fontId="3" fillId="0" borderId="21" xfId="2" applyFont="1" applyBorder="1"/>
    <xf numFmtId="165" fontId="6" fillId="0" borderId="22" xfId="3" applyNumberFormat="1" applyFont="1" applyBorder="1" applyAlignment="1">
      <alignment horizontal="center" vertical="center"/>
    </xf>
    <xf numFmtId="165" fontId="6" fillId="0" borderId="23" xfId="3" applyNumberFormat="1" applyFont="1" applyBorder="1" applyAlignment="1">
      <alignment horizontal="center" vertical="center"/>
    </xf>
    <xf numFmtId="165" fontId="6" fillId="0" borderId="24" xfId="3" applyNumberFormat="1" applyFont="1" applyBorder="1" applyAlignment="1">
      <alignment horizontal="center" vertical="center"/>
    </xf>
    <xf numFmtId="165" fontId="6" fillId="0" borderId="25" xfId="3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2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</cellXfs>
  <cellStyles count="4">
    <cellStyle name="Normal" xfId="0" builtinId="0"/>
    <cellStyle name="Normal 2" xfId="2"/>
    <cellStyle name="Normal 4 2" xfId="3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062414216571555"/>
          <c:y val="1.9322980124020291E-2"/>
          <c:w val="0.82627937132858398"/>
          <c:h val="0.62780600461893776"/>
        </c:manualLayout>
      </c:layout>
      <c:barChart>
        <c:barDir val="col"/>
        <c:grouping val="stacked"/>
        <c:varyColors val="0"/>
        <c:ser>
          <c:idx val="0"/>
          <c:order val="0"/>
          <c:tx>
            <c:v>loganic acid </c:v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'Extended Data Fig 6 (mg L-1)'!$A$3:$A$25</c:f>
              <c:strCache>
                <c:ptCount val="23"/>
                <c:pt idx="0">
                  <c:v>EV (LEU2) + EV (HIS3)</c:v>
                </c:pt>
                <c:pt idx="1">
                  <c:v>EV (LEU2) + Cro8HGO-B</c:v>
                </c:pt>
                <c:pt idx="2">
                  <c:v>EV (LEU2) + Ptr8HGO-B</c:v>
                </c:pt>
                <c:pt idx="3">
                  <c:v>EV (LEU2) + Rte8HGO-B</c:v>
                </c:pt>
                <c:pt idx="4">
                  <c:v>EV (LEU2) + Sin8HGO-B</c:v>
                </c:pt>
                <c:pt idx="6">
                  <c:v>Oeu8HGO-A + EV (HIS3)</c:v>
                </c:pt>
                <c:pt idx="7">
                  <c:v>Oeu8HGO-A + Cro8HGO-B</c:v>
                </c:pt>
                <c:pt idx="8">
                  <c:v>Oeu8HGO-A + Ptr8HGO-B</c:v>
                </c:pt>
                <c:pt idx="9">
                  <c:v>Oeu8HGO-A + Rte8HGO-B</c:v>
                </c:pt>
                <c:pt idx="10">
                  <c:v>Oeu8HGO-A + Sin8HGO-B</c:v>
                </c:pt>
                <c:pt idx="12">
                  <c:v>Cro8HGO-A + EV (HIS3)</c:v>
                </c:pt>
                <c:pt idx="13">
                  <c:v>Cro8HGO-A + Cro8HGO-B</c:v>
                </c:pt>
                <c:pt idx="14">
                  <c:v>Cro8HGO-A + Ptr8HGO-B</c:v>
                </c:pt>
                <c:pt idx="15">
                  <c:v>Cro8HGO-A + Rte8HGO-B</c:v>
                </c:pt>
                <c:pt idx="16">
                  <c:v>Cro8HGO-A + Sin8HGO-B</c:v>
                </c:pt>
                <c:pt idx="18">
                  <c:v>Vmi8HGO-A + EV (HIS3)</c:v>
                </c:pt>
                <c:pt idx="19">
                  <c:v>Vmi8HGO-A + Cro8HGO-B</c:v>
                </c:pt>
                <c:pt idx="20">
                  <c:v>Vmi8HGO-A + Ptr8HGO-B</c:v>
                </c:pt>
                <c:pt idx="21">
                  <c:v>Vmi8HGO-A + Rte8HGO-B</c:v>
                </c:pt>
                <c:pt idx="22">
                  <c:v>Vmi8HGO-A + Sin8HGO-B</c:v>
                </c:pt>
              </c:strCache>
            </c:strRef>
          </c:cat>
          <c:val>
            <c:numRef>
              <c:f>'Extended Data Fig 6 (mg L-1)'!$H$3:$H$25</c:f>
              <c:numCache>
                <c:formatCode>0.000</c:formatCode>
                <c:ptCount val="23"/>
                <c:pt idx="0">
                  <c:v>7.0356166666666664E-2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1.4234333333333335E-2</c:v>
                </c:pt>
                <c:pt idx="10">
                  <c:v>0</c:v>
                </c:pt>
                <c:pt idx="12">
                  <c:v>0.10195599999999999</c:v>
                </c:pt>
                <c:pt idx="13">
                  <c:v>8.1351499999999993E-2</c:v>
                </c:pt>
                <c:pt idx="14">
                  <c:v>6.8245200000000006E-2</c:v>
                </c:pt>
                <c:pt idx="15">
                  <c:v>6.0538333333333333E-2</c:v>
                </c:pt>
                <c:pt idx="16">
                  <c:v>3.6360999999999997E-2</c:v>
                </c:pt>
                <c:pt idx="18">
                  <c:v>0.11210100000000001</c:v>
                </c:pt>
                <c:pt idx="19">
                  <c:v>0.10623300000000001</c:v>
                </c:pt>
                <c:pt idx="20">
                  <c:v>8.2289200000000007E-2</c:v>
                </c:pt>
                <c:pt idx="21">
                  <c:v>0.14814166666666667</c:v>
                </c:pt>
                <c:pt idx="22">
                  <c:v>8.8807499999999998E-2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21-4089-8630-9F4CC5DAB725}"/>
            </c:ext>
          </c:extLst>
        </c:ser>
        <c:ser>
          <c:idx val="1"/>
          <c:order val="1"/>
          <c:tx>
            <c:v>loganin</c:v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'Extended Data Fig 6 (mg L-1)'!$Q$3:$Q$25</c:f>
                <c:numCache>
                  <c:formatCode>General</c:formatCode>
                  <c:ptCount val="23"/>
                  <c:pt idx="0">
                    <c:v>0.22897025072390292</c:v>
                  </c:pt>
                  <c:pt idx="1">
                    <c:v>6.4852679908903393E-2</c:v>
                  </c:pt>
                  <c:pt idx="2">
                    <c:v>0.12406776827685734</c:v>
                  </c:pt>
                  <c:pt idx="3">
                    <c:v>0.40721677488711916</c:v>
                  </c:pt>
                  <c:pt idx="4">
                    <c:v>0.31867832119092537</c:v>
                  </c:pt>
                  <c:pt idx="6">
                    <c:v>0.13007703009678542</c:v>
                  </c:pt>
                  <c:pt idx="7">
                    <c:v>6.3292406121640096E-2</c:v>
                  </c:pt>
                  <c:pt idx="8">
                    <c:v>0.26972685647428585</c:v>
                  </c:pt>
                  <c:pt idx="9">
                    <c:v>0.22498191725173511</c:v>
                  </c:pt>
                  <c:pt idx="10">
                    <c:v>0.32930698839148048</c:v>
                  </c:pt>
                  <c:pt idx="12">
                    <c:v>0.48650963690092236</c:v>
                  </c:pt>
                  <c:pt idx="13">
                    <c:v>0.55630660042785784</c:v>
                  </c:pt>
                  <c:pt idx="14">
                    <c:v>0.28589867198887181</c:v>
                  </c:pt>
                  <c:pt idx="15">
                    <c:v>0.47410411892273091</c:v>
                  </c:pt>
                  <c:pt idx="16">
                    <c:v>0.21897442143836485</c:v>
                  </c:pt>
                  <c:pt idx="18">
                    <c:v>0.89860539367661352</c:v>
                  </c:pt>
                  <c:pt idx="19">
                    <c:v>0.25818673200896031</c:v>
                  </c:pt>
                  <c:pt idx="20">
                    <c:v>0.40373390873420606</c:v>
                  </c:pt>
                  <c:pt idx="21">
                    <c:v>0.39737423838391944</c:v>
                  </c:pt>
                  <c:pt idx="22">
                    <c:v>1.1274510073186201</c:v>
                  </c:pt>
                </c:numCache>
              </c:numRef>
            </c:plus>
            <c:minus>
              <c:numRef>
                <c:f>'Extended Data Fig 6 (mg L-1)'!$Q$3:$Q$25</c:f>
                <c:numCache>
                  <c:formatCode>General</c:formatCode>
                  <c:ptCount val="23"/>
                  <c:pt idx="0">
                    <c:v>0.22897025072390292</c:v>
                  </c:pt>
                  <c:pt idx="1">
                    <c:v>6.4852679908903393E-2</c:v>
                  </c:pt>
                  <c:pt idx="2">
                    <c:v>0.12406776827685734</c:v>
                  </c:pt>
                  <c:pt idx="3">
                    <c:v>0.40721677488711916</c:v>
                  </c:pt>
                  <c:pt idx="4">
                    <c:v>0.31867832119092537</c:v>
                  </c:pt>
                  <c:pt idx="6">
                    <c:v>0.13007703009678542</c:v>
                  </c:pt>
                  <c:pt idx="7">
                    <c:v>6.3292406121640096E-2</c:v>
                  </c:pt>
                  <c:pt idx="8">
                    <c:v>0.26972685647428585</c:v>
                  </c:pt>
                  <c:pt idx="9">
                    <c:v>0.22498191725173511</c:v>
                  </c:pt>
                  <c:pt idx="10">
                    <c:v>0.32930698839148048</c:v>
                  </c:pt>
                  <c:pt idx="12">
                    <c:v>0.48650963690092236</c:v>
                  </c:pt>
                  <c:pt idx="13">
                    <c:v>0.55630660042785784</c:v>
                  </c:pt>
                  <c:pt idx="14">
                    <c:v>0.28589867198887181</c:v>
                  </c:pt>
                  <c:pt idx="15">
                    <c:v>0.47410411892273091</c:v>
                  </c:pt>
                  <c:pt idx="16">
                    <c:v>0.21897442143836485</c:v>
                  </c:pt>
                  <c:pt idx="18">
                    <c:v>0.89860539367661352</c:v>
                  </c:pt>
                  <c:pt idx="19">
                    <c:v>0.25818673200896031</c:v>
                  </c:pt>
                  <c:pt idx="20">
                    <c:v>0.40373390873420606</c:v>
                  </c:pt>
                  <c:pt idx="21">
                    <c:v>0.39737423838391944</c:v>
                  </c:pt>
                  <c:pt idx="22">
                    <c:v>1.1274510073186201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'Extended Data Fig 6 (mg L-1)'!$A$3:$A$25</c:f>
              <c:strCache>
                <c:ptCount val="23"/>
                <c:pt idx="0">
                  <c:v>EV (LEU2) + EV (HIS3)</c:v>
                </c:pt>
                <c:pt idx="1">
                  <c:v>EV (LEU2) + Cro8HGO-B</c:v>
                </c:pt>
                <c:pt idx="2">
                  <c:v>EV (LEU2) + Ptr8HGO-B</c:v>
                </c:pt>
                <c:pt idx="3">
                  <c:v>EV (LEU2) + Rte8HGO-B</c:v>
                </c:pt>
                <c:pt idx="4">
                  <c:v>EV (LEU2) + Sin8HGO-B</c:v>
                </c:pt>
                <c:pt idx="6">
                  <c:v>Oeu8HGO-A + EV (HIS3)</c:v>
                </c:pt>
                <c:pt idx="7">
                  <c:v>Oeu8HGO-A + Cro8HGO-B</c:v>
                </c:pt>
                <c:pt idx="8">
                  <c:v>Oeu8HGO-A + Ptr8HGO-B</c:v>
                </c:pt>
                <c:pt idx="9">
                  <c:v>Oeu8HGO-A + Rte8HGO-B</c:v>
                </c:pt>
                <c:pt idx="10">
                  <c:v>Oeu8HGO-A + Sin8HGO-B</c:v>
                </c:pt>
                <c:pt idx="12">
                  <c:v>Cro8HGO-A + EV (HIS3)</c:v>
                </c:pt>
                <c:pt idx="13">
                  <c:v>Cro8HGO-A + Cro8HGO-B</c:v>
                </c:pt>
                <c:pt idx="14">
                  <c:v>Cro8HGO-A + Ptr8HGO-B</c:v>
                </c:pt>
                <c:pt idx="15">
                  <c:v>Cro8HGO-A + Rte8HGO-B</c:v>
                </c:pt>
                <c:pt idx="16">
                  <c:v>Cro8HGO-A + Sin8HGO-B</c:v>
                </c:pt>
                <c:pt idx="18">
                  <c:v>Vmi8HGO-A + EV (HIS3)</c:v>
                </c:pt>
                <c:pt idx="19">
                  <c:v>Vmi8HGO-A + Cro8HGO-B</c:v>
                </c:pt>
                <c:pt idx="20">
                  <c:v>Vmi8HGO-A + Ptr8HGO-B</c:v>
                </c:pt>
                <c:pt idx="21">
                  <c:v>Vmi8HGO-A + Rte8HGO-B</c:v>
                </c:pt>
                <c:pt idx="22">
                  <c:v>Vmi8HGO-A + Sin8HGO-B</c:v>
                </c:pt>
              </c:strCache>
            </c:strRef>
          </c:cat>
          <c:val>
            <c:numRef>
              <c:f>'Extended Data Fig 6 (mg L-1)'!$P$3:$P$25</c:f>
              <c:numCache>
                <c:formatCode>0.000</c:formatCode>
                <c:ptCount val="23"/>
                <c:pt idx="0">
                  <c:v>0.8741158333333332</c:v>
                </c:pt>
                <c:pt idx="1">
                  <c:v>0.27637816666666665</c:v>
                </c:pt>
                <c:pt idx="2">
                  <c:v>0.3681992</c:v>
                </c:pt>
                <c:pt idx="3">
                  <c:v>0.5076073333333333</c:v>
                </c:pt>
                <c:pt idx="4">
                  <c:v>0.69972433333333328</c:v>
                </c:pt>
                <c:pt idx="6">
                  <c:v>0.96951239999999994</c:v>
                </c:pt>
                <c:pt idx="7">
                  <c:v>0.31393066666666675</c:v>
                </c:pt>
                <c:pt idx="8">
                  <c:v>0.39617750000000002</c:v>
                </c:pt>
                <c:pt idx="9">
                  <c:v>0.93846733333333343</c:v>
                </c:pt>
                <c:pt idx="10">
                  <c:v>0.4713506666666667</c:v>
                </c:pt>
                <c:pt idx="12">
                  <c:v>2.5334393333333329</c:v>
                </c:pt>
                <c:pt idx="13">
                  <c:v>1.6676460000000002</c:v>
                </c:pt>
                <c:pt idx="14">
                  <c:v>1.186375</c:v>
                </c:pt>
                <c:pt idx="15">
                  <c:v>2.1917705000000001</c:v>
                </c:pt>
                <c:pt idx="16">
                  <c:v>2.0286346666666666</c:v>
                </c:pt>
                <c:pt idx="18">
                  <c:v>3.8465362000000001</c:v>
                </c:pt>
                <c:pt idx="19">
                  <c:v>2.4164093333333336</c:v>
                </c:pt>
                <c:pt idx="20">
                  <c:v>2.3246726</c:v>
                </c:pt>
                <c:pt idx="21">
                  <c:v>4.5735239999999999</c:v>
                </c:pt>
                <c:pt idx="22">
                  <c:v>3.581410833333333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21-4089-8630-9F4CC5DAB725}"/>
            </c:ext>
          </c:extLst>
        </c:ser>
        <c:ser>
          <c:idx val="2"/>
          <c:order val="2"/>
          <c:tx>
            <c:v>secologanin 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'Extended Data Fig 6 (mg L-1)'!$Y$3:$Y$25</c:f>
                <c:numCache>
                  <c:formatCode>General</c:formatCode>
                  <c:ptCount val="23"/>
                  <c:pt idx="0">
                    <c:v>5.3414758317965737E-2</c:v>
                  </c:pt>
                  <c:pt idx="1">
                    <c:v>3.3412229757480476E-2</c:v>
                  </c:pt>
                  <c:pt idx="2">
                    <c:v>3.2595698328153656E-2</c:v>
                  </c:pt>
                  <c:pt idx="3">
                    <c:v>0.14777750345660426</c:v>
                  </c:pt>
                  <c:pt idx="4">
                    <c:v>0.12938407665358204</c:v>
                  </c:pt>
                  <c:pt idx="6">
                    <c:v>2.4179478282212782E-2</c:v>
                  </c:pt>
                  <c:pt idx="7">
                    <c:v>2.8413256045374223E-2</c:v>
                  </c:pt>
                  <c:pt idx="8">
                    <c:v>8.50219913426324E-2</c:v>
                  </c:pt>
                  <c:pt idx="9">
                    <c:v>4.108551651697552E-2</c:v>
                  </c:pt>
                  <c:pt idx="10">
                    <c:v>0.13912768248830523</c:v>
                  </c:pt>
                  <c:pt idx="12">
                    <c:v>6.5106308421688297E-2</c:v>
                  </c:pt>
                  <c:pt idx="13">
                    <c:v>0.26040879182137239</c:v>
                  </c:pt>
                  <c:pt idx="14">
                    <c:v>9.6406615437945986E-2</c:v>
                  </c:pt>
                  <c:pt idx="15">
                    <c:v>0.19603908841453058</c:v>
                  </c:pt>
                  <c:pt idx="16">
                    <c:v>0.13881083065332694</c:v>
                  </c:pt>
                  <c:pt idx="18">
                    <c:v>0.27711545814389299</c:v>
                  </c:pt>
                  <c:pt idx="19">
                    <c:v>7.165779191244076E-2</c:v>
                  </c:pt>
                  <c:pt idx="20">
                    <c:v>0.14193077342035351</c:v>
                  </c:pt>
                  <c:pt idx="21">
                    <c:v>0.19329083507571357</c:v>
                  </c:pt>
                  <c:pt idx="22">
                    <c:v>0.25253299833071363</c:v>
                  </c:pt>
                </c:numCache>
              </c:numRef>
            </c:plus>
            <c:minus>
              <c:numRef>
                <c:f>'Extended Data Fig 6 (mg L-1)'!$Y$3:$Y$25</c:f>
                <c:numCache>
                  <c:formatCode>General</c:formatCode>
                  <c:ptCount val="23"/>
                  <c:pt idx="0">
                    <c:v>5.3414758317965737E-2</c:v>
                  </c:pt>
                  <c:pt idx="1">
                    <c:v>3.3412229757480476E-2</c:v>
                  </c:pt>
                  <c:pt idx="2">
                    <c:v>3.2595698328153656E-2</c:v>
                  </c:pt>
                  <c:pt idx="3">
                    <c:v>0.14777750345660426</c:v>
                  </c:pt>
                  <c:pt idx="4">
                    <c:v>0.12938407665358204</c:v>
                  </c:pt>
                  <c:pt idx="6">
                    <c:v>2.4179478282212782E-2</c:v>
                  </c:pt>
                  <c:pt idx="7">
                    <c:v>2.8413256045374223E-2</c:v>
                  </c:pt>
                  <c:pt idx="8">
                    <c:v>8.50219913426324E-2</c:v>
                  </c:pt>
                  <c:pt idx="9">
                    <c:v>4.108551651697552E-2</c:v>
                  </c:pt>
                  <c:pt idx="10">
                    <c:v>0.13912768248830523</c:v>
                  </c:pt>
                  <c:pt idx="12">
                    <c:v>6.5106308421688297E-2</c:v>
                  </c:pt>
                  <c:pt idx="13">
                    <c:v>0.26040879182137239</c:v>
                  </c:pt>
                  <c:pt idx="14">
                    <c:v>9.6406615437945986E-2</c:v>
                  </c:pt>
                  <c:pt idx="15">
                    <c:v>0.19603908841453058</c:v>
                  </c:pt>
                  <c:pt idx="16">
                    <c:v>0.13881083065332694</c:v>
                  </c:pt>
                  <c:pt idx="18">
                    <c:v>0.27711545814389299</c:v>
                  </c:pt>
                  <c:pt idx="19">
                    <c:v>7.165779191244076E-2</c:v>
                  </c:pt>
                  <c:pt idx="20">
                    <c:v>0.14193077342035351</c:v>
                  </c:pt>
                  <c:pt idx="21">
                    <c:v>0.19329083507571357</c:v>
                  </c:pt>
                  <c:pt idx="22">
                    <c:v>0.25253299833071363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'Extended Data Fig 6 (mg L-1)'!$A$3:$A$25</c:f>
              <c:strCache>
                <c:ptCount val="23"/>
                <c:pt idx="0">
                  <c:v>EV (LEU2) + EV (HIS3)</c:v>
                </c:pt>
                <c:pt idx="1">
                  <c:v>EV (LEU2) + Cro8HGO-B</c:v>
                </c:pt>
                <c:pt idx="2">
                  <c:v>EV (LEU2) + Ptr8HGO-B</c:v>
                </c:pt>
                <c:pt idx="3">
                  <c:v>EV (LEU2) + Rte8HGO-B</c:v>
                </c:pt>
                <c:pt idx="4">
                  <c:v>EV (LEU2) + Sin8HGO-B</c:v>
                </c:pt>
                <c:pt idx="6">
                  <c:v>Oeu8HGO-A + EV (HIS3)</c:v>
                </c:pt>
                <c:pt idx="7">
                  <c:v>Oeu8HGO-A + Cro8HGO-B</c:v>
                </c:pt>
                <c:pt idx="8">
                  <c:v>Oeu8HGO-A + Ptr8HGO-B</c:v>
                </c:pt>
                <c:pt idx="9">
                  <c:v>Oeu8HGO-A + Rte8HGO-B</c:v>
                </c:pt>
                <c:pt idx="10">
                  <c:v>Oeu8HGO-A + Sin8HGO-B</c:v>
                </c:pt>
                <c:pt idx="12">
                  <c:v>Cro8HGO-A + EV (HIS3)</c:v>
                </c:pt>
                <c:pt idx="13">
                  <c:v>Cro8HGO-A + Cro8HGO-B</c:v>
                </c:pt>
                <c:pt idx="14">
                  <c:v>Cro8HGO-A + Ptr8HGO-B</c:v>
                </c:pt>
                <c:pt idx="15">
                  <c:v>Cro8HGO-A + Rte8HGO-B</c:v>
                </c:pt>
                <c:pt idx="16">
                  <c:v>Cro8HGO-A + Sin8HGO-B</c:v>
                </c:pt>
                <c:pt idx="18">
                  <c:v>Vmi8HGO-A + EV (HIS3)</c:v>
                </c:pt>
                <c:pt idx="19">
                  <c:v>Vmi8HGO-A + Cro8HGO-B</c:v>
                </c:pt>
                <c:pt idx="20">
                  <c:v>Vmi8HGO-A + Ptr8HGO-B</c:v>
                </c:pt>
                <c:pt idx="21">
                  <c:v>Vmi8HGO-A + Rte8HGO-B</c:v>
                </c:pt>
                <c:pt idx="22">
                  <c:v>Vmi8HGO-A + Sin8HGO-B</c:v>
                </c:pt>
              </c:strCache>
            </c:strRef>
          </c:cat>
          <c:val>
            <c:numRef>
              <c:f>'Extended Data Fig 6 (mg L-1)'!$X$3:$X$25</c:f>
              <c:numCache>
                <c:formatCode>0.000</c:formatCode>
                <c:ptCount val="23"/>
                <c:pt idx="0">
                  <c:v>0.36514383333333328</c:v>
                </c:pt>
                <c:pt idx="1">
                  <c:v>0.14017816666666669</c:v>
                </c:pt>
                <c:pt idx="2">
                  <c:v>0.14910599999999999</c:v>
                </c:pt>
                <c:pt idx="3">
                  <c:v>0.23022933333333331</c:v>
                </c:pt>
                <c:pt idx="4">
                  <c:v>0.32502750000000002</c:v>
                </c:pt>
                <c:pt idx="6">
                  <c:v>0.40705099999999994</c:v>
                </c:pt>
                <c:pt idx="7">
                  <c:v>0.1648105</c:v>
                </c:pt>
                <c:pt idx="8">
                  <c:v>0.16450033333333333</c:v>
                </c:pt>
                <c:pt idx="9">
                  <c:v>0.39252433333333342</c:v>
                </c:pt>
                <c:pt idx="10">
                  <c:v>0.22436783333333335</c:v>
                </c:pt>
                <c:pt idx="12">
                  <c:v>1.0658904999999999</c:v>
                </c:pt>
                <c:pt idx="13">
                  <c:v>0.74815833333333315</c:v>
                </c:pt>
                <c:pt idx="14">
                  <c:v>0.44131580000000004</c:v>
                </c:pt>
                <c:pt idx="15">
                  <c:v>0.95671799999999996</c:v>
                </c:pt>
                <c:pt idx="16">
                  <c:v>0.88871766666666663</c:v>
                </c:pt>
                <c:pt idx="18">
                  <c:v>1.8515126</c:v>
                </c:pt>
                <c:pt idx="19">
                  <c:v>0.82925783333333347</c:v>
                </c:pt>
                <c:pt idx="20">
                  <c:v>0.93559520000000007</c:v>
                </c:pt>
                <c:pt idx="21">
                  <c:v>1.8392406666666663</c:v>
                </c:pt>
                <c:pt idx="22">
                  <c:v>1.3901124999999999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21-4089-8630-9F4CC5DAB725}"/>
            </c:ext>
          </c:extLst>
        </c:ser>
        <c:ser>
          <c:idx val="3"/>
          <c:order val="3"/>
          <c:tx>
            <c:v>strictosidine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'Extended Data Fig 6 (mg L-1)'!$AG$3:$AG$25</c:f>
                <c:numCache>
                  <c:formatCode>General</c:formatCode>
                  <c:ptCount val="23"/>
                  <c:pt idx="0">
                    <c:v>7.8214599158981102E-2</c:v>
                  </c:pt>
                  <c:pt idx="1">
                    <c:v>5.4918233732219358E-2</c:v>
                  </c:pt>
                  <c:pt idx="2">
                    <c:v>2.1881071881880022E-2</c:v>
                  </c:pt>
                  <c:pt idx="3">
                    <c:v>0.10825007087973031</c:v>
                  </c:pt>
                  <c:pt idx="4">
                    <c:v>0.14327093451080722</c:v>
                  </c:pt>
                  <c:pt idx="6">
                    <c:v>5.2678810415574109E-2</c:v>
                  </c:pt>
                  <c:pt idx="7">
                    <c:v>4.7553647101983364E-2</c:v>
                  </c:pt>
                  <c:pt idx="8">
                    <c:v>0.10398326369501332</c:v>
                  </c:pt>
                  <c:pt idx="9">
                    <c:v>8.4950336262234222E-2</c:v>
                  </c:pt>
                  <c:pt idx="10">
                    <c:v>0.1513009009988594</c:v>
                  </c:pt>
                  <c:pt idx="12">
                    <c:v>9.0534326697483486E-2</c:v>
                  </c:pt>
                  <c:pt idx="13">
                    <c:v>0.14540009820274055</c:v>
                  </c:pt>
                  <c:pt idx="14">
                    <c:v>0.13442971198101991</c:v>
                  </c:pt>
                  <c:pt idx="15">
                    <c:v>6.4295148511895286E-2</c:v>
                  </c:pt>
                  <c:pt idx="16">
                    <c:v>7.3765010547684487E-2</c:v>
                  </c:pt>
                  <c:pt idx="18">
                    <c:v>0.266624273723718</c:v>
                  </c:pt>
                  <c:pt idx="19">
                    <c:v>0.21660851597294206</c:v>
                  </c:pt>
                  <c:pt idx="20">
                    <c:v>9.8326207710864144E-2</c:v>
                  </c:pt>
                  <c:pt idx="21">
                    <c:v>5.7012391974903154E-2</c:v>
                  </c:pt>
                  <c:pt idx="22">
                    <c:v>0.16105798612259697</c:v>
                  </c:pt>
                </c:numCache>
              </c:numRef>
            </c:plus>
            <c:minus>
              <c:numRef>
                <c:f>'Extended Data Fig 6 (mg L-1)'!$AG$3:$AG$25</c:f>
                <c:numCache>
                  <c:formatCode>General</c:formatCode>
                  <c:ptCount val="23"/>
                  <c:pt idx="0">
                    <c:v>7.8214599158981102E-2</c:v>
                  </c:pt>
                  <c:pt idx="1">
                    <c:v>5.4918233732219358E-2</c:v>
                  </c:pt>
                  <c:pt idx="2">
                    <c:v>2.1881071881880022E-2</c:v>
                  </c:pt>
                  <c:pt idx="3">
                    <c:v>0.10825007087973031</c:v>
                  </c:pt>
                  <c:pt idx="4">
                    <c:v>0.14327093451080722</c:v>
                  </c:pt>
                  <c:pt idx="6">
                    <c:v>5.2678810415574109E-2</c:v>
                  </c:pt>
                  <c:pt idx="7">
                    <c:v>4.7553647101983364E-2</c:v>
                  </c:pt>
                  <c:pt idx="8">
                    <c:v>0.10398326369501332</c:v>
                  </c:pt>
                  <c:pt idx="9">
                    <c:v>8.4950336262234222E-2</c:v>
                  </c:pt>
                  <c:pt idx="10">
                    <c:v>0.1513009009988594</c:v>
                  </c:pt>
                  <c:pt idx="12">
                    <c:v>9.0534326697483486E-2</c:v>
                  </c:pt>
                  <c:pt idx="13">
                    <c:v>0.14540009820274055</c:v>
                  </c:pt>
                  <c:pt idx="14">
                    <c:v>0.13442971198101991</c:v>
                  </c:pt>
                  <c:pt idx="15">
                    <c:v>6.4295148511895286E-2</c:v>
                  </c:pt>
                  <c:pt idx="16">
                    <c:v>7.3765010547684487E-2</c:v>
                  </c:pt>
                  <c:pt idx="18">
                    <c:v>0.266624273723718</c:v>
                  </c:pt>
                  <c:pt idx="19">
                    <c:v>0.21660851597294206</c:v>
                  </c:pt>
                  <c:pt idx="20">
                    <c:v>9.8326207710864144E-2</c:v>
                  </c:pt>
                  <c:pt idx="21">
                    <c:v>5.7012391974903154E-2</c:v>
                  </c:pt>
                  <c:pt idx="22">
                    <c:v>0.16105798612259697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'Extended Data Fig 6 (mg L-1)'!$A$3:$A$25</c:f>
              <c:strCache>
                <c:ptCount val="23"/>
                <c:pt idx="0">
                  <c:v>EV (LEU2) + EV (HIS3)</c:v>
                </c:pt>
                <c:pt idx="1">
                  <c:v>EV (LEU2) + Cro8HGO-B</c:v>
                </c:pt>
                <c:pt idx="2">
                  <c:v>EV (LEU2) + Ptr8HGO-B</c:v>
                </c:pt>
                <c:pt idx="3">
                  <c:v>EV (LEU2) + Rte8HGO-B</c:v>
                </c:pt>
                <c:pt idx="4">
                  <c:v>EV (LEU2) + Sin8HGO-B</c:v>
                </c:pt>
                <c:pt idx="6">
                  <c:v>Oeu8HGO-A + EV (HIS3)</c:v>
                </c:pt>
                <c:pt idx="7">
                  <c:v>Oeu8HGO-A + Cro8HGO-B</c:v>
                </c:pt>
                <c:pt idx="8">
                  <c:v>Oeu8HGO-A + Ptr8HGO-B</c:v>
                </c:pt>
                <c:pt idx="9">
                  <c:v>Oeu8HGO-A + Rte8HGO-B</c:v>
                </c:pt>
                <c:pt idx="10">
                  <c:v>Oeu8HGO-A + Sin8HGO-B</c:v>
                </c:pt>
                <c:pt idx="12">
                  <c:v>Cro8HGO-A + EV (HIS3)</c:v>
                </c:pt>
                <c:pt idx="13">
                  <c:v>Cro8HGO-A + Cro8HGO-B</c:v>
                </c:pt>
                <c:pt idx="14">
                  <c:v>Cro8HGO-A + Ptr8HGO-B</c:v>
                </c:pt>
                <c:pt idx="15">
                  <c:v>Cro8HGO-A + Rte8HGO-B</c:v>
                </c:pt>
                <c:pt idx="16">
                  <c:v>Cro8HGO-A + Sin8HGO-B</c:v>
                </c:pt>
                <c:pt idx="18">
                  <c:v>Vmi8HGO-A + EV (HIS3)</c:v>
                </c:pt>
                <c:pt idx="19">
                  <c:v>Vmi8HGO-A + Cro8HGO-B</c:v>
                </c:pt>
                <c:pt idx="20">
                  <c:v>Vmi8HGO-A + Ptr8HGO-B</c:v>
                </c:pt>
                <c:pt idx="21">
                  <c:v>Vmi8HGO-A + Rte8HGO-B</c:v>
                </c:pt>
                <c:pt idx="22">
                  <c:v>Vmi8HGO-A + Sin8HGO-B</c:v>
                </c:pt>
              </c:strCache>
            </c:strRef>
          </c:cat>
          <c:val>
            <c:numRef>
              <c:f>'Extended Data Fig 6 (mg L-1)'!$AF$3:$AF$25</c:f>
              <c:numCache>
                <c:formatCode>0.000</c:formatCode>
                <c:ptCount val="23"/>
                <c:pt idx="0">
                  <c:v>0.54686999999999997</c:v>
                </c:pt>
                <c:pt idx="1">
                  <c:v>0.31309533333333334</c:v>
                </c:pt>
                <c:pt idx="2">
                  <c:v>0.28107779999999993</c:v>
                </c:pt>
                <c:pt idx="3">
                  <c:v>0.30985333333333337</c:v>
                </c:pt>
                <c:pt idx="4">
                  <c:v>0.39592099999999997</c:v>
                </c:pt>
                <c:pt idx="6">
                  <c:v>0.61685840000000003</c:v>
                </c:pt>
                <c:pt idx="7">
                  <c:v>0.35077550000000007</c:v>
                </c:pt>
                <c:pt idx="8">
                  <c:v>0.31344233333333332</c:v>
                </c:pt>
                <c:pt idx="9">
                  <c:v>0.42792633333333335</c:v>
                </c:pt>
                <c:pt idx="10">
                  <c:v>0.33017266666666661</c:v>
                </c:pt>
                <c:pt idx="12">
                  <c:v>1.0950561666666667</c:v>
                </c:pt>
                <c:pt idx="13">
                  <c:v>0.93366416666666663</c:v>
                </c:pt>
                <c:pt idx="14">
                  <c:v>0.66289360000000008</c:v>
                </c:pt>
                <c:pt idx="15">
                  <c:v>0.96582516666666651</c:v>
                </c:pt>
                <c:pt idx="16">
                  <c:v>1.0437535</c:v>
                </c:pt>
                <c:pt idx="18">
                  <c:v>1.5827152</c:v>
                </c:pt>
                <c:pt idx="19">
                  <c:v>1.0027699999999999</c:v>
                </c:pt>
                <c:pt idx="20">
                  <c:v>1.0322464</c:v>
                </c:pt>
                <c:pt idx="21">
                  <c:v>1.6775295000000003</c:v>
                </c:pt>
                <c:pt idx="22">
                  <c:v>1.3864013333333334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21-4089-8630-9F4CC5DAB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46016640"/>
        <c:axId val="1046018936"/>
      </c:barChart>
      <c:scatterChart>
        <c:scatterStyle val="lineMarker"/>
        <c:varyColors val="0"/>
        <c:ser>
          <c:idx val="4"/>
          <c:order val="4"/>
          <c:tx>
            <c:v>Rep 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'Extended Data Fig 6 (mg L-1)'!$I$3:$I$25</c:f>
                <c:numCache>
                  <c:formatCode>General</c:formatCode>
                  <c:ptCount val="23"/>
                  <c:pt idx="0">
                    <c:v>3.4532839937755869E-2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3.4866853495356689E-2</c:v>
                  </c:pt>
                  <c:pt idx="10">
                    <c:v>0</c:v>
                  </c:pt>
                  <c:pt idx="12">
                    <c:v>5.912656560295047E-3</c:v>
                  </c:pt>
                  <c:pt idx="13">
                    <c:v>4.0734173882625895E-2</c:v>
                  </c:pt>
                  <c:pt idx="14">
                    <c:v>3.8190357771301371E-2</c:v>
                  </c:pt>
                  <c:pt idx="15">
                    <c:v>4.7282378191739326E-2</c:v>
                  </c:pt>
                  <c:pt idx="16">
                    <c:v>5.6365259122973965E-2</c:v>
                  </c:pt>
                  <c:pt idx="18">
                    <c:v>6.3689326421308614E-3</c:v>
                  </c:pt>
                  <c:pt idx="19">
                    <c:v>1.374689218696361E-2</c:v>
                  </c:pt>
                  <c:pt idx="20">
                    <c:v>4.6271122503133623E-2</c:v>
                  </c:pt>
                  <c:pt idx="21">
                    <c:v>1.0583918360733262E-2</c:v>
                  </c:pt>
                  <c:pt idx="22">
                    <c:v>4.5321729321595859E-2</c:v>
                  </c:pt>
                </c:numCache>
              </c:numRef>
            </c:plus>
            <c:minus>
              <c:numRef>
                <c:f>'Extended Data Fig 6 (mg L-1)'!$I$3:$I$25</c:f>
                <c:numCache>
                  <c:formatCode>General</c:formatCode>
                  <c:ptCount val="23"/>
                  <c:pt idx="0">
                    <c:v>3.4532839937755869E-2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3.4866853495356689E-2</c:v>
                  </c:pt>
                  <c:pt idx="10">
                    <c:v>0</c:v>
                  </c:pt>
                  <c:pt idx="12">
                    <c:v>5.912656560295047E-3</c:v>
                  </c:pt>
                  <c:pt idx="13">
                    <c:v>4.0734173882625895E-2</c:v>
                  </c:pt>
                  <c:pt idx="14">
                    <c:v>3.8190357771301371E-2</c:v>
                  </c:pt>
                  <c:pt idx="15">
                    <c:v>4.7282378191739326E-2</c:v>
                  </c:pt>
                  <c:pt idx="16">
                    <c:v>5.6365259122973965E-2</c:v>
                  </c:pt>
                  <c:pt idx="18">
                    <c:v>6.3689326421308614E-3</c:v>
                  </c:pt>
                  <c:pt idx="19">
                    <c:v>1.374689218696361E-2</c:v>
                  </c:pt>
                  <c:pt idx="20">
                    <c:v>4.6271122503133623E-2</c:v>
                  </c:pt>
                  <c:pt idx="21">
                    <c:v>1.0583918360733262E-2</c:v>
                  </c:pt>
                  <c:pt idx="22">
                    <c:v>4.5321729321595859E-2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'Extended Data Fig 6 (mg L-1)'!$AH$3:$AH$25</c:f>
              <c:numCache>
                <c:formatCode>0.000</c:formatCode>
                <c:ptCount val="23"/>
                <c:pt idx="0">
                  <c:v>2.0260750000000001</c:v>
                </c:pt>
                <c:pt idx="1">
                  <c:v>0.54348900000000011</c:v>
                </c:pt>
                <c:pt idx="2">
                  <c:v>0.78629399999999994</c:v>
                </c:pt>
                <c:pt idx="3">
                  <c:v>1.2568890000000001</c:v>
                </c:pt>
                <c:pt idx="4">
                  <c:v>2.0785999999999998</c:v>
                </c:pt>
                <c:pt idx="6">
                  <c:v>1.9260709999999999</c:v>
                </c:pt>
                <c:pt idx="7">
                  <c:v>0.69649000000000005</c:v>
                </c:pt>
                <c:pt idx="8">
                  <c:v>0.90666199999999997</c:v>
                </c:pt>
                <c:pt idx="9">
                  <c:v>1.9942070000000001</c:v>
                </c:pt>
                <c:pt idx="10">
                  <c:v>2.0397530000000001</c:v>
                </c:pt>
                <c:pt idx="12">
                  <c:v>5.1262819999999989</c:v>
                </c:pt>
                <c:pt idx="13">
                  <c:v>2.8972010000000004</c:v>
                </c:pt>
                <c:pt idx="15">
                  <c:v>3.745628</c:v>
                </c:pt>
                <c:pt idx="16">
                  <c:v>4.3012220000000001</c:v>
                </c:pt>
                <c:pt idx="19">
                  <c:v>3.9674619999999994</c:v>
                </c:pt>
                <c:pt idx="20">
                  <c:v>4.1082990000000006</c:v>
                </c:pt>
                <c:pt idx="21">
                  <c:v>8.1510649999999991</c:v>
                </c:pt>
                <c:pt idx="22">
                  <c:v>6.1310260000000003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621-4089-8630-9F4CC5DAB725}"/>
            </c:ext>
          </c:extLst>
        </c:ser>
        <c:ser>
          <c:idx val="5"/>
          <c:order val="5"/>
          <c:tx>
            <c:v>Rep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'Extended Data Fig 6 (mg L-1)'!$AI$3:$AI$25</c:f>
              <c:numCache>
                <c:formatCode>0.000</c:formatCode>
                <c:ptCount val="23"/>
                <c:pt idx="0">
                  <c:v>1.57544</c:v>
                </c:pt>
                <c:pt idx="1">
                  <c:v>0.59144400000000008</c:v>
                </c:pt>
                <c:pt idx="2">
                  <c:v>0.63312599999999997</c:v>
                </c:pt>
                <c:pt idx="3">
                  <c:v>2.1682049999999999</c:v>
                </c:pt>
                <c:pt idx="4">
                  <c:v>2.1210239999999998</c:v>
                </c:pt>
                <c:pt idx="6">
                  <c:v>1.978342</c:v>
                </c:pt>
                <c:pt idx="7">
                  <c:v>0.95495400000000008</c:v>
                </c:pt>
                <c:pt idx="8">
                  <c:v>1.665918</c:v>
                </c:pt>
                <c:pt idx="9">
                  <c:v>2.0291249999999996</c:v>
                </c:pt>
                <c:pt idx="10">
                  <c:v>1.5521819999999997</c:v>
                </c:pt>
                <c:pt idx="12">
                  <c:v>4.9160810000000001</c:v>
                </c:pt>
                <c:pt idx="13">
                  <c:v>4.8623279999999998</c:v>
                </c:pt>
                <c:pt idx="14">
                  <c:v>3.2648329999999999</c:v>
                </c:pt>
                <c:pt idx="15">
                  <c:v>5.0121410000000006</c:v>
                </c:pt>
                <c:pt idx="16">
                  <c:v>4.4068009999999997</c:v>
                </c:pt>
                <c:pt idx="18">
                  <c:v>8.0746109999999991</c:v>
                </c:pt>
                <c:pt idx="19">
                  <c:v>3.9454829999999999</c:v>
                </c:pt>
                <c:pt idx="21">
                  <c:v>7.8760469999999998</c:v>
                </c:pt>
                <c:pt idx="22">
                  <c:v>9.0905850000000008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621-4089-8630-9F4CC5DAB725}"/>
            </c:ext>
          </c:extLst>
        </c:ser>
        <c:ser>
          <c:idx val="6"/>
          <c:order val="6"/>
          <c:tx>
            <c:v>Rep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'Extended Data Fig 6 (mg L-1)'!$AJ$3:$AJ$25</c:f>
              <c:numCache>
                <c:formatCode>0.000</c:formatCode>
                <c:ptCount val="23"/>
                <c:pt idx="0">
                  <c:v>2.0028480000000002</c:v>
                </c:pt>
                <c:pt idx="1">
                  <c:v>0.83373900000000001</c:v>
                </c:pt>
                <c:pt idx="3">
                  <c:v>0.74645500000000009</c:v>
                </c:pt>
                <c:pt idx="4">
                  <c:v>0.92478900000000008</c:v>
                </c:pt>
                <c:pt idx="6">
                  <c:v>1.989706</c:v>
                </c:pt>
                <c:pt idx="7">
                  <c:v>0.73723800000000006</c:v>
                </c:pt>
                <c:pt idx="8">
                  <c:v>1.0675840000000001</c:v>
                </c:pt>
                <c:pt idx="9">
                  <c:v>1.6355029999999999</c:v>
                </c:pt>
                <c:pt idx="10">
                  <c:v>0.71075599999999994</c:v>
                </c:pt>
                <c:pt idx="12">
                  <c:v>4.7152199999999995</c:v>
                </c:pt>
                <c:pt idx="13">
                  <c:v>2.969938</c:v>
                </c:pt>
                <c:pt idx="14">
                  <c:v>2.128152</c:v>
                </c:pt>
                <c:pt idx="15">
                  <c:v>5.0464850000000006</c:v>
                </c:pt>
                <c:pt idx="16">
                  <c:v>3.7932700000000006</c:v>
                </c:pt>
                <c:pt idx="18">
                  <c:v>7.6901700000000002</c:v>
                </c:pt>
                <c:pt idx="19">
                  <c:v>4.5192399999999999</c:v>
                </c:pt>
                <c:pt idx="20">
                  <c:v>4.0215569999999996</c:v>
                </c:pt>
                <c:pt idx="21">
                  <c:v>7.7732360000000007</c:v>
                </c:pt>
                <c:pt idx="22">
                  <c:v>5.3885309999999995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621-4089-8630-9F4CC5DAB725}"/>
            </c:ext>
          </c:extLst>
        </c:ser>
        <c:ser>
          <c:idx val="7"/>
          <c:order val="7"/>
          <c:tx>
            <c:v>Rep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'Extended Data Fig 6 (mg L-1)'!$AK$3:$AK$25</c:f>
              <c:numCache>
                <c:formatCode>0.000</c:formatCode>
                <c:ptCount val="23"/>
                <c:pt idx="0">
                  <c:v>2.1292010000000001</c:v>
                </c:pt>
                <c:pt idx="1">
                  <c:v>0.82421499999999992</c:v>
                </c:pt>
                <c:pt idx="2">
                  <c:v>0.80990300000000004</c:v>
                </c:pt>
                <c:pt idx="3">
                  <c:v>0.497365</c:v>
                </c:pt>
                <c:pt idx="4">
                  <c:v>0.81379000000000001</c:v>
                </c:pt>
                <c:pt idx="6">
                  <c:v>1.9466429999999999</c:v>
                </c:pt>
                <c:pt idx="7">
                  <c:v>0.89232599999999995</c:v>
                </c:pt>
                <c:pt idx="8">
                  <c:v>0.55447500000000005</c:v>
                </c:pt>
                <c:pt idx="9">
                  <c:v>1.5538279999999998</c:v>
                </c:pt>
                <c:pt idx="10">
                  <c:v>0.591951</c:v>
                </c:pt>
                <c:pt idx="12">
                  <c:v>3.9481420000000003</c:v>
                </c:pt>
                <c:pt idx="13">
                  <c:v>2.214343</c:v>
                </c:pt>
                <c:pt idx="14">
                  <c:v>2.101642</c:v>
                </c:pt>
                <c:pt idx="15">
                  <c:v>3.9148399999999999</c:v>
                </c:pt>
                <c:pt idx="16">
                  <c:v>4.1353999999999997</c:v>
                </c:pt>
                <c:pt idx="18">
                  <c:v>5.4944210000000009</c:v>
                </c:pt>
                <c:pt idx="19">
                  <c:v>4.1609919999999994</c:v>
                </c:pt>
                <c:pt idx="20">
                  <c:v>5.2534799999999997</c:v>
                </c:pt>
                <c:pt idx="21">
                  <c:v>8.6622799999999991</c:v>
                </c:pt>
                <c:pt idx="22">
                  <c:v>5.3070979999999999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621-4089-8630-9F4CC5DAB725}"/>
            </c:ext>
          </c:extLst>
        </c:ser>
        <c:ser>
          <c:idx val="8"/>
          <c:order val="8"/>
          <c:tx>
            <c:v>Rep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'Extended Data Fig 6 (mg L-1)'!$AL$3:$AL$25</c:f>
              <c:numCache>
                <c:formatCode>0.000</c:formatCode>
                <c:ptCount val="23"/>
                <c:pt idx="0">
                  <c:v>2.1035729999999999</c:v>
                </c:pt>
                <c:pt idx="1">
                  <c:v>0.78637999999999997</c:v>
                </c:pt>
                <c:pt idx="2">
                  <c:v>0.7079740000000001</c:v>
                </c:pt>
                <c:pt idx="3">
                  <c:v>0.39901799999999998</c:v>
                </c:pt>
                <c:pt idx="4">
                  <c:v>1.2616830000000001</c:v>
                </c:pt>
                <c:pt idx="6">
                  <c:v>2.126347</c:v>
                </c:pt>
                <c:pt idx="7">
                  <c:v>0.87790900000000005</c:v>
                </c:pt>
                <c:pt idx="8">
                  <c:v>0.469082</c:v>
                </c:pt>
                <c:pt idx="9">
                  <c:v>1.3784189999999998</c:v>
                </c:pt>
                <c:pt idx="10">
                  <c:v>0.62310200000000004</c:v>
                </c:pt>
                <c:pt idx="12">
                  <c:v>5.5778679999999996</c:v>
                </c:pt>
                <c:pt idx="13">
                  <c:v>3.5240270000000002</c:v>
                </c:pt>
                <c:pt idx="14">
                  <c:v>2.2160280000000001</c:v>
                </c:pt>
                <c:pt idx="15">
                  <c:v>4.1640839999999999</c:v>
                </c:pt>
                <c:pt idx="16">
                  <c:v>4.0184310000000005</c:v>
                </c:pt>
                <c:pt idx="18">
                  <c:v>8.9558870000000006</c:v>
                </c:pt>
                <c:pt idx="19">
                  <c:v>4.7417020000000001</c:v>
                </c:pt>
                <c:pt idx="20">
                  <c:v>4.4933019999999999</c:v>
                </c:pt>
                <c:pt idx="21">
                  <c:v>8.9514570000000013</c:v>
                </c:pt>
                <c:pt idx="22">
                  <c:v>7.4001360000000007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2621-4089-8630-9F4CC5DAB725}"/>
            </c:ext>
          </c:extLst>
        </c:ser>
        <c:ser>
          <c:idx val="9"/>
          <c:order val="9"/>
          <c:tx>
            <c:v>Rep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'Extended Data Fig 6 (mg L-1)'!$AM$3:$AM$25</c:f>
              <c:numCache>
                <c:formatCode>0.000</c:formatCode>
                <c:ptCount val="23"/>
                <c:pt idx="0">
                  <c:v>1.3017780000000001</c:v>
                </c:pt>
                <c:pt idx="1">
                  <c:v>0.79864299999999999</c:v>
                </c:pt>
                <c:pt idx="2">
                  <c:v>1.0546180000000001</c:v>
                </c:pt>
                <c:pt idx="3">
                  <c:v>1.218208</c:v>
                </c:pt>
                <c:pt idx="4">
                  <c:v>1.3241510000000001</c:v>
                </c:pt>
                <c:pt idx="7">
                  <c:v>0.8181830000000001</c:v>
                </c:pt>
                <c:pt idx="8">
                  <c:v>0.58099999999999996</c:v>
                </c:pt>
                <c:pt idx="9">
                  <c:v>2.0478320000000001</c:v>
                </c:pt>
                <c:pt idx="10">
                  <c:v>0.63760299999999992</c:v>
                </c:pt>
                <c:pt idx="12">
                  <c:v>4.4944589999999991</c:v>
                </c:pt>
                <c:pt idx="13">
                  <c:v>4.117083</c:v>
                </c:pt>
                <c:pt idx="14">
                  <c:v>2.0834929999999998</c:v>
                </c:pt>
                <c:pt idx="15">
                  <c:v>3.165934</c:v>
                </c:pt>
                <c:pt idx="16">
                  <c:v>3.3296770000000002</c:v>
                </c:pt>
                <c:pt idx="18">
                  <c:v>6.7492359999999998</c:v>
                </c:pt>
                <c:pt idx="19">
                  <c:v>4.7931419999999996</c:v>
                </c:pt>
                <c:pt idx="20">
                  <c:v>3.997379</c:v>
                </c:pt>
                <c:pt idx="21">
                  <c:v>8.0165300000000013</c:v>
                </c:pt>
                <c:pt idx="22">
                  <c:v>5.3630169999999993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2621-4089-8630-9F4CC5DAB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6016640"/>
        <c:axId val="1046018936"/>
      </c:scatterChart>
      <c:catAx>
        <c:axId val="1046016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46018936"/>
        <c:crosses val="autoZero"/>
        <c:auto val="1"/>
        <c:lblAlgn val="ctr"/>
        <c:lblOffset val="100"/>
        <c:noMultiLvlLbl val="0"/>
      </c:catAx>
      <c:valAx>
        <c:axId val="1046018936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metabolite conc (mg/L)</a:t>
                </a:r>
              </a:p>
            </c:rich>
          </c:tx>
          <c:layout>
            <c:manualLayout>
              <c:xMode val="edge"/>
              <c:yMode val="edge"/>
              <c:x val="3.7912462777015252E-2"/>
              <c:y val="0.189533448710165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46016640"/>
        <c:crosses val="autoZero"/>
        <c:crossBetween val="between"/>
        <c:majorUnit val="2.5"/>
      </c:valAx>
      <c:spPr>
        <a:noFill/>
        <a:ln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0.23118813273340832"/>
          <c:y val="3.5856299212598419E-2"/>
          <c:w val="0.60590871974336546"/>
          <c:h val="3.6884477981918927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062414216571555"/>
          <c:y val="1.9322980124020291E-2"/>
          <c:w val="0.82627937132858398"/>
          <c:h val="0.62780600461893776"/>
        </c:manualLayout>
      </c:layout>
      <c:barChart>
        <c:barDir val="col"/>
        <c:grouping val="stacked"/>
        <c:varyColors val="0"/>
        <c:ser>
          <c:idx val="0"/>
          <c:order val="0"/>
          <c:tx>
            <c:v>loganic acid </c:v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'Extended Data Fig 6 (uM)'!$A$3:$A$25</c:f>
              <c:strCache>
                <c:ptCount val="23"/>
                <c:pt idx="0">
                  <c:v>EV (LEU2) + EV (HIS3)</c:v>
                </c:pt>
                <c:pt idx="1">
                  <c:v>EV (LEU2) + Cro8HGO-B</c:v>
                </c:pt>
                <c:pt idx="2">
                  <c:v>EV (LEU2) + Ptr8HGO-B</c:v>
                </c:pt>
                <c:pt idx="3">
                  <c:v>EV (LEU2) + Rte8HGO-B</c:v>
                </c:pt>
                <c:pt idx="4">
                  <c:v>EV (LEU2) + Sin8HGO-B</c:v>
                </c:pt>
                <c:pt idx="6">
                  <c:v>Oeu8HGO-A + EV (HIS3)</c:v>
                </c:pt>
                <c:pt idx="7">
                  <c:v>Oeu8HGO-A + Cro8HGO-B</c:v>
                </c:pt>
                <c:pt idx="8">
                  <c:v>Oeu8HGO-A + Ptr8HGO-B</c:v>
                </c:pt>
                <c:pt idx="9">
                  <c:v>Oeu8HGO-A + Rte8HGO-B</c:v>
                </c:pt>
                <c:pt idx="10">
                  <c:v>Oeu8HGO-A + Sin8HGO-B</c:v>
                </c:pt>
                <c:pt idx="12">
                  <c:v>Cro8HGO-A + EV (HIS3)</c:v>
                </c:pt>
                <c:pt idx="13">
                  <c:v>Cro8HGO-A + Cro8HGO-B</c:v>
                </c:pt>
                <c:pt idx="14">
                  <c:v>Cro8HGO-A + Ptr8HGO-B</c:v>
                </c:pt>
                <c:pt idx="15">
                  <c:v>Cro8HGO-A + Rte8HGO-B</c:v>
                </c:pt>
                <c:pt idx="16">
                  <c:v>Cro8HGO-A + Sin8HGO-B</c:v>
                </c:pt>
                <c:pt idx="18">
                  <c:v>Vmi8HGO-A + EV (HIS3)</c:v>
                </c:pt>
                <c:pt idx="19">
                  <c:v>Vmi8HGO-A + Cro8HGO-B</c:v>
                </c:pt>
                <c:pt idx="20">
                  <c:v>Vmi8HGO-A + Ptr8HGO-B</c:v>
                </c:pt>
                <c:pt idx="21">
                  <c:v>Vmi8HGO-A + Rte8HGO-B</c:v>
                </c:pt>
                <c:pt idx="22">
                  <c:v>Vmi8HGO-A + Sin8HGO-B</c:v>
                </c:pt>
              </c:strCache>
            </c:strRef>
          </c:cat>
          <c:val>
            <c:numRef>
              <c:f>'Extended Data Fig 6 (uM)'!$H$3:$H$25</c:f>
              <c:numCache>
                <c:formatCode>0.000</c:formatCode>
                <c:ptCount val="23"/>
                <c:pt idx="0">
                  <c:v>0.18693947429486465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3.7821258836887577E-2</c:v>
                </c:pt>
                <c:pt idx="10">
                  <c:v>0</c:v>
                </c:pt>
                <c:pt idx="12">
                  <c:v>0.27090164152216767</c:v>
                </c:pt>
                <c:pt idx="13">
                  <c:v>0.21615456559977467</c:v>
                </c:pt>
                <c:pt idx="14">
                  <c:v>0.1813305416651167</c:v>
                </c:pt>
                <c:pt idx="15">
                  <c:v>0.16085305303283928</c:v>
                </c:pt>
                <c:pt idx="16">
                  <c:v>9.6612799515355063E-2</c:v>
                </c:pt>
                <c:pt idx="18">
                  <c:v>0.2978573592164907</c:v>
                </c:pt>
                <c:pt idx="19">
                  <c:v>0.28226582137220407</c:v>
                </c:pt>
                <c:pt idx="20">
                  <c:v>0.21864607634220609</c:v>
                </c:pt>
                <c:pt idx="21">
                  <c:v>0.39361901877113459</c:v>
                </c:pt>
                <c:pt idx="22">
                  <c:v>0.23596549030444416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EB-4D7F-B634-6C2679899849}"/>
            </c:ext>
          </c:extLst>
        </c:ser>
        <c:ser>
          <c:idx val="1"/>
          <c:order val="1"/>
          <c:tx>
            <c:v>loganin</c:v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'Extended Data Fig 6 (uM)'!$Q$3:$Q$25</c:f>
                <c:numCache>
                  <c:formatCode>General</c:formatCode>
                  <c:ptCount val="23"/>
                  <c:pt idx="0">
                    <c:v>0.58653171454455189</c:v>
                  </c:pt>
                  <c:pt idx="1">
                    <c:v>0.16612705545597437</c:v>
                  </c:pt>
                  <c:pt idx="2">
                    <c:v>0.31781281898882469</c:v>
                  </c:pt>
                  <c:pt idx="3">
                    <c:v>1.043129194341716</c:v>
                  </c:pt>
                  <c:pt idx="4">
                    <c:v>0.8163285034861556</c:v>
                  </c:pt>
                  <c:pt idx="6">
                    <c:v>0.33320618396635421</c:v>
                  </c:pt>
                  <c:pt idx="7">
                    <c:v>0.16213024776279583</c:v>
                  </c:pt>
                  <c:pt idx="8">
                    <c:v>0.69093410644573439</c:v>
                  </c:pt>
                  <c:pt idx="9">
                    <c:v>0.57631517304097302</c:v>
                  </c:pt>
                  <c:pt idx="10">
                    <c:v>0.84355496795809337</c:v>
                  </c:pt>
                  <c:pt idx="12">
                    <c:v>1.2462463161558521</c:v>
                  </c:pt>
                  <c:pt idx="13">
                    <c:v>1.4250386813562617</c:v>
                  </c:pt>
                  <c:pt idx="14">
                    <c:v>0.73235993644364661</c:v>
                  </c:pt>
                  <c:pt idx="15">
                    <c:v>1.2144682589341962</c:v>
                  </c:pt>
                  <c:pt idx="16">
                    <c:v>0.56092633187756769</c:v>
                  </c:pt>
                  <c:pt idx="18">
                    <c:v>2.3018735428982278</c:v>
                  </c:pt>
                  <c:pt idx="19">
                    <c:v>0.66137284699257171</c:v>
                  </c:pt>
                  <c:pt idx="20">
                    <c:v>1.0342074612792815</c:v>
                  </c:pt>
                  <c:pt idx="21">
                    <c:v>1.0179164874837838</c:v>
                  </c:pt>
                  <c:pt idx="22">
                    <c:v>2.888085986266248</c:v>
                  </c:pt>
                </c:numCache>
              </c:numRef>
            </c:plus>
            <c:minus>
              <c:numRef>
                <c:f>'Extended Data Fig 6 (uM)'!$Q$3:$Q$25</c:f>
                <c:numCache>
                  <c:formatCode>General</c:formatCode>
                  <c:ptCount val="23"/>
                  <c:pt idx="0">
                    <c:v>0.58653171454455189</c:v>
                  </c:pt>
                  <c:pt idx="1">
                    <c:v>0.16612705545597437</c:v>
                  </c:pt>
                  <c:pt idx="2">
                    <c:v>0.31781281898882469</c:v>
                  </c:pt>
                  <c:pt idx="3">
                    <c:v>1.043129194341716</c:v>
                  </c:pt>
                  <c:pt idx="4">
                    <c:v>0.8163285034861556</c:v>
                  </c:pt>
                  <c:pt idx="6">
                    <c:v>0.33320618396635421</c:v>
                  </c:pt>
                  <c:pt idx="7">
                    <c:v>0.16213024776279583</c:v>
                  </c:pt>
                  <c:pt idx="8">
                    <c:v>0.69093410644573439</c:v>
                  </c:pt>
                  <c:pt idx="9">
                    <c:v>0.57631517304097302</c:v>
                  </c:pt>
                  <c:pt idx="10">
                    <c:v>0.84355496795809337</c:v>
                  </c:pt>
                  <c:pt idx="12">
                    <c:v>1.2462463161558521</c:v>
                  </c:pt>
                  <c:pt idx="13">
                    <c:v>1.4250386813562617</c:v>
                  </c:pt>
                  <c:pt idx="14">
                    <c:v>0.73235993644364661</c:v>
                  </c:pt>
                  <c:pt idx="15">
                    <c:v>1.2144682589341962</c:v>
                  </c:pt>
                  <c:pt idx="16">
                    <c:v>0.56092633187756769</c:v>
                  </c:pt>
                  <c:pt idx="18">
                    <c:v>2.3018735428982278</c:v>
                  </c:pt>
                  <c:pt idx="19">
                    <c:v>0.66137284699257171</c:v>
                  </c:pt>
                  <c:pt idx="20">
                    <c:v>1.0342074612792815</c:v>
                  </c:pt>
                  <c:pt idx="21">
                    <c:v>1.0179164874837838</c:v>
                  </c:pt>
                  <c:pt idx="22">
                    <c:v>2.888085986266248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'Extended Data Fig 6 (uM)'!$A$3:$A$25</c:f>
              <c:strCache>
                <c:ptCount val="23"/>
                <c:pt idx="0">
                  <c:v>EV (LEU2) + EV (HIS3)</c:v>
                </c:pt>
                <c:pt idx="1">
                  <c:v>EV (LEU2) + Cro8HGO-B</c:v>
                </c:pt>
                <c:pt idx="2">
                  <c:v>EV (LEU2) + Ptr8HGO-B</c:v>
                </c:pt>
                <c:pt idx="3">
                  <c:v>EV (LEU2) + Rte8HGO-B</c:v>
                </c:pt>
                <c:pt idx="4">
                  <c:v>EV (LEU2) + Sin8HGO-B</c:v>
                </c:pt>
                <c:pt idx="6">
                  <c:v>Oeu8HGO-A + EV (HIS3)</c:v>
                </c:pt>
                <c:pt idx="7">
                  <c:v>Oeu8HGO-A + Cro8HGO-B</c:v>
                </c:pt>
                <c:pt idx="8">
                  <c:v>Oeu8HGO-A + Ptr8HGO-B</c:v>
                </c:pt>
                <c:pt idx="9">
                  <c:v>Oeu8HGO-A + Rte8HGO-B</c:v>
                </c:pt>
                <c:pt idx="10">
                  <c:v>Oeu8HGO-A + Sin8HGO-B</c:v>
                </c:pt>
                <c:pt idx="12">
                  <c:v>Cro8HGO-A + EV (HIS3)</c:v>
                </c:pt>
                <c:pt idx="13">
                  <c:v>Cro8HGO-A + Cro8HGO-B</c:v>
                </c:pt>
                <c:pt idx="14">
                  <c:v>Cro8HGO-A + Ptr8HGO-B</c:v>
                </c:pt>
                <c:pt idx="15">
                  <c:v>Cro8HGO-A + Rte8HGO-B</c:v>
                </c:pt>
                <c:pt idx="16">
                  <c:v>Cro8HGO-A + Sin8HGO-B</c:v>
                </c:pt>
                <c:pt idx="18">
                  <c:v>Vmi8HGO-A + EV (HIS3)</c:v>
                </c:pt>
                <c:pt idx="19">
                  <c:v>Vmi8HGO-A + Cro8HGO-B</c:v>
                </c:pt>
                <c:pt idx="20">
                  <c:v>Vmi8HGO-A + Ptr8HGO-B</c:v>
                </c:pt>
                <c:pt idx="21">
                  <c:v>Vmi8HGO-A + Rte8HGO-B</c:v>
                </c:pt>
                <c:pt idx="22">
                  <c:v>Vmi8HGO-A + Sin8HGO-B</c:v>
                </c:pt>
              </c:strCache>
            </c:strRef>
          </c:cat>
          <c:val>
            <c:numRef>
              <c:f>'Extended Data Fig 6 (uM)'!$P$3:$P$25</c:f>
              <c:numCache>
                <c:formatCode>0.000</c:formatCode>
                <c:ptCount val="23"/>
                <c:pt idx="0">
                  <c:v>2.2391409225199381</c:v>
                </c:pt>
                <c:pt idx="1">
                  <c:v>0.70797214679713782</c:v>
                </c:pt>
                <c:pt idx="2">
                  <c:v>0.94318151544648798</c:v>
                </c:pt>
                <c:pt idx="3">
                  <c:v>1.3002903154191643</c:v>
                </c:pt>
                <c:pt idx="4">
                  <c:v>1.7924184982154141</c:v>
                </c:pt>
                <c:pt idx="6">
                  <c:v>2.4835094010963674</c:v>
                </c:pt>
                <c:pt idx="7">
                  <c:v>0.80416688013388671</c:v>
                </c:pt>
                <c:pt idx="8">
                  <c:v>1.0148509144935705</c:v>
                </c:pt>
                <c:pt idx="9">
                  <c:v>2.4039841521935892</c:v>
                </c:pt>
                <c:pt idx="10">
                  <c:v>1.2074149973530066</c:v>
                </c:pt>
                <c:pt idx="12">
                  <c:v>6.4896750175043119</c:v>
                </c:pt>
                <c:pt idx="13">
                  <c:v>4.271853066243148</c:v>
                </c:pt>
                <c:pt idx="14">
                  <c:v>3.0390260771555924</c:v>
                </c:pt>
                <c:pt idx="15">
                  <c:v>5.6144538654644194</c:v>
                </c:pt>
                <c:pt idx="16">
                  <c:v>5.1965640316273038</c:v>
                </c:pt>
                <c:pt idx="18">
                  <c:v>9.8533126697064404</c:v>
                </c:pt>
                <c:pt idx="19">
                  <c:v>6.1898901924620455</c:v>
                </c:pt>
                <c:pt idx="20">
                  <c:v>5.9548967672524205</c:v>
                </c:pt>
                <c:pt idx="21">
                  <c:v>11.715569445156001</c:v>
                </c:pt>
                <c:pt idx="22">
                  <c:v>9.1741657701043433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EB-4D7F-B634-6C2679899849}"/>
            </c:ext>
          </c:extLst>
        </c:ser>
        <c:ser>
          <c:idx val="2"/>
          <c:order val="2"/>
          <c:tx>
            <c:v>secologanin 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'Extended Data Fig 6 (uM)'!$Y$3:$Y$25</c:f>
                <c:numCache>
                  <c:formatCode>General</c:formatCode>
                  <c:ptCount val="23"/>
                  <c:pt idx="0">
                    <c:v>0.13753610179485334</c:v>
                  </c:pt>
                  <c:pt idx="1">
                    <c:v>8.6032174961133787E-2</c:v>
                  </c:pt>
                  <c:pt idx="2">
                    <c:v>8.3929712021695149E-2</c:v>
                  </c:pt>
                  <c:pt idx="3">
                    <c:v>0.38050797941288883</c:v>
                  </c:pt>
                  <c:pt idx="4">
                    <c:v>0.33314728171811381</c:v>
                  </c:pt>
                  <c:pt idx="6">
                    <c:v>6.2259032729730698E-2</c:v>
                  </c:pt>
                  <c:pt idx="7">
                    <c:v>7.316046349058318E-2</c:v>
                  </c:pt>
                  <c:pt idx="8">
                    <c:v>0.21892064336399758</c:v>
                  </c:pt>
                  <c:pt idx="9">
                    <c:v>0.1057898970231288</c:v>
                  </c:pt>
                  <c:pt idx="10">
                    <c:v>0.35823580792572346</c:v>
                  </c:pt>
                  <c:pt idx="12">
                    <c:v>0.16764033283214758</c:v>
                  </c:pt>
                  <c:pt idx="13">
                    <c:v>0.67051899564942541</c:v>
                  </c:pt>
                  <c:pt idx="14">
                    <c:v>0.24823457958267994</c:v>
                  </c:pt>
                  <c:pt idx="15">
                    <c:v>0.50477532556545612</c:v>
                  </c:pt>
                  <c:pt idx="16">
                    <c:v>0.35741995538605675</c:v>
                  </c:pt>
                  <c:pt idx="18">
                    <c:v>0.71353650302648874</c:v>
                  </c:pt>
                  <c:pt idx="19">
                    <c:v>0.1845095564075423</c:v>
                  </c:pt>
                  <c:pt idx="20">
                    <c:v>0.36545340493281919</c:v>
                  </c:pt>
                  <c:pt idx="21">
                    <c:v>0.49769892827623591</c:v>
                  </c:pt>
                  <c:pt idx="22">
                    <c:v>0.65023984491736886</c:v>
                  </c:pt>
                </c:numCache>
              </c:numRef>
            </c:plus>
            <c:minus>
              <c:numRef>
                <c:f>'Extended Data Fig 6 (uM)'!$Y$3:$Y$25</c:f>
                <c:numCache>
                  <c:formatCode>General</c:formatCode>
                  <c:ptCount val="23"/>
                  <c:pt idx="0">
                    <c:v>0.13753610179485334</c:v>
                  </c:pt>
                  <c:pt idx="1">
                    <c:v>8.6032174961133787E-2</c:v>
                  </c:pt>
                  <c:pt idx="2">
                    <c:v>8.3929712021695149E-2</c:v>
                  </c:pt>
                  <c:pt idx="3">
                    <c:v>0.38050797941288883</c:v>
                  </c:pt>
                  <c:pt idx="4">
                    <c:v>0.33314728171811381</c:v>
                  </c:pt>
                  <c:pt idx="6">
                    <c:v>6.2259032729730698E-2</c:v>
                  </c:pt>
                  <c:pt idx="7">
                    <c:v>7.316046349058318E-2</c:v>
                  </c:pt>
                  <c:pt idx="8">
                    <c:v>0.21892064336399758</c:v>
                  </c:pt>
                  <c:pt idx="9">
                    <c:v>0.1057898970231288</c:v>
                  </c:pt>
                  <c:pt idx="10">
                    <c:v>0.35823580792572346</c:v>
                  </c:pt>
                  <c:pt idx="12">
                    <c:v>0.16764033283214758</c:v>
                  </c:pt>
                  <c:pt idx="13">
                    <c:v>0.67051899564942541</c:v>
                  </c:pt>
                  <c:pt idx="14">
                    <c:v>0.24823457958267994</c:v>
                  </c:pt>
                  <c:pt idx="15">
                    <c:v>0.50477532556545612</c:v>
                  </c:pt>
                  <c:pt idx="16">
                    <c:v>0.35741995538605675</c:v>
                  </c:pt>
                  <c:pt idx="18">
                    <c:v>0.71353650302648874</c:v>
                  </c:pt>
                  <c:pt idx="19">
                    <c:v>0.1845095564075423</c:v>
                  </c:pt>
                  <c:pt idx="20">
                    <c:v>0.36545340493281919</c:v>
                  </c:pt>
                  <c:pt idx="21">
                    <c:v>0.49769892827623591</c:v>
                  </c:pt>
                  <c:pt idx="22">
                    <c:v>0.65023984491736886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'Extended Data Fig 6 (uM)'!$A$3:$A$25</c:f>
              <c:strCache>
                <c:ptCount val="23"/>
                <c:pt idx="0">
                  <c:v>EV (LEU2) + EV (HIS3)</c:v>
                </c:pt>
                <c:pt idx="1">
                  <c:v>EV (LEU2) + Cro8HGO-B</c:v>
                </c:pt>
                <c:pt idx="2">
                  <c:v>EV (LEU2) + Ptr8HGO-B</c:v>
                </c:pt>
                <c:pt idx="3">
                  <c:v>EV (LEU2) + Rte8HGO-B</c:v>
                </c:pt>
                <c:pt idx="4">
                  <c:v>EV (LEU2) + Sin8HGO-B</c:v>
                </c:pt>
                <c:pt idx="6">
                  <c:v>Oeu8HGO-A + EV (HIS3)</c:v>
                </c:pt>
                <c:pt idx="7">
                  <c:v>Oeu8HGO-A + Cro8HGO-B</c:v>
                </c:pt>
                <c:pt idx="8">
                  <c:v>Oeu8HGO-A + Ptr8HGO-B</c:v>
                </c:pt>
                <c:pt idx="9">
                  <c:v>Oeu8HGO-A + Rte8HGO-B</c:v>
                </c:pt>
                <c:pt idx="10">
                  <c:v>Oeu8HGO-A + Sin8HGO-B</c:v>
                </c:pt>
                <c:pt idx="12">
                  <c:v>Cro8HGO-A + EV (HIS3)</c:v>
                </c:pt>
                <c:pt idx="13">
                  <c:v>Cro8HGO-A + Cro8HGO-B</c:v>
                </c:pt>
                <c:pt idx="14">
                  <c:v>Cro8HGO-A + Ptr8HGO-B</c:v>
                </c:pt>
                <c:pt idx="15">
                  <c:v>Cro8HGO-A + Rte8HGO-B</c:v>
                </c:pt>
                <c:pt idx="16">
                  <c:v>Cro8HGO-A + Sin8HGO-B</c:v>
                </c:pt>
                <c:pt idx="18">
                  <c:v>Vmi8HGO-A + EV (HIS3)</c:v>
                </c:pt>
                <c:pt idx="19">
                  <c:v>Vmi8HGO-A + Cro8HGO-B</c:v>
                </c:pt>
                <c:pt idx="20">
                  <c:v>Vmi8HGO-A + Ptr8HGO-B</c:v>
                </c:pt>
                <c:pt idx="21">
                  <c:v>Vmi8HGO-A + Rte8HGO-B</c:v>
                </c:pt>
                <c:pt idx="22">
                  <c:v>Vmi8HGO-A + Sin8HGO-B</c:v>
                </c:pt>
              </c:strCache>
            </c:strRef>
          </c:cat>
          <c:val>
            <c:numRef>
              <c:f>'Extended Data Fig 6 (uM)'!$X$3:$X$25</c:f>
              <c:numCache>
                <c:formatCode>0.000</c:formatCode>
                <c:ptCount val="23"/>
                <c:pt idx="0">
                  <c:v>0.9401981963888294</c:v>
                </c:pt>
                <c:pt idx="1">
                  <c:v>0.36094066896860116</c:v>
                </c:pt>
                <c:pt idx="2">
                  <c:v>0.38392868637816091</c:v>
                </c:pt>
                <c:pt idx="3">
                  <c:v>0.59281078905199258</c:v>
                </c:pt>
                <c:pt idx="4">
                  <c:v>0.83690382085078874</c:v>
                </c:pt>
                <c:pt idx="6">
                  <c:v>1.0481037363950265</c:v>
                </c:pt>
                <c:pt idx="7">
                  <c:v>0.42436574494874718</c:v>
                </c:pt>
                <c:pt idx="8">
                  <c:v>0.42356710585379714</c:v>
                </c:pt>
                <c:pt idx="9">
                  <c:v>1.0106994464886057</c:v>
                </c:pt>
                <c:pt idx="10">
                  <c:v>0.57771818382345985</c:v>
                </c:pt>
                <c:pt idx="12">
                  <c:v>2.7445303306906577</c:v>
                </c:pt>
                <c:pt idx="13">
                  <c:v>1.9264110506588665</c:v>
                </c:pt>
                <c:pt idx="14">
                  <c:v>1.1363311695835661</c:v>
                </c:pt>
                <c:pt idx="15">
                  <c:v>2.4634252476381993</c:v>
                </c:pt>
                <c:pt idx="16">
                  <c:v>2.2883331745496336</c:v>
                </c:pt>
                <c:pt idx="18">
                  <c:v>4.7674057404169741</c:v>
                </c:pt>
                <c:pt idx="19">
                  <c:v>2.1352317855784917</c:v>
                </c:pt>
                <c:pt idx="20">
                  <c:v>2.409036766580237</c:v>
                </c:pt>
                <c:pt idx="21">
                  <c:v>4.7358070975455471</c:v>
                </c:pt>
                <c:pt idx="22">
                  <c:v>3.5793600931073279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EB-4D7F-B634-6C2679899849}"/>
            </c:ext>
          </c:extLst>
        </c:ser>
        <c:ser>
          <c:idx val="3"/>
          <c:order val="3"/>
          <c:tx>
            <c:v>strictosidine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'Extended Data Fig 6 (uM)'!$AG$3:$AG$25</c:f>
                <c:numCache>
                  <c:formatCode>General</c:formatCode>
                  <c:ptCount val="23"/>
                  <c:pt idx="0">
                    <c:v>0.14741506210063218</c:v>
                  </c:pt>
                  <c:pt idx="1">
                    <c:v>0.10350720866876109</c:v>
                  </c:pt>
                  <c:pt idx="2">
                    <c:v>4.1240377179959868E-2</c:v>
                  </c:pt>
                  <c:pt idx="3">
                    <c:v>0.20402445442055275</c:v>
                  </c:pt>
                  <c:pt idx="4">
                    <c:v>0.27003007028389447</c:v>
                  </c:pt>
                  <c:pt idx="6">
                    <c:v>9.9286452814450171E-2</c:v>
                  </c:pt>
                  <c:pt idx="7">
                    <c:v>8.9626794946575064E-2</c:v>
                  </c:pt>
                  <c:pt idx="8">
                    <c:v>0.19598258432379523</c:v>
                  </c:pt>
                  <c:pt idx="9">
                    <c:v>0.16011025090229511</c:v>
                  </c:pt>
                  <c:pt idx="10">
                    <c:v>0.28516455951264025</c:v>
                  </c:pt>
                  <c:pt idx="12">
                    <c:v>0.17063468375284777</c:v>
                  </c:pt>
                  <c:pt idx="13">
                    <c:v>0.27404301417472571</c:v>
                  </c:pt>
                  <c:pt idx="14">
                    <c:v>0.25336656523127843</c:v>
                  </c:pt>
                  <c:pt idx="15">
                    <c:v>0.12118036034916013</c:v>
                  </c:pt>
                  <c:pt idx="16">
                    <c:v>0.13902869448500021</c:v>
                  </c:pt>
                  <c:pt idx="18">
                    <c:v>0.50252042829787547</c:v>
                  </c:pt>
                  <c:pt idx="19">
                    <c:v>0.40825316727344474</c:v>
                  </c:pt>
                  <c:pt idx="20">
                    <c:v>0.18532044108995949</c:v>
                  </c:pt>
                  <c:pt idx="21">
                    <c:v>0.10745417599600282</c:v>
                  </c:pt>
                  <c:pt idx="22">
                    <c:v>0.30355423771725953</c:v>
                  </c:pt>
                </c:numCache>
              </c:numRef>
            </c:plus>
            <c:minus>
              <c:numRef>
                <c:f>'Extended Data Fig 6 (uM)'!$AG$3:$AG$25</c:f>
                <c:numCache>
                  <c:formatCode>General</c:formatCode>
                  <c:ptCount val="23"/>
                  <c:pt idx="0">
                    <c:v>0.14741506210063218</c:v>
                  </c:pt>
                  <c:pt idx="1">
                    <c:v>0.10350720866876109</c:v>
                  </c:pt>
                  <c:pt idx="2">
                    <c:v>4.1240377179959868E-2</c:v>
                  </c:pt>
                  <c:pt idx="3">
                    <c:v>0.20402445442055275</c:v>
                  </c:pt>
                  <c:pt idx="4">
                    <c:v>0.27003007028389447</c:v>
                  </c:pt>
                  <c:pt idx="6">
                    <c:v>9.9286452814450171E-2</c:v>
                  </c:pt>
                  <c:pt idx="7">
                    <c:v>8.9626794946575064E-2</c:v>
                  </c:pt>
                  <c:pt idx="8">
                    <c:v>0.19598258432379523</c:v>
                  </c:pt>
                  <c:pt idx="9">
                    <c:v>0.16011025090229511</c:v>
                  </c:pt>
                  <c:pt idx="10">
                    <c:v>0.28516455951264025</c:v>
                  </c:pt>
                  <c:pt idx="12">
                    <c:v>0.17063468375284777</c:v>
                  </c:pt>
                  <c:pt idx="13">
                    <c:v>0.27404301417472571</c:v>
                  </c:pt>
                  <c:pt idx="14">
                    <c:v>0.25336656523127843</c:v>
                  </c:pt>
                  <c:pt idx="15">
                    <c:v>0.12118036034916013</c:v>
                  </c:pt>
                  <c:pt idx="16">
                    <c:v>0.13902869448500021</c:v>
                  </c:pt>
                  <c:pt idx="18">
                    <c:v>0.50252042829787547</c:v>
                  </c:pt>
                  <c:pt idx="19">
                    <c:v>0.40825316727344474</c:v>
                  </c:pt>
                  <c:pt idx="20">
                    <c:v>0.18532044108995949</c:v>
                  </c:pt>
                  <c:pt idx="21">
                    <c:v>0.10745417599600282</c:v>
                  </c:pt>
                  <c:pt idx="22">
                    <c:v>0.30355423771725953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'Extended Data Fig 6 (uM)'!$A$3:$A$25</c:f>
              <c:strCache>
                <c:ptCount val="23"/>
                <c:pt idx="0">
                  <c:v>EV (LEU2) + EV (HIS3)</c:v>
                </c:pt>
                <c:pt idx="1">
                  <c:v>EV (LEU2) + Cro8HGO-B</c:v>
                </c:pt>
                <c:pt idx="2">
                  <c:v>EV (LEU2) + Ptr8HGO-B</c:v>
                </c:pt>
                <c:pt idx="3">
                  <c:v>EV (LEU2) + Rte8HGO-B</c:v>
                </c:pt>
                <c:pt idx="4">
                  <c:v>EV (LEU2) + Sin8HGO-B</c:v>
                </c:pt>
                <c:pt idx="6">
                  <c:v>Oeu8HGO-A + EV (HIS3)</c:v>
                </c:pt>
                <c:pt idx="7">
                  <c:v>Oeu8HGO-A + Cro8HGO-B</c:v>
                </c:pt>
                <c:pt idx="8">
                  <c:v>Oeu8HGO-A + Ptr8HGO-B</c:v>
                </c:pt>
                <c:pt idx="9">
                  <c:v>Oeu8HGO-A + Rte8HGO-B</c:v>
                </c:pt>
                <c:pt idx="10">
                  <c:v>Oeu8HGO-A + Sin8HGO-B</c:v>
                </c:pt>
                <c:pt idx="12">
                  <c:v>Cro8HGO-A + EV (HIS3)</c:v>
                </c:pt>
                <c:pt idx="13">
                  <c:v>Cro8HGO-A + Cro8HGO-B</c:v>
                </c:pt>
                <c:pt idx="14">
                  <c:v>Cro8HGO-A + Ptr8HGO-B</c:v>
                </c:pt>
                <c:pt idx="15">
                  <c:v>Cro8HGO-A + Rte8HGO-B</c:v>
                </c:pt>
                <c:pt idx="16">
                  <c:v>Cro8HGO-A + Sin8HGO-B</c:v>
                </c:pt>
                <c:pt idx="18">
                  <c:v>Vmi8HGO-A + EV (HIS3)</c:v>
                </c:pt>
                <c:pt idx="19">
                  <c:v>Vmi8HGO-A + Cro8HGO-B</c:v>
                </c:pt>
                <c:pt idx="20">
                  <c:v>Vmi8HGO-A + Ptr8HGO-B</c:v>
                </c:pt>
                <c:pt idx="21">
                  <c:v>Vmi8HGO-A + Rte8HGO-B</c:v>
                </c:pt>
                <c:pt idx="22">
                  <c:v>Vmi8HGO-A + Sin8HGO-B</c:v>
                </c:pt>
              </c:strCache>
            </c:strRef>
          </c:cat>
          <c:val>
            <c:numRef>
              <c:f>'Extended Data Fig 6 (uM)'!$AF$3:$AF$25</c:f>
              <c:numCache>
                <c:formatCode>0.000</c:formatCode>
                <c:ptCount val="23"/>
                <c:pt idx="0">
                  <c:v>1.0307139060715376</c:v>
                </c:pt>
                <c:pt idx="1">
                  <c:v>0.59010681513480379</c:v>
                </c:pt>
                <c:pt idx="2">
                  <c:v>0.52976172974929048</c:v>
                </c:pt>
                <c:pt idx="3">
                  <c:v>0.58399645164168124</c:v>
                </c:pt>
                <c:pt idx="4">
                  <c:v>0.74621259239992932</c:v>
                </c:pt>
                <c:pt idx="6">
                  <c:v>1.1626246291751952</c:v>
                </c:pt>
                <c:pt idx="7">
                  <c:v>0.66112455566989714</c:v>
                </c:pt>
                <c:pt idx="8">
                  <c:v>0.59076082381219841</c:v>
                </c:pt>
                <c:pt idx="9">
                  <c:v>0.80653468382041593</c:v>
                </c:pt>
                <c:pt idx="10">
                  <c:v>0.62229334016869775</c:v>
                </c:pt>
                <c:pt idx="12">
                  <c:v>2.0639084588891778</c:v>
                </c:pt>
                <c:pt idx="13">
                  <c:v>1.7597246881050836</c:v>
                </c:pt>
                <c:pt idx="14">
                  <c:v>1.2493895290760573</c:v>
                </c:pt>
                <c:pt idx="15">
                  <c:v>1.8203401724673032</c:v>
                </c:pt>
                <c:pt idx="16">
                  <c:v>1.9672156947004567</c:v>
                </c:pt>
                <c:pt idx="18">
                  <c:v>2.9830244226064608</c:v>
                </c:pt>
                <c:pt idx="19">
                  <c:v>1.8899719925966973</c:v>
                </c:pt>
                <c:pt idx="20">
                  <c:v>1.945527673802335</c:v>
                </c:pt>
                <c:pt idx="21">
                  <c:v>3.1617257913128047</c:v>
                </c:pt>
                <c:pt idx="22">
                  <c:v>2.6130216206096293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EB-4D7F-B634-6C2679899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46016640"/>
        <c:axId val="1046018936"/>
      </c:barChart>
      <c:scatterChart>
        <c:scatterStyle val="lineMarker"/>
        <c:varyColors val="0"/>
        <c:ser>
          <c:idx val="4"/>
          <c:order val="4"/>
          <c:tx>
            <c:v>Rep 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'Extended Data Fig 6 (uM)'!$I$3:$I$25</c:f>
                <c:numCache>
                  <c:formatCode>General</c:formatCode>
                  <c:ptCount val="23"/>
                  <c:pt idx="0">
                    <c:v>9.1755296653069293E-2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9.2642785580103748E-2</c:v>
                  </c:pt>
                  <c:pt idx="10">
                    <c:v>0</c:v>
                  </c:pt>
                  <c:pt idx="12">
                    <c:v>1.5710192317673701E-2</c:v>
                  </c:pt>
                  <c:pt idx="13">
                    <c:v>0.10823251766303858</c:v>
                  </c:pt>
                  <c:pt idx="14">
                    <c:v>0.10147348474405062</c:v>
                  </c:pt>
                  <c:pt idx="15">
                    <c:v>0.12563138870899337</c:v>
                  </c:pt>
                  <c:pt idx="16">
                    <c:v>0.14976500864329698</c:v>
                  </c:pt>
                  <c:pt idx="18">
                    <c:v>1.6922538227248689E-2</c:v>
                  </c:pt>
                  <c:pt idx="19">
                    <c:v>3.6526105960186218E-2</c:v>
                  </c:pt>
                  <c:pt idx="20">
                    <c:v>0.12294443721970473</c:v>
                  </c:pt>
                  <c:pt idx="21">
                    <c:v>2.812194336438513E-2</c:v>
                  </c:pt>
                  <c:pt idx="22">
                    <c:v>0.12042185717214958</c:v>
                  </c:pt>
                </c:numCache>
              </c:numRef>
            </c:plus>
            <c:minus>
              <c:numRef>
                <c:f>'Extended Data Fig 6 (uM)'!$I$3:$I$25</c:f>
                <c:numCache>
                  <c:formatCode>General</c:formatCode>
                  <c:ptCount val="23"/>
                  <c:pt idx="0">
                    <c:v>9.1755296653069293E-2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9.2642785580103748E-2</c:v>
                  </c:pt>
                  <c:pt idx="10">
                    <c:v>0</c:v>
                  </c:pt>
                  <c:pt idx="12">
                    <c:v>1.5710192317673701E-2</c:v>
                  </c:pt>
                  <c:pt idx="13">
                    <c:v>0.10823251766303858</c:v>
                  </c:pt>
                  <c:pt idx="14">
                    <c:v>0.10147348474405062</c:v>
                  </c:pt>
                  <c:pt idx="15">
                    <c:v>0.12563138870899337</c:v>
                  </c:pt>
                  <c:pt idx="16">
                    <c:v>0.14976500864329698</c:v>
                  </c:pt>
                  <c:pt idx="18">
                    <c:v>1.6922538227248689E-2</c:v>
                  </c:pt>
                  <c:pt idx="19">
                    <c:v>3.6526105960186218E-2</c:v>
                  </c:pt>
                  <c:pt idx="20">
                    <c:v>0.12294443721970473</c:v>
                  </c:pt>
                  <c:pt idx="21">
                    <c:v>2.812194336438513E-2</c:v>
                  </c:pt>
                  <c:pt idx="22">
                    <c:v>0.12042185717214958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'Extended Data Fig 6 (uM)'!$AH$3:$AH$25</c:f>
              <c:numCache>
                <c:formatCode>0.000</c:formatCode>
                <c:ptCount val="23"/>
                <c:pt idx="0">
                  <c:v>4.8056474686999717</c:v>
                </c:pt>
                <c:pt idx="1">
                  <c:v>1.206548866326294</c:v>
                </c:pt>
                <c:pt idx="2">
                  <c:v>1.8312538911549896</c:v>
                </c:pt>
                <c:pt idx="3">
                  <c:v>3.0174727115630722</c:v>
                </c:pt>
                <c:pt idx="4">
                  <c:v>5.0012126776861026</c:v>
                </c:pt>
                <c:pt idx="6">
                  <c:v>4.4777124101082233</c:v>
                </c:pt>
                <c:pt idx="7">
                  <c:v>1.5430754438800176</c:v>
                </c:pt>
                <c:pt idx="8">
                  <c:v>2.0976415878536194</c:v>
                </c:pt>
                <c:pt idx="9">
                  <c:v>4.877405243907007</c:v>
                </c:pt>
                <c:pt idx="10">
                  <c:v>4.8333842548103343</c:v>
                </c:pt>
                <c:pt idx="12">
                  <c:v>12.451148386551969</c:v>
                </c:pt>
                <c:pt idx="13">
                  <c:v>6.9092000893557239</c:v>
                </c:pt>
                <c:pt idx="15">
                  <c:v>8.9972487061816793</c:v>
                </c:pt>
                <c:pt idx="16">
                  <c:v>10.38197712360005</c:v>
                </c:pt>
                <c:pt idx="19">
                  <c:v>9.6798862587545962</c:v>
                </c:pt>
                <c:pt idx="20">
                  <c:v>9.8117165180030597</c:v>
                </c:pt>
                <c:pt idx="21">
                  <c:v>19.765243096199274</c:v>
                </c:pt>
                <c:pt idx="22">
                  <c:v>14.770254408808523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BEB-4D7F-B634-6C2679899849}"/>
            </c:ext>
          </c:extLst>
        </c:ser>
        <c:ser>
          <c:idx val="5"/>
          <c:order val="5"/>
          <c:tx>
            <c:v>Rep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'Extended Data Fig 6 (uM)'!$AI$3:$AI$25</c:f>
              <c:numCache>
                <c:formatCode>0.000</c:formatCode>
                <c:ptCount val="23"/>
                <c:pt idx="0">
                  <c:v>3.748224549638441</c:v>
                </c:pt>
                <c:pt idx="1">
                  <c:v>1.3399905871528388</c:v>
                </c:pt>
                <c:pt idx="2">
                  <c:v>1.4176241997437016</c:v>
                </c:pt>
                <c:pt idx="3">
                  <c:v>5.2197393285158693</c:v>
                </c:pt>
                <c:pt idx="4">
                  <c:v>4.999649795016996</c:v>
                </c:pt>
                <c:pt idx="6">
                  <c:v>4.6505207632644199</c:v>
                </c:pt>
                <c:pt idx="7">
                  <c:v>2.1648551813132828</c:v>
                </c:pt>
                <c:pt idx="8">
                  <c:v>3.9467680570802823</c:v>
                </c:pt>
                <c:pt idx="9">
                  <c:v>4.8141116280739364</c:v>
                </c:pt>
                <c:pt idx="10">
                  <c:v>3.6813788948873301</c:v>
                </c:pt>
                <c:pt idx="12">
                  <c:v>11.850815617897942</c:v>
                </c:pt>
                <c:pt idx="13">
                  <c:v>11.745574092715689</c:v>
                </c:pt>
                <c:pt idx="14">
                  <c:v>7.7795498586398386</c:v>
                </c:pt>
                <c:pt idx="15">
                  <c:v>12.209042192733367</c:v>
                </c:pt>
                <c:pt idx="16">
                  <c:v>10.631050289121712</c:v>
                </c:pt>
                <c:pt idx="18">
                  <c:v>19.512031624000329</c:v>
                </c:pt>
                <c:pt idx="19">
                  <c:v>9.4003904363483706</c:v>
                </c:pt>
                <c:pt idx="21">
                  <c:v>19.144957260141215</c:v>
                </c:pt>
                <c:pt idx="22">
                  <c:v>22.179291368901517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BEB-4D7F-B634-6C2679899849}"/>
            </c:ext>
          </c:extLst>
        </c:ser>
        <c:ser>
          <c:idx val="6"/>
          <c:order val="6"/>
          <c:tx>
            <c:v>Rep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'Extended Data Fig 6 (uM)'!$AJ$3:$AJ$25</c:f>
              <c:numCache>
                <c:formatCode>0.000</c:formatCode>
                <c:ptCount val="23"/>
                <c:pt idx="0">
                  <c:v>4.7198729493029639</c:v>
                </c:pt>
                <c:pt idx="1">
                  <c:v>1.8602435804088837</c:v>
                </c:pt>
                <c:pt idx="3">
                  <c:v>1.727092632827083</c:v>
                </c:pt>
                <c:pt idx="4">
                  <c:v>2.1656599615536045</c:v>
                </c:pt>
                <c:pt idx="6">
                  <c:v>4.7324709839743342</c:v>
                </c:pt>
                <c:pt idx="7">
                  <c:v>1.6577229345105191</c:v>
                </c:pt>
                <c:pt idx="8">
                  <c:v>2.487825014263672</c:v>
                </c:pt>
                <c:pt idx="9">
                  <c:v>3.8786126555164593</c:v>
                </c:pt>
                <c:pt idx="10">
                  <c:v>1.6381634499030335</c:v>
                </c:pt>
                <c:pt idx="12">
                  <c:v>11.436221885894476</c:v>
                </c:pt>
                <c:pt idx="13">
                  <c:v>6.985279843308879</c:v>
                </c:pt>
                <c:pt idx="14">
                  <c:v>5.0093069552605503</c:v>
                </c:pt>
                <c:pt idx="15">
                  <c:v>12.251377779127896</c:v>
                </c:pt>
                <c:pt idx="16">
                  <c:v>9.0340393575358533</c:v>
                </c:pt>
                <c:pt idx="18">
                  <c:v>18.605999526102369</c:v>
                </c:pt>
                <c:pt idx="19">
                  <c:v>10.861079927052355</c:v>
                </c:pt>
                <c:pt idx="20">
                  <c:v>9.5873978019466719</c:v>
                </c:pt>
                <c:pt idx="21">
                  <c:v>18.780799015955349</c:v>
                </c:pt>
                <c:pt idx="22">
                  <c:v>12.953145954285391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BEB-4D7F-B634-6C2679899849}"/>
            </c:ext>
          </c:extLst>
        </c:ser>
        <c:ser>
          <c:idx val="7"/>
          <c:order val="7"/>
          <c:tx>
            <c:v>Rep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'Extended Data Fig 6 (uM)'!$AK$3:$AK$25</c:f>
              <c:numCache>
                <c:formatCode>0.000</c:formatCode>
                <c:ptCount val="23"/>
                <c:pt idx="0">
                  <c:v>5.0568536501907637</c:v>
                </c:pt>
                <c:pt idx="1">
                  <c:v>1.8925235462875265</c:v>
                </c:pt>
                <c:pt idx="2">
                  <c:v>1.8978418748071653</c:v>
                </c:pt>
                <c:pt idx="3">
                  <c:v>1.103742504934436</c:v>
                </c:pt>
                <c:pt idx="4">
                  <c:v>1.8674050327998821</c:v>
                </c:pt>
                <c:pt idx="6">
                  <c:v>4.5555104773777213</c:v>
                </c:pt>
                <c:pt idx="7">
                  <c:v>2.0319066035669273</c:v>
                </c:pt>
                <c:pt idx="8">
                  <c:v>1.2748402267998717</c:v>
                </c:pt>
                <c:pt idx="9">
                  <c:v>3.6945757502983763</c:v>
                </c:pt>
                <c:pt idx="10">
                  <c:v>1.3634134736507539</c:v>
                </c:pt>
                <c:pt idx="12">
                  <c:v>9.4403431289119517</c:v>
                </c:pt>
                <c:pt idx="13">
                  <c:v>5.1804331355166715</c:v>
                </c:pt>
                <c:pt idx="14">
                  <c:v>5.0159903867645168</c:v>
                </c:pt>
                <c:pt idx="15">
                  <c:v>9.3740660604392456</c:v>
                </c:pt>
                <c:pt idx="16">
                  <c:v>9.8508511686551792</c:v>
                </c:pt>
                <c:pt idx="18">
                  <c:v>13.246594132963173</c:v>
                </c:pt>
                <c:pt idx="19">
                  <c:v>10.131568228561454</c:v>
                </c:pt>
                <c:pt idx="20">
                  <c:v>12.708510053549048</c:v>
                </c:pt>
                <c:pt idx="21">
                  <c:v>21.087035184368755</c:v>
                </c:pt>
                <c:pt idx="22">
                  <c:v>12.747990155136263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BEB-4D7F-B634-6C2679899849}"/>
            </c:ext>
          </c:extLst>
        </c:ser>
        <c:ser>
          <c:idx val="8"/>
          <c:order val="8"/>
          <c:tx>
            <c:v>Rep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'Extended Data Fig 6 (uM)'!$AL$3:$AL$25</c:f>
              <c:numCache>
                <c:formatCode>0.000</c:formatCode>
                <c:ptCount val="23"/>
                <c:pt idx="0">
                  <c:v>5.0112701374800626</c:v>
                </c:pt>
                <c:pt idx="1">
                  <c:v>1.8284495285180093</c:v>
                </c:pt>
                <c:pt idx="2">
                  <c:v>1.6401142691888375</c:v>
                </c:pt>
                <c:pt idx="3">
                  <c:v>0.89965270563007504</c:v>
                </c:pt>
                <c:pt idx="4">
                  <c:v>3.0260851749485695</c:v>
                </c:pt>
                <c:pt idx="6">
                  <c:v>5.0549741986082468</c:v>
                </c:pt>
                <c:pt idx="7">
                  <c:v>2.0316728441561254</c:v>
                </c:pt>
                <c:pt idx="8">
                  <c:v>1.0653871031020463</c:v>
                </c:pt>
                <c:pt idx="9">
                  <c:v>3.2967950817761138</c:v>
                </c:pt>
                <c:pt idx="10">
                  <c:v>1.4477020062709622</c:v>
                </c:pt>
                <c:pt idx="12">
                  <c:v>13.497009722662098</c:v>
                </c:pt>
                <c:pt idx="13">
                  <c:v>8.3303062593215387</c:v>
                </c:pt>
                <c:pt idx="14">
                  <c:v>5.2604221721252182</c:v>
                </c:pt>
                <c:pt idx="15">
                  <c:v>9.9919438473042899</c:v>
                </c:pt>
                <c:pt idx="16">
                  <c:v>9.5237773100077305</c:v>
                </c:pt>
                <c:pt idx="18">
                  <c:v>21.72451487700625</c:v>
                </c:pt>
                <c:pt idx="19">
                  <c:v>11.521369899531981</c:v>
                </c:pt>
                <c:pt idx="20">
                  <c:v>10.897950391579535</c:v>
                </c:pt>
                <c:pt idx="21">
                  <c:v>21.805014945454658</c:v>
                </c:pt>
                <c:pt idx="22">
                  <c:v>18.045136120957736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BEB-4D7F-B634-6C2679899849}"/>
            </c:ext>
          </c:extLst>
        </c:ser>
        <c:ser>
          <c:idx val="9"/>
          <c:order val="9"/>
          <c:tx>
            <c:v>Rep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'Extended Data Fig 6 (uM)'!$AM$3:$AM$25</c:f>
              <c:numCache>
                <c:formatCode>0.000</c:formatCode>
                <c:ptCount val="23"/>
                <c:pt idx="0">
                  <c:v>3.0400862403388147</c:v>
                </c:pt>
                <c:pt idx="1">
                  <c:v>1.8263616767097042</c:v>
                </c:pt>
                <c:pt idx="2">
                  <c:v>2.4975254229750035</c:v>
                </c:pt>
                <c:pt idx="3">
                  <c:v>2.8948854532064918</c:v>
                </c:pt>
                <c:pt idx="4">
                  <c:v>3.1931968267916369</c:v>
                </c:pt>
                <c:pt idx="7">
                  <c:v>1.9087100770883132</c:v>
                </c:pt>
                <c:pt idx="8">
                  <c:v>1.3026110758579028</c:v>
                </c:pt>
                <c:pt idx="9">
                  <c:v>4.9927368884650969</c:v>
                </c:pt>
                <c:pt idx="10">
                  <c:v>1.4805170485485712</c:v>
                </c:pt>
                <c:pt idx="12">
                  <c:v>10.738553949719453</c:v>
                </c:pt>
                <c:pt idx="13">
                  <c:v>9.8940668034227333</c:v>
                </c:pt>
                <c:pt idx="14">
                  <c:v>4.9651172146115377</c:v>
                </c:pt>
                <c:pt idx="15">
                  <c:v>7.5307554458300849</c:v>
                </c:pt>
                <c:pt idx="16">
                  <c:v>7.8706589534359654</c:v>
                </c:pt>
                <c:pt idx="18">
                  <c:v>16.418860799659704</c:v>
                </c:pt>
                <c:pt idx="19">
                  <c:v>11.389864001807874</c:v>
                </c:pt>
                <c:pt idx="20">
                  <c:v>9.6349616548076771</c:v>
                </c:pt>
                <c:pt idx="21">
                  <c:v>19.457278614593676</c:v>
                </c:pt>
                <c:pt idx="22">
                  <c:v>12.91925983666504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BEB-4D7F-B634-6C2679899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6016640"/>
        <c:axId val="1046018936"/>
      </c:scatterChart>
      <c:catAx>
        <c:axId val="1046016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46018936"/>
        <c:crosses val="autoZero"/>
        <c:auto val="1"/>
        <c:lblAlgn val="ctr"/>
        <c:lblOffset val="100"/>
        <c:noMultiLvlLbl val="0"/>
      </c:catAx>
      <c:valAx>
        <c:axId val="1046018936"/>
        <c:scaling>
          <c:orientation val="minMax"/>
          <c:max val="3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metabolite conc (</a:t>
                </a:r>
                <a:r>
                  <a:rPr lang="en-DK" sz="1200">
                    <a:solidFill>
                      <a:sysClr val="windowText" lastClr="000000"/>
                    </a:solidFill>
                  </a:rPr>
                  <a:t>µ</a:t>
                </a:r>
                <a:r>
                  <a:rPr lang="en-US" sz="1200">
                    <a:solidFill>
                      <a:sysClr val="windowText" lastClr="000000"/>
                    </a:solidFill>
                  </a:rPr>
                  <a:t>M)</a:t>
                </a:r>
              </a:p>
            </c:rich>
          </c:tx>
          <c:layout>
            <c:manualLayout>
              <c:xMode val="edge"/>
              <c:yMode val="edge"/>
              <c:x val="4.6067406711775706E-2"/>
              <c:y val="0.201040897601425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46016640"/>
        <c:crosses val="autoZero"/>
        <c:crossBetween val="between"/>
        <c:majorUnit val="5"/>
      </c:valAx>
      <c:spPr>
        <a:noFill/>
        <a:ln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0.23118813273340832"/>
          <c:y val="3.5856299212598419E-2"/>
          <c:w val="0.60590871974336546"/>
          <c:h val="3.6884477981918927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26</xdr:row>
      <xdr:rowOff>0</xdr:rowOff>
    </xdr:from>
    <xdr:to>
      <xdr:col>35</xdr:col>
      <xdr:colOff>203200</xdr:colOff>
      <xdr:row>41</xdr:row>
      <xdr:rowOff>31750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26</xdr:row>
      <xdr:rowOff>0</xdr:rowOff>
    </xdr:from>
    <xdr:to>
      <xdr:col>35</xdr:col>
      <xdr:colOff>203200</xdr:colOff>
      <xdr:row>41</xdr:row>
      <xdr:rowOff>31750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7"/>
  <sheetViews>
    <sheetView tabSelected="1" topLeftCell="D10" zoomScaleNormal="100" workbookViewId="0">
      <selection activeCell="K35" sqref="K35"/>
    </sheetView>
  </sheetViews>
  <sheetFormatPr defaultColWidth="8.83203125" defaultRowHeight="15.5" x14ac:dyDescent="0.35"/>
  <cols>
    <col min="1" max="1" width="36.25" style="2" bestFit="1" customWidth="1"/>
    <col min="2" max="41" width="6.08203125" style="2" customWidth="1"/>
  </cols>
  <sheetData>
    <row r="1" spans="1:41" x14ac:dyDescent="0.35">
      <c r="A1" s="1"/>
      <c r="B1" s="36" t="s">
        <v>0</v>
      </c>
      <c r="C1" s="36"/>
      <c r="D1" s="36"/>
      <c r="E1" s="36"/>
      <c r="F1" s="36"/>
      <c r="G1" s="36"/>
      <c r="H1" s="36"/>
      <c r="I1" s="36"/>
      <c r="J1" s="36" t="s">
        <v>1</v>
      </c>
      <c r="K1" s="36"/>
      <c r="L1" s="36"/>
      <c r="M1" s="36"/>
      <c r="N1" s="36"/>
      <c r="O1" s="36"/>
      <c r="P1" s="36"/>
      <c r="Q1" s="36"/>
      <c r="R1" s="36" t="s">
        <v>9</v>
      </c>
      <c r="S1" s="36"/>
      <c r="T1" s="36"/>
      <c r="U1" s="36"/>
      <c r="V1" s="36"/>
      <c r="W1" s="36"/>
      <c r="X1" s="36"/>
      <c r="Y1" s="36"/>
      <c r="Z1" s="36" t="s">
        <v>2</v>
      </c>
      <c r="AA1" s="36"/>
      <c r="AB1" s="36"/>
      <c r="AC1" s="36"/>
      <c r="AD1" s="36"/>
      <c r="AE1" s="36"/>
      <c r="AF1" s="36"/>
      <c r="AG1" s="36"/>
      <c r="AH1" s="36" t="s">
        <v>3</v>
      </c>
      <c r="AI1" s="36"/>
      <c r="AJ1" s="36"/>
      <c r="AK1" s="36"/>
      <c r="AL1" s="36"/>
      <c r="AM1" s="36"/>
      <c r="AN1" s="36"/>
      <c r="AO1" s="36"/>
    </row>
    <row r="2" spans="1:41" x14ac:dyDescent="0.35">
      <c r="A2" s="32"/>
      <c r="B2" s="33" t="s">
        <v>4</v>
      </c>
      <c r="C2" s="33" t="s">
        <v>5</v>
      </c>
      <c r="D2" s="33" t="s">
        <v>6</v>
      </c>
      <c r="E2" s="33" t="s">
        <v>30</v>
      </c>
      <c r="F2" s="33" t="s">
        <v>31</v>
      </c>
      <c r="G2" s="33" t="s">
        <v>32</v>
      </c>
      <c r="H2" s="33" t="s">
        <v>7</v>
      </c>
      <c r="I2" s="33" t="s">
        <v>8</v>
      </c>
      <c r="J2" s="33" t="s">
        <v>4</v>
      </c>
      <c r="K2" s="33" t="s">
        <v>5</v>
      </c>
      <c r="L2" s="33" t="s">
        <v>6</v>
      </c>
      <c r="M2" s="33" t="s">
        <v>30</v>
      </c>
      <c r="N2" s="33" t="s">
        <v>31</v>
      </c>
      <c r="O2" s="33" t="s">
        <v>32</v>
      </c>
      <c r="P2" s="33" t="s">
        <v>7</v>
      </c>
      <c r="Q2" s="33" t="s">
        <v>8</v>
      </c>
      <c r="R2" s="33" t="s">
        <v>4</v>
      </c>
      <c r="S2" s="33" t="s">
        <v>5</v>
      </c>
      <c r="T2" s="33" t="s">
        <v>6</v>
      </c>
      <c r="U2" s="33" t="s">
        <v>30</v>
      </c>
      <c r="V2" s="33" t="s">
        <v>31</v>
      </c>
      <c r="W2" s="33" t="s">
        <v>32</v>
      </c>
      <c r="X2" s="33" t="s">
        <v>7</v>
      </c>
      <c r="Y2" s="33" t="s">
        <v>8</v>
      </c>
      <c r="Z2" s="33" t="s">
        <v>4</v>
      </c>
      <c r="AA2" s="33" t="s">
        <v>5</v>
      </c>
      <c r="AB2" s="33" t="s">
        <v>6</v>
      </c>
      <c r="AC2" s="33" t="s">
        <v>30</v>
      </c>
      <c r="AD2" s="33" t="s">
        <v>31</v>
      </c>
      <c r="AE2" s="33" t="s">
        <v>32</v>
      </c>
      <c r="AF2" s="33" t="s">
        <v>7</v>
      </c>
      <c r="AG2" s="33" t="s">
        <v>8</v>
      </c>
      <c r="AH2" s="33" t="s">
        <v>4</v>
      </c>
      <c r="AI2" s="33" t="s">
        <v>5</v>
      </c>
      <c r="AJ2" s="33" t="s">
        <v>6</v>
      </c>
      <c r="AK2" s="33" t="s">
        <v>30</v>
      </c>
      <c r="AL2" s="33" t="s">
        <v>31</v>
      </c>
      <c r="AM2" s="33" t="s">
        <v>32</v>
      </c>
      <c r="AN2" s="33" t="s">
        <v>7</v>
      </c>
      <c r="AO2" s="33" t="s">
        <v>8</v>
      </c>
    </row>
    <row r="3" spans="1:41" x14ac:dyDescent="0.35">
      <c r="A3" s="34" t="s">
        <v>10</v>
      </c>
      <c r="B3" s="35">
        <v>8.7476999999999999E-2</v>
      </c>
      <c r="C3" s="35">
        <v>8.2468E-2</v>
      </c>
      <c r="D3" s="35">
        <v>0</v>
      </c>
      <c r="E3" s="35">
        <v>8.5896E-2</v>
      </c>
      <c r="F3" s="35">
        <v>8.4566999999999989E-2</v>
      </c>
      <c r="G3" s="35">
        <v>8.1728999999999996E-2</v>
      </c>
      <c r="H3" s="5">
        <f>AVERAGE(B3:G3)</f>
        <v>7.0356166666666664E-2</v>
      </c>
      <c r="I3" s="5">
        <f>STDEV(B3:G3)</f>
        <v>3.4532839937755869E-2</v>
      </c>
      <c r="J3" s="5">
        <v>0.91554899999999995</v>
      </c>
      <c r="K3" s="5">
        <v>0.73309400000000002</v>
      </c>
      <c r="L3" s="5">
        <v>0.99173</v>
      </c>
      <c r="M3" s="5">
        <v>1.0603549999999999</v>
      </c>
      <c r="N3" s="5">
        <v>1.0645180000000001</v>
      </c>
      <c r="O3" s="5">
        <v>0.47944900000000001</v>
      </c>
      <c r="P3" s="5">
        <f>AVERAGE(J3:O3)</f>
        <v>0.8741158333333332</v>
      </c>
      <c r="Q3" s="5">
        <f>STDEV(J3:O3)</f>
        <v>0.22897025072390292</v>
      </c>
      <c r="R3" s="5">
        <v>0.43434200000000001</v>
      </c>
      <c r="S3" s="5">
        <v>0.31737099999999996</v>
      </c>
      <c r="T3" s="5">
        <v>0.39666299999999999</v>
      </c>
      <c r="U3" s="5">
        <v>0.37645000000000001</v>
      </c>
      <c r="V3" s="5">
        <v>0.37779399999999996</v>
      </c>
      <c r="W3" s="5">
        <v>0.28824299999999997</v>
      </c>
      <c r="X3" s="5">
        <f>AVERAGE(R3:W3)</f>
        <v>0.36514383333333328</v>
      </c>
      <c r="Y3" s="5">
        <f>STDEV(R3:W3)</f>
        <v>5.3414758317965737E-2</v>
      </c>
      <c r="Z3" s="5">
        <v>0.58870699999999998</v>
      </c>
      <c r="AA3" s="5">
        <v>0.44250699999999998</v>
      </c>
      <c r="AB3" s="5">
        <v>0.61445500000000008</v>
      </c>
      <c r="AC3" s="5">
        <v>0.60650000000000004</v>
      </c>
      <c r="AD3" s="5">
        <v>0.57669399999999993</v>
      </c>
      <c r="AE3" s="5">
        <v>0.45235700000000001</v>
      </c>
      <c r="AF3" s="5">
        <f>AVERAGE(Z3:AE3)</f>
        <v>0.54686999999999997</v>
      </c>
      <c r="AG3" s="5">
        <f>STDEV(Z3:AE3)</f>
        <v>7.8214599158981102E-2</v>
      </c>
      <c r="AH3" s="5">
        <f>B3+J3+R3+Z3</f>
        <v>2.0260750000000001</v>
      </c>
      <c r="AI3" s="5">
        <f t="shared" ref="AI3:AM15" si="0">C3+K3+S3+AA3</f>
        <v>1.57544</v>
      </c>
      <c r="AJ3" s="5">
        <f t="shared" si="0"/>
        <v>2.0028480000000002</v>
      </c>
      <c r="AK3" s="5">
        <f t="shared" si="0"/>
        <v>2.1292010000000001</v>
      </c>
      <c r="AL3" s="5">
        <f t="shared" si="0"/>
        <v>2.1035729999999999</v>
      </c>
      <c r="AM3" s="5">
        <f t="shared" si="0"/>
        <v>1.3017780000000001</v>
      </c>
      <c r="AN3" s="5">
        <f>AVERAGE(AH3:AM3)</f>
        <v>1.8564858333333334</v>
      </c>
      <c r="AO3" s="5">
        <f>STDEV(AH3:AM3)</f>
        <v>0.3383180574958527</v>
      </c>
    </row>
    <row r="4" spans="1:41" x14ac:dyDescent="0.35">
      <c r="A4" s="34" t="s">
        <v>33</v>
      </c>
      <c r="B4" s="35">
        <v>0</v>
      </c>
      <c r="C4" s="35">
        <v>0</v>
      </c>
      <c r="D4" s="35">
        <v>0</v>
      </c>
      <c r="E4" s="35">
        <v>0</v>
      </c>
      <c r="F4" s="35">
        <v>0</v>
      </c>
      <c r="G4" s="35">
        <v>0</v>
      </c>
      <c r="H4" s="5">
        <f t="shared" ref="H4:H19" si="1">AVERAGE(B4:G4)</f>
        <v>0</v>
      </c>
      <c r="I4" s="5">
        <f t="shared" ref="I4:I19" si="2">STDEV(B4:G4)</f>
        <v>0</v>
      </c>
      <c r="J4" s="5">
        <v>0.17794900000000002</v>
      </c>
      <c r="K4" s="5">
        <v>0.22176899999999999</v>
      </c>
      <c r="L4" s="5">
        <v>0.27773200000000003</v>
      </c>
      <c r="M4" s="5">
        <v>0.33855499999999999</v>
      </c>
      <c r="N4" s="5">
        <v>0.33670899999999998</v>
      </c>
      <c r="O4" s="5">
        <v>0.30555500000000002</v>
      </c>
      <c r="P4" s="5">
        <f t="shared" ref="P4:P19" si="3">AVERAGE(J4:O4)</f>
        <v>0.27637816666666665</v>
      </c>
      <c r="Q4" s="5">
        <f t="shared" ref="Q4:Q19" si="4">STDEV(J4:O4)</f>
        <v>6.4852679908903393E-2</v>
      </c>
      <c r="R4" s="5">
        <v>8.9494000000000004E-2</v>
      </c>
      <c r="S4" s="5">
        <v>0.10890900000000001</v>
      </c>
      <c r="T4" s="5">
        <v>0.14616100000000001</v>
      </c>
      <c r="U4" s="5">
        <v>0.15929199999999999</v>
      </c>
      <c r="V4" s="5">
        <v>0.17158699999999999</v>
      </c>
      <c r="W4" s="5">
        <v>0.165626</v>
      </c>
      <c r="X4" s="5">
        <f t="shared" ref="X4:X19" si="5">AVERAGE(R4:W4)</f>
        <v>0.14017816666666669</v>
      </c>
      <c r="Y4" s="5">
        <f t="shared" ref="Y4:Y19" si="6">STDEV(R4:W4)</f>
        <v>3.3412229757480476E-2</v>
      </c>
      <c r="Z4" s="5">
        <v>0.27604600000000001</v>
      </c>
      <c r="AA4" s="5">
        <v>0.260766</v>
      </c>
      <c r="AB4" s="5">
        <v>0.40984599999999999</v>
      </c>
      <c r="AC4" s="5">
        <v>0.32636799999999999</v>
      </c>
      <c r="AD4" s="5">
        <v>0.278084</v>
      </c>
      <c r="AE4" s="5">
        <v>0.32746199999999998</v>
      </c>
      <c r="AF4" s="5">
        <f t="shared" ref="AF4:AF19" si="7">AVERAGE(Z4:AE4)</f>
        <v>0.31309533333333334</v>
      </c>
      <c r="AG4" s="5">
        <f t="shared" ref="AG4:AG19" si="8">STDEV(Z4:AE4)</f>
        <v>5.4918233732219358E-2</v>
      </c>
      <c r="AH4" s="5">
        <f t="shared" ref="AH4:AM19" si="9">B4+J4+R4+Z4</f>
        <v>0.54348900000000011</v>
      </c>
      <c r="AI4" s="5">
        <f t="shared" si="0"/>
        <v>0.59144400000000008</v>
      </c>
      <c r="AJ4" s="5">
        <f t="shared" si="0"/>
        <v>0.83373900000000001</v>
      </c>
      <c r="AK4" s="5">
        <f t="shared" si="0"/>
        <v>0.82421499999999992</v>
      </c>
      <c r="AL4" s="5">
        <f t="shared" si="0"/>
        <v>0.78637999999999997</v>
      </c>
      <c r="AM4" s="5">
        <f t="shared" si="0"/>
        <v>0.79864299999999999</v>
      </c>
      <c r="AN4" s="5">
        <f t="shared" ref="AN4:AN19" si="10">AVERAGE(AH4:AM4)</f>
        <v>0.7296516666666667</v>
      </c>
      <c r="AO4" s="5">
        <f t="shared" ref="AO4:AO19" si="11">STDEV(AH4:AM4)</f>
        <v>0.12768101067530205</v>
      </c>
    </row>
    <row r="5" spans="1:41" x14ac:dyDescent="0.35">
      <c r="A5" s="34" t="s">
        <v>34</v>
      </c>
      <c r="B5" s="35">
        <v>0</v>
      </c>
      <c r="C5" s="35">
        <v>0</v>
      </c>
      <c r="D5" s="35"/>
      <c r="E5" s="35">
        <v>0</v>
      </c>
      <c r="F5" s="35">
        <v>0</v>
      </c>
      <c r="G5" s="35">
        <v>0</v>
      </c>
      <c r="H5" s="5">
        <f t="shared" si="1"/>
        <v>0</v>
      </c>
      <c r="I5" s="5">
        <f t="shared" si="2"/>
        <v>0</v>
      </c>
      <c r="J5" s="5">
        <v>0.377996</v>
      </c>
      <c r="K5" s="5">
        <v>0.22403999999999999</v>
      </c>
      <c r="L5" s="5"/>
      <c r="M5" s="5">
        <v>0.37507000000000001</v>
      </c>
      <c r="N5" s="5">
        <v>0.30443200000000004</v>
      </c>
      <c r="O5" s="5">
        <v>0.55945800000000001</v>
      </c>
      <c r="P5" s="5">
        <f t="shared" si="3"/>
        <v>0.3681992</v>
      </c>
      <c r="Q5" s="5">
        <f t="shared" si="4"/>
        <v>0.12406776827685734</v>
      </c>
      <c r="R5" s="5">
        <v>0.13539199999999998</v>
      </c>
      <c r="S5" s="5">
        <v>0.105339</v>
      </c>
      <c r="T5" s="5"/>
      <c r="U5" s="5">
        <v>0.17027199999999998</v>
      </c>
      <c r="V5" s="5">
        <v>0.14447200000000002</v>
      </c>
      <c r="W5" s="5">
        <v>0.190055</v>
      </c>
      <c r="X5" s="5">
        <f t="shared" si="5"/>
        <v>0.14910599999999999</v>
      </c>
      <c r="Y5" s="5">
        <f t="shared" si="6"/>
        <v>3.2595698328153656E-2</v>
      </c>
      <c r="Z5" s="5">
        <v>0.27290599999999998</v>
      </c>
      <c r="AA5" s="5">
        <v>0.30374699999999999</v>
      </c>
      <c r="AB5" s="5"/>
      <c r="AC5" s="5">
        <v>0.26456099999999999</v>
      </c>
      <c r="AD5" s="5">
        <v>0.25906999999999997</v>
      </c>
      <c r="AE5" s="5">
        <v>0.30510500000000002</v>
      </c>
      <c r="AF5" s="5">
        <f t="shared" si="7"/>
        <v>0.28107779999999993</v>
      </c>
      <c r="AG5" s="5">
        <f t="shared" si="8"/>
        <v>2.1881071881880022E-2</v>
      </c>
      <c r="AH5" s="5">
        <f t="shared" si="9"/>
        <v>0.78629399999999994</v>
      </c>
      <c r="AI5" s="5">
        <f t="shared" si="0"/>
        <v>0.63312599999999997</v>
      </c>
      <c r="AJ5" s="5"/>
      <c r="AK5" s="5">
        <f t="shared" si="0"/>
        <v>0.80990300000000004</v>
      </c>
      <c r="AL5" s="5">
        <f t="shared" si="0"/>
        <v>0.7079740000000001</v>
      </c>
      <c r="AM5" s="5">
        <f t="shared" si="0"/>
        <v>1.0546180000000001</v>
      </c>
      <c r="AN5" s="5">
        <f t="shared" si="10"/>
        <v>0.79838300000000006</v>
      </c>
      <c r="AO5" s="5">
        <f t="shared" si="11"/>
        <v>0.15923166525223523</v>
      </c>
    </row>
    <row r="6" spans="1:41" x14ac:dyDescent="0.35">
      <c r="A6" s="34" t="s">
        <v>35</v>
      </c>
      <c r="B6" s="35">
        <v>0</v>
      </c>
      <c r="C6" s="35">
        <v>0</v>
      </c>
      <c r="D6" s="35">
        <v>0</v>
      </c>
      <c r="E6" s="35">
        <v>0</v>
      </c>
      <c r="F6" s="35">
        <v>0</v>
      </c>
      <c r="G6" s="35">
        <v>0</v>
      </c>
      <c r="H6" s="5">
        <f t="shared" si="1"/>
        <v>0</v>
      </c>
      <c r="I6" s="5">
        <f t="shared" si="2"/>
        <v>0</v>
      </c>
      <c r="J6" s="5">
        <v>0.60503700000000005</v>
      </c>
      <c r="K6" s="5">
        <v>1.220645</v>
      </c>
      <c r="L6" s="5">
        <v>0.311861</v>
      </c>
      <c r="M6" s="5">
        <v>0.143035</v>
      </c>
      <c r="N6" s="5">
        <v>0.14940700000000001</v>
      </c>
      <c r="O6" s="5">
        <v>0.61565899999999996</v>
      </c>
      <c r="P6" s="5">
        <f t="shared" si="3"/>
        <v>0.5076073333333333</v>
      </c>
      <c r="Q6" s="5">
        <f t="shared" si="4"/>
        <v>0.40721677488711916</v>
      </c>
      <c r="R6" s="5">
        <v>0.346356</v>
      </c>
      <c r="S6" s="5">
        <v>0.44486799999999999</v>
      </c>
      <c r="T6" s="5">
        <v>0.15812600000000002</v>
      </c>
      <c r="U6" s="5">
        <v>0.10073500000000001</v>
      </c>
      <c r="V6" s="5">
        <v>6.7345000000000002E-2</v>
      </c>
      <c r="W6" s="5">
        <v>0.26394600000000001</v>
      </c>
      <c r="X6" s="5">
        <f t="shared" si="5"/>
        <v>0.23022933333333331</v>
      </c>
      <c r="Y6" s="5">
        <f t="shared" si="6"/>
        <v>0.14777750345660426</v>
      </c>
      <c r="Z6" s="5">
        <v>0.30549599999999999</v>
      </c>
      <c r="AA6" s="5">
        <v>0.50269200000000003</v>
      </c>
      <c r="AB6" s="5">
        <v>0.27646799999999999</v>
      </c>
      <c r="AC6" s="5">
        <v>0.25359500000000001</v>
      </c>
      <c r="AD6" s="5">
        <v>0.18226599999999998</v>
      </c>
      <c r="AE6" s="5">
        <v>0.33860299999999999</v>
      </c>
      <c r="AF6" s="5">
        <f t="shared" si="7"/>
        <v>0.30985333333333337</v>
      </c>
      <c r="AG6" s="5">
        <f t="shared" si="8"/>
        <v>0.10825007087973031</v>
      </c>
      <c r="AH6" s="5">
        <f t="shared" si="9"/>
        <v>1.2568890000000001</v>
      </c>
      <c r="AI6" s="5">
        <f t="shared" si="0"/>
        <v>2.1682049999999999</v>
      </c>
      <c r="AJ6" s="5">
        <f t="shared" si="0"/>
        <v>0.74645500000000009</v>
      </c>
      <c r="AK6" s="5">
        <f t="shared" si="0"/>
        <v>0.497365</v>
      </c>
      <c r="AL6" s="5">
        <f t="shared" si="0"/>
        <v>0.39901799999999998</v>
      </c>
      <c r="AM6" s="5">
        <f t="shared" si="0"/>
        <v>1.218208</v>
      </c>
      <c r="AN6" s="5">
        <f t="shared" si="10"/>
        <v>1.04769</v>
      </c>
      <c r="AO6" s="5">
        <f t="shared" si="11"/>
        <v>0.65464035463512293</v>
      </c>
    </row>
    <row r="7" spans="1:41" x14ac:dyDescent="0.35">
      <c r="A7" s="34" t="s">
        <v>36</v>
      </c>
      <c r="B7" s="35">
        <v>0</v>
      </c>
      <c r="C7" s="35">
        <v>0</v>
      </c>
      <c r="D7" s="35">
        <v>0</v>
      </c>
      <c r="E7" s="35">
        <v>0</v>
      </c>
      <c r="F7" s="35">
        <v>0</v>
      </c>
      <c r="G7" s="35">
        <v>0</v>
      </c>
      <c r="H7" s="5">
        <f t="shared" si="1"/>
        <v>0</v>
      </c>
      <c r="I7" s="5">
        <f t="shared" si="2"/>
        <v>0</v>
      </c>
      <c r="J7" s="5">
        <v>1.0597019999999999</v>
      </c>
      <c r="K7" s="5">
        <v>1.0489179999999998</v>
      </c>
      <c r="L7" s="5">
        <v>0.40959300000000004</v>
      </c>
      <c r="M7" s="5">
        <v>0.29152800000000001</v>
      </c>
      <c r="N7" s="5">
        <v>0.64234100000000005</v>
      </c>
      <c r="O7" s="5">
        <v>0.74626400000000004</v>
      </c>
      <c r="P7" s="5">
        <f t="shared" si="3"/>
        <v>0.69972433333333328</v>
      </c>
      <c r="Q7" s="5">
        <f t="shared" si="4"/>
        <v>0.31867832119092537</v>
      </c>
      <c r="R7" s="5">
        <v>0.530783</v>
      </c>
      <c r="S7" s="5">
        <v>0.42323300000000003</v>
      </c>
      <c r="T7" s="5">
        <v>0.210728</v>
      </c>
      <c r="U7" s="5">
        <v>0.197489</v>
      </c>
      <c r="V7" s="5">
        <v>0.30915599999999999</v>
      </c>
      <c r="W7" s="5">
        <v>0.27877600000000002</v>
      </c>
      <c r="X7" s="5">
        <f t="shared" si="5"/>
        <v>0.32502750000000002</v>
      </c>
      <c r="Y7" s="5">
        <f t="shared" si="6"/>
        <v>0.12938407665358204</v>
      </c>
      <c r="Z7" s="5">
        <v>0.48811500000000002</v>
      </c>
      <c r="AA7" s="5">
        <v>0.64887300000000003</v>
      </c>
      <c r="AB7" s="5">
        <v>0.30446800000000002</v>
      </c>
      <c r="AC7" s="5">
        <v>0.32477300000000003</v>
      </c>
      <c r="AD7" s="5">
        <v>0.31018599999999996</v>
      </c>
      <c r="AE7" s="5">
        <v>0.29911100000000002</v>
      </c>
      <c r="AF7" s="5">
        <f t="shared" si="7"/>
        <v>0.39592099999999997</v>
      </c>
      <c r="AG7" s="5">
        <f t="shared" si="8"/>
        <v>0.14327093451080722</v>
      </c>
      <c r="AH7" s="5">
        <f t="shared" si="9"/>
        <v>2.0785999999999998</v>
      </c>
      <c r="AI7" s="5">
        <f t="shared" si="0"/>
        <v>2.1210239999999998</v>
      </c>
      <c r="AJ7" s="5">
        <f t="shared" si="0"/>
        <v>0.92478900000000008</v>
      </c>
      <c r="AK7" s="5">
        <f t="shared" si="0"/>
        <v>0.81379000000000001</v>
      </c>
      <c r="AL7" s="5">
        <f t="shared" si="0"/>
        <v>1.2616830000000001</v>
      </c>
      <c r="AM7" s="5">
        <f t="shared" si="0"/>
        <v>1.3241510000000001</v>
      </c>
      <c r="AN7" s="5">
        <f t="shared" si="10"/>
        <v>1.4206728333333336</v>
      </c>
      <c r="AO7" s="5">
        <f t="shared" si="11"/>
        <v>0.56074266722959965</v>
      </c>
    </row>
    <row r="8" spans="1:41" x14ac:dyDescent="0.35">
      <c r="A8" s="34"/>
      <c r="B8" s="35"/>
      <c r="C8" s="35"/>
      <c r="D8" s="35"/>
      <c r="E8" s="35"/>
      <c r="F8" s="35"/>
      <c r="G8" s="3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1" x14ac:dyDescent="0.35">
      <c r="A9" s="34" t="s">
        <v>37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/>
      <c r="H9" s="5">
        <f t="shared" si="1"/>
        <v>0</v>
      </c>
      <c r="I9" s="5">
        <f t="shared" si="2"/>
        <v>0</v>
      </c>
      <c r="J9" s="5">
        <v>0.81731100000000001</v>
      </c>
      <c r="K9" s="5">
        <v>0.95410699999999993</v>
      </c>
      <c r="L9" s="5">
        <v>1.0757919999999999</v>
      </c>
      <c r="M9" s="5">
        <v>0.87547299999999995</v>
      </c>
      <c r="N9" s="5">
        <v>1.124879</v>
      </c>
      <c r="O9" s="5"/>
      <c r="P9" s="5">
        <f t="shared" si="3"/>
        <v>0.96951239999999994</v>
      </c>
      <c r="Q9" s="5">
        <f t="shared" si="4"/>
        <v>0.13007703009678542</v>
      </c>
      <c r="R9" s="5">
        <v>0.42651499999999998</v>
      </c>
      <c r="S9" s="5">
        <v>0.39999699999999999</v>
      </c>
      <c r="T9" s="5">
        <v>0.368363</v>
      </c>
      <c r="U9" s="5">
        <v>0.42601899999999998</v>
      </c>
      <c r="V9" s="5">
        <v>0.41436099999999998</v>
      </c>
      <c r="W9" s="5"/>
      <c r="X9" s="5">
        <f t="shared" si="5"/>
        <v>0.40705099999999994</v>
      </c>
      <c r="Y9" s="5">
        <f t="shared" si="6"/>
        <v>2.4179478282212782E-2</v>
      </c>
      <c r="Z9" s="5">
        <v>0.68224499999999999</v>
      </c>
      <c r="AA9" s="5">
        <v>0.62423800000000007</v>
      </c>
      <c r="AB9" s="5">
        <v>0.54555100000000001</v>
      </c>
      <c r="AC9" s="5">
        <v>0.64515099999999992</v>
      </c>
      <c r="AD9" s="5">
        <v>0.58710699999999993</v>
      </c>
      <c r="AE9" s="5"/>
      <c r="AF9" s="5">
        <f t="shared" si="7"/>
        <v>0.61685840000000003</v>
      </c>
      <c r="AG9" s="5">
        <f t="shared" si="8"/>
        <v>5.2678810415574109E-2</v>
      </c>
      <c r="AH9" s="5">
        <f t="shared" si="9"/>
        <v>1.9260709999999999</v>
      </c>
      <c r="AI9" s="5">
        <f t="shared" si="0"/>
        <v>1.978342</v>
      </c>
      <c r="AJ9" s="5">
        <f t="shared" si="0"/>
        <v>1.989706</v>
      </c>
      <c r="AK9" s="5">
        <f t="shared" si="0"/>
        <v>1.9466429999999999</v>
      </c>
      <c r="AL9" s="5">
        <f t="shared" si="0"/>
        <v>2.126347</v>
      </c>
      <c r="AM9" s="5"/>
      <c r="AN9" s="5">
        <f t="shared" si="10"/>
        <v>1.9934218000000001</v>
      </c>
      <c r="AO9" s="5">
        <f t="shared" si="11"/>
        <v>7.8477230332753237E-2</v>
      </c>
    </row>
    <row r="10" spans="1:41" x14ac:dyDescent="0.35">
      <c r="A10" s="34" t="s">
        <v>38</v>
      </c>
      <c r="B10" s="35">
        <v>0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5">
        <f t="shared" si="1"/>
        <v>0</v>
      </c>
      <c r="I10" s="5">
        <f t="shared" si="2"/>
        <v>0</v>
      </c>
      <c r="J10" s="5">
        <v>0.217972</v>
      </c>
      <c r="K10" s="5">
        <v>0.34040900000000002</v>
      </c>
      <c r="L10" s="5">
        <v>0.25089800000000001</v>
      </c>
      <c r="M10" s="5">
        <v>0.34412900000000002</v>
      </c>
      <c r="N10" s="5">
        <v>0.36588600000000004</v>
      </c>
      <c r="O10" s="5">
        <v>0.36429</v>
      </c>
      <c r="P10" s="5">
        <f t="shared" si="3"/>
        <v>0.31393066666666675</v>
      </c>
      <c r="Q10" s="5">
        <f t="shared" si="4"/>
        <v>6.3292406121640096E-2</v>
      </c>
      <c r="R10" s="5">
        <v>0.120022</v>
      </c>
      <c r="S10" s="5">
        <v>0.19503399999999999</v>
      </c>
      <c r="T10" s="5">
        <v>0.142571</v>
      </c>
      <c r="U10" s="5">
        <v>0.16978000000000001</v>
      </c>
      <c r="V10" s="5">
        <v>0.187476</v>
      </c>
      <c r="W10" s="5">
        <v>0.17398</v>
      </c>
      <c r="X10" s="5">
        <f t="shared" si="5"/>
        <v>0.1648105</v>
      </c>
      <c r="Y10" s="5">
        <f t="shared" si="6"/>
        <v>2.8413256045374223E-2</v>
      </c>
      <c r="Z10" s="5">
        <v>0.35849599999999998</v>
      </c>
      <c r="AA10" s="5">
        <v>0.41951100000000002</v>
      </c>
      <c r="AB10" s="5">
        <v>0.34376899999999999</v>
      </c>
      <c r="AC10" s="5">
        <v>0.37841699999999995</v>
      </c>
      <c r="AD10" s="5">
        <v>0.32454700000000003</v>
      </c>
      <c r="AE10" s="5">
        <v>0.27991300000000002</v>
      </c>
      <c r="AF10" s="5">
        <f t="shared" si="7"/>
        <v>0.35077550000000007</v>
      </c>
      <c r="AG10" s="5">
        <f t="shared" si="8"/>
        <v>4.7553647101983364E-2</v>
      </c>
      <c r="AH10" s="5">
        <f t="shared" si="9"/>
        <v>0.69649000000000005</v>
      </c>
      <c r="AI10" s="5">
        <f t="shared" si="0"/>
        <v>0.95495400000000008</v>
      </c>
      <c r="AJ10" s="5">
        <f t="shared" si="0"/>
        <v>0.73723800000000006</v>
      </c>
      <c r="AK10" s="5">
        <f t="shared" si="0"/>
        <v>0.89232599999999995</v>
      </c>
      <c r="AL10" s="5">
        <f t="shared" si="0"/>
        <v>0.87790900000000005</v>
      </c>
      <c r="AM10" s="5">
        <f t="shared" si="0"/>
        <v>0.8181830000000001</v>
      </c>
      <c r="AN10" s="5">
        <f t="shared" si="10"/>
        <v>0.82951666666666668</v>
      </c>
      <c r="AO10" s="5">
        <f t="shared" si="11"/>
        <v>9.8347601129193052E-2</v>
      </c>
    </row>
    <row r="11" spans="1:41" x14ac:dyDescent="0.35">
      <c r="A11" s="34" t="s">
        <v>39</v>
      </c>
      <c r="B11" s="35">
        <v>0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  <c r="H11" s="5">
        <f t="shared" si="1"/>
        <v>0</v>
      </c>
      <c r="I11" s="5">
        <f t="shared" si="2"/>
        <v>0</v>
      </c>
      <c r="J11" s="5">
        <v>0.35675899999999999</v>
      </c>
      <c r="K11" s="5">
        <v>0.89271800000000001</v>
      </c>
      <c r="L11" s="5">
        <v>0.49800800000000001</v>
      </c>
      <c r="M11" s="5">
        <v>0.22844200000000001</v>
      </c>
      <c r="N11" s="5">
        <v>0.182869</v>
      </c>
      <c r="O11" s="5">
        <v>0.21826900000000002</v>
      </c>
      <c r="P11" s="5">
        <f t="shared" si="3"/>
        <v>0.39617750000000002</v>
      </c>
      <c r="Q11" s="5">
        <f t="shared" si="4"/>
        <v>0.26972685647428585</v>
      </c>
      <c r="R11" s="5">
        <v>0.21349199999999999</v>
      </c>
      <c r="S11" s="5">
        <v>0.29369699999999999</v>
      </c>
      <c r="T11" s="5">
        <v>0.20085700000000001</v>
      </c>
      <c r="U11" s="5">
        <v>0.10892400000000001</v>
      </c>
      <c r="V11" s="5">
        <v>8.3331000000000002E-2</v>
      </c>
      <c r="W11" s="5">
        <v>8.6701E-2</v>
      </c>
      <c r="X11" s="5">
        <f t="shared" si="5"/>
        <v>0.16450033333333333</v>
      </c>
      <c r="Y11" s="5">
        <f t="shared" si="6"/>
        <v>8.50219913426324E-2</v>
      </c>
      <c r="Z11" s="5">
        <v>0.33641100000000002</v>
      </c>
      <c r="AA11" s="5">
        <v>0.47950300000000001</v>
      </c>
      <c r="AB11" s="5">
        <v>0.36871900000000002</v>
      </c>
      <c r="AC11" s="5">
        <v>0.217109</v>
      </c>
      <c r="AD11" s="5">
        <v>0.20288200000000001</v>
      </c>
      <c r="AE11" s="5">
        <v>0.27603</v>
      </c>
      <c r="AF11" s="5">
        <f t="shared" si="7"/>
        <v>0.31344233333333332</v>
      </c>
      <c r="AG11" s="5">
        <f t="shared" si="8"/>
        <v>0.10398326369501332</v>
      </c>
      <c r="AH11" s="5">
        <f t="shared" si="9"/>
        <v>0.90666199999999997</v>
      </c>
      <c r="AI11" s="5">
        <f t="shared" si="0"/>
        <v>1.665918</v>
      </c>
      <c r="AJ11" s="5">
        <f t="shared" si="0"/>
        <v>1.0675840000000001</v>
      </c>
      <c r="AK11" s="5">
        <f t="shared" si="0"/>
        <v>0.55447500000000005</v>
      </c>
      <c r="AL11" s="5">
        <f t="shared" si="0"/>
        <v>0.469082</v>
      </c>
      <c r="AM11" s="5">
        <f t="shared" si="0"/>
        <v>0.58099999999999996</v>
      </c>
      <c r="AN11" s="5">
        <f t="shared" si="10"/>
        <v>0.8741201666666667</v>
      </c>
      <c r="AO11" s="5">
        <f t="shared" si="11"/>
        <v>0.45112734692829998</v>
      </c>
    </row>
    <row r="12" spans="1:41" x14ac:dyDescent="0.35">
      <c r="A12" s="34" t="s">
        <v>40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8.540600000000001E-2</v>
      </c>
      <c r="H12" s="5">
        <f t="shared" si="1"/>
        <v>1.4234333333333335E-2</v>
      </c>
      <c r="I12" s="5">
        <f t="shared" si="2"/>
        <v>3.4866853495356689E-2</v>
      </c>
      <c r="J12" s="5">
        <v>1.2337100000000001</v>
      </c>
      <c r="K12" s="5">
        <v>1.0545119999999999</v>
      </c>
      <c r="L12" s="5">
        <v>0.76529600000000009</v>
      </c>
      <c r="M12" s="5">
        <v>0.76469299999999996</v>
      </c>
      <c r="N12" s="5">
        <v>0.693936</v>
      </c>
      <c r="O12" s="5">
        <v>1.118657</v>
      </c>
      <c r="P12" s="5">
        <f t="shared" si="3"/>
        <v>0.93846733333333343</v>
      </c>
      <c r="Q12" s="5">
        <f t="shared" si="4"/>
        <v>0.22498191725173511</v>
      </c>
      <c r="R12" s="5">
        <v>0.41120100000000004</v>
      </c>
      <c r="S12" s="5">
        <v>0.39987800000000001</v>
      </c>
      <c r="T12" s="5">
        <v>0.402976</v>
      </c>
      <c r="U12" s="5">
        <v>0.35995199999999999</v>
      </c>
      <c r="V12" s="5">
        <v>0.33200599999999997</v>
      </c>
      <c r="W12" s="5">
        <v>0.449133</v>
      </c>
      <c r="X12" s="5">
        <f t="shared" si="5"/>
        <v>0.39252433333333342</v>
      </c>
      <c r="Y12" s="5">
        <f t="shared" si="6"/>
        <v>4.108551651697552E-2</v>
      </c>
      <c r="Z12" s="5">
        <v>0.349296</v>
      </c>
      <c r="AA12" s="5">
        <v>0.574735</v>
      </c>
      <c r="AB12" s="5">
        <v>0.46723100000000001</v>
      </c>
      <c r="AC12" s="5">
        <v>0.42918299999999998</v>
      </c>
      <c r="AD12" s="5">
        <v>0.35247699999999998</v>
      </c>
      <c r="AE12" s="5">
        <v>0.39463600000000004</v>
      </c>
      <c r="AF12" s="5">
        <f t="shared" si="7"/>
        <v>0.42792633333333335</v>
      </c>
      <c r="AG12" s="5">
        <f t="shared" si="8"/>
        <v>8.4950336262234222E-2</v>
      </c>
      <c r="AH12" s="5">
        <f t="shared" si="9"/>
        <v>1.9942070000000001</v>
      </c>
      <c r="AI12" s="5">
        <f t="shared" si="0"/>
        <v>2.0291249999999996</v>
      </c>
      <c r="AJ12" s="5">
        <f t="shared" si="0"/>
        <v>1.6355029999999999</v>
      </c>
      <c r="AK12" s="5">
        <f t="shared" si="0"/>
        <v>1.5538279999999998</v>
      </c>
      <c r="AL12" s="5">
        <f t="shared" si="0"/>
        <v>1.3784189999999998</v>
      </c>
      <c r="AM12" s="5">
        <f t="shared" si="0"/>
        <v>2.0478320000000001</v>
      </c>
      <c r="AN12" s="5">
        <f t="shared" si="10"/>
        <v>1.773152333333333</v>
      </c>
      <c r="AO12" s="5">
        <f t="shared" si="11"/>
        <v>0.28729810219329305</v>
      </c>
    </row>
    <row r="13" spans="1:41" x14ac:dyDescent="0.35">
      <c r="A13" s="34" t="s">
        <v>41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5">
        <f t="shared" si="1"/>
        <v>0</v>
      </c>
      <c r="I13" s="5">
        <f t="shared" si="2"/>
        <v>0</v>
      </c>
      <c r="J13" s="5">
        <v>1.0182530000000001</v>
      </c>
      <c r="K13" s="5">
        <v>0.74441499999999994</v>
      </c>
      <c r="L13" s="5">
        <v>0.26398300000000002</v>
      </c>
      <c r="M13" s="5">
        <v>0.25201400000000002</v>
      </c>
      <c r="N13" s="5">
        <v>0.26724900000000001</v>
      </c>
      <c r="O13" s="5">
        <v>0.28219</v>
      </c>
      <c r="P13" s="5">
        <f t="shared" si="3"/>
        <v>0.4713506666666667</v>
      </c>
      <c r="Q13" s="5">
        <f t="shared" si="4"/>
        <v>0.32930698839148048</v>
      </c>
      <c r="R13" s="5">
        <v>0.43434100000000003</v>
      </c>
      <c r="S13" s="5">
        <v>0.36521300000000001</v>
      </c>
      <c r="T13" s="5">
        <v>0.17371899999999998</v>
      </c>
      <c r="U13" s="5">
        <v>0.111801</v>
      </c>
      <c r="V13" s="5">
        <v>0.13391999999999998</v>
      </c>
      <c r="W13" s="5">
        <v>0.12721299999999999</v>
      </c>
      <c r="X13" s="5">
        <f t="shared" si="5"/>
        <v>0.22436783333333335</v>
      </c>
      <c r="Y13" s="5">
        <f t="shared" si="6"/>
        <v>0.13912768248830523</v>
      </c>
      <c r="Z13" s="5">
        <v>0.58715899999999999</v>
      </c>
      <c r="AA13" s="5">
        <v>0.44255399999999995</v>
      </c>
      <c r="AB13" s="5">
        <v>0.27305399999999996</v>
      </c>
      <c r="AC13" s="5">
        <v>0.22813600000000001</v>
      </c>
      <c r="AD13" s="5">
        <v>0.22193299999999999</v>
      </c>
      <c r="AE13" s="5">
        <v>0.22819999999999999</v>
      </c>
      <c r="AF13" s="5">
        <f t="shared" si="7"/>
        <v>0.33017266666666661</v>
      </c>
      <c r="AG13" s="5">
        <f t="shared" si="8"/>
        <v>0.1513009009988594</v>
      </c>
      <c r="AH13" s="5">
        <f t="shared" si="9"/>
        <v>2.0397530000000001</v>
      </c>
      <c r="AI13" s="5">
        <f t="shared" si="0"/>
        <v>1.5521819999999997</v>
      </c>
      <c r="AJ13" s="5">
        <f t="shared" si="0"/>
        <v>0.71075599999999994</v>
      </c>
      <c r="AK13" s="5">
        <f t="shared" si="0"/>
        <v>0.591951</v>
      </c>
      <c r="AL13" s="5">
        <f t="shared" si="0"/>
        <v>0.62310200000000004</v>
      </c>
      <c r="AM13" s="5">
        <f t="shared" si="0"/>
        <v>0.63760299999999992</v>
      </c>
      <c r="AN13" s="5">
        <f t="shared" si="10"/>
        <v>1.0258911666666666</v>
      </c>
      <c r="AO13" s="5">
        <f t="shared" si="11"/>
        <v>0.61733603701952067</v>
      </c>
    </row>
    <row r="14" spans="1:41" x14ac:dyDescent="0.35">
      <c r="A14" s="34"/>
      <c r="B14" s="35"/>
      <c r="C14" s="35"/>
      <c r="D14" s="35"/>
      <c r="E14" s="35"/>
      <c r="F14" s="35"/>
      <c r="G14" s="3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</row>
    <row r="15" spans="1:41" x14ac:dyDescent="0.35">
      <c r="A15" s="34" t="s">
        <v>42</v>
      </c>
      <c r="B15" s="35">
        <v>0.10695399999999999</v>
      </c>
      <c r="C15" s="35">
        <v>0.100757</v>
      </c>
      <c r="D15" s="35">
        <v>0.10013</v>
      </c>
      <c r="E15" s="35">
        <v>9.1962999999999989E-2</v>
      </c>
      <c r="F15" s="35">
        <v>0.108518</v>
      </c>
      <c r="G15" s="35">
        <v>0.10341400000000001</v>
      </c>
      <c r="H15" s="5">
        <f t="shared" si="1"/>
        <v>0.10195599999999999</v>
      </c>
      <c r="I15" s="5">
        <f t="shared" si="2"/>
        <v>5.912656560295047E-3</v>
      </c>
      <c r="J15" s="5">
        <v>2.9794299999999998</v>
      </c>
      <c r="K15" s="5">
        <v>2.532937</v>
      </c>
      <c r="L15" s="5">
        <v>2.5563099999999999</v>
      </c>
      <c r="M15" s="5">
        <v>1.839701</v>
      </c>
      <c r="N15" s="5">
        <v>3.1346759999999998</v>
      </c>
      <c r="O15" s="5">
        <v>2.1575819999999997</v>
      </c>
      <c r="P15" s="5">
        <f t="shared" si="3"/>
        <v>2.5334393333333329</v>
      </c>
      <c r="Q15" s="5">
        <f t="shared" si="4"/>
        <v>0.48650963690092236</v>
      </c>
      <c r="R15" s="5">
        <v>1.0000279999999999</v>
      </c>
      <c r="S15" s="5">
        <v>1.1490469999999999</v>
      </c>
      <c r="T15" s="5">
        <v>1.0746300000000002</v>
      </c>
      <c r="U15" s="5">
        <v>0.98945700000000003</v>
      </c>
      <c r="V15" s="5">
        <v>1.12819</v>
      </c>
      <c r="W15" s="5">
        <v>1.0539909999999999</v>
      </c>
      <c r="X15" s="5">
        <f t="shared" si="5"/>
        <v>1.0658904999999999</v>
      </c>
      <c r="Y15" s="5">
        <f t="shared" si="6"/>
        <v>6.5106308421688297E-2</v>
      </c>
      <c r="Z15" s="5">
        <v>1.0398699999999999</v>
      </c>
      <c r="AA15" s="5">
        <v>1.13334</v>
      </c>
      <c r="AB15" s="5">
        <v>0.98414999999999997</v>
      </c>
      <c r="AC15" s="5">
        <v>1.027021</v>
      </c>
      <c r="AD15" s="5">
        <v>1.2064839999999999</v>
      </c>
      <c r="AE15" s="5">
        <v>1.1794720000000001</v>
      </c>
      <c r="AF15" s="5">
        <f t="shared" si="7"/>
        <v>1.0950561666666667</v>
      </c>
      <c r="AG15" s="5">
        <f t="shared" si="8"/>
        <v>9.0534326697483486E-2</v>
      </c>
      <c r="AH15" s="5">
        <f t="shared" si="9"/>
        <v>5.1262819999999989</v>
      </c>
      <c r="AI15" s="5">
        <f t="shared" si="0"/>
        <v>4.9160810000000001</v>
      </c>
      <c r="AJ15" s="5">
        <f t="shared" si="0"/>
        <v>4.7152199999999995</v>
      </c>
      <c r="AK15" s="5">
        <f t="shared" si="0"/>
        <v>3.9481420000000003</v>
      </c>
      <c r="AL15" s="5">
        <f t="shared" si="0"/>
        <v>5.5778679999999996</v>
      </c>
      <c r="AM15" s="5">
        <f t="shared" si="0"/>
        <v>4.4944589999999991</v>
      </c>
      <c r="AN15" s="5">
        <f t="shared" si="10"/>
        <v>4.7963419999999992</v>
      </c>
      <c r="AO15" s="5">
        <f t="shared" si="11"/>
        <v>0.55698080487033563</v>
      </c>
    </row>
    <row r="16" spans="1:41" x14ac:dyDescent="0.35">
      <c r="A16" s="34" t="s">
        <v>43</v>
      </c>
      <c r="B16" s="35">
        <v>8.8540999999999995E-2</v>
      </c>
      <c r="C16" s="35">
        <v>0.107158</v>
      </c>
      <c r="D16" s="35">
        <v>9.1547000000000003E-2</v>
      </c>
      <c r="E16" s="35">
        <v>0</v>
      </c>
      <c r="F16" s="35">
        <v>9.2412999999999995E-2</v>
      </c>
      <c r="G16" s="35">
        <v>0.10845</v>
      </c>
      <c r="H16" s="5">
        <f t="shared" si="1"/>
        <v>8.1351499999999993E-2</v>
      </c>
      <c r="I16" s="5">
        <f t="shared" si="2"/>
        <v>4.0734173882625895E-2</v>
      </c>
      <c r="J16" s="5">
        <v>1.4565350000000001</v>
      </c>
      <c r="K16" s="5">
        <v>2.6266700000000003</v>
      </c>
      <c r="L16" s="5">
        <v>1.297947</v>
      </c>
      <c r="M16" s="5">
        <v>1.0768279999999999</v>
      </c>
      <c r="N16" s="5">
        <v>1.5806260000000001</v>
      </c>
      <c r="O16" s="5">
        <v>1.9672700000000001</v>
      </c>
      <c r="P16" s="5">
        <f t="shared" si="3"/>
        <v>1.6676460000000002</v>
      </c>
      <c r="Q16" s="5">
        <f t="shared" si="4"/>
        <v>0.55630660042785784</v>
      </c>
      <c r="R16" s="5">
        <v>0.571573</v>
      </c>
      <c r="S16" s="5">
        <v>1.044257</v>
      </c>
      <c r="T16" s="5">
        <v>0.63534199999999996</v>
      </c>
      <c r="U16" s="5">
        <v>0.40295999999999998</v>
      </c>
      <c r="V16" s="5">
        <v>0.79285799999999995</v>
      </c>
      <c r="W16" s="5">
        <v>1.04196</v>
      </c>
      <c r="X16" s="5">
        <f t="shared" si="5"/>
        <v>0.74815833333333315</v>
      </c>
      <c r="Y16" s="5">
        <f t="shared" si="6"/>
        <v>0.26040879182137239</v>
      </c>
      <c r="Z16" s="5">
        <v>0.78055200000000002</v>
      </c>
      <c r="AA16" s="5">
        <v>1.0842429999999998</v>
      </c>
      <c r="AB16" s="5">
        <v>0.945102</v>
      </c>
      <c r="AC16" s="5">
        <v>0.73455499999999996</v>
      </c>
      <c r="AD16" s="5">
        <v>1.05813</v>
      </c>
      <c r="AE16" s="5">
        <v>0.99940300000000004</v>
      </c>
      <c r="AF16" s="5">
        <f t="shared" si="7"/>
        <v>0.93366416666666663</v>
      </c>
      <c r="AG16" s="5">
        <f t="shared" si="8"/>
        <v>0.14540009820274055</v>
      </c>
      <c r="AH16" s="5">
        <f t="shared" si="9"/>
        <v>2.8972010000000004</v>
      </c>
      <c r="AI16" s="5">
        <f t="shared" si="9"/>
        <v>4.8623279999999998</v>
      </c>
      <c r="AJ16" s="5">
        <f t="shared" si="9"/>
        <v>2.969938</v>
      </c>
      <c r="AK16" s="5">
        <f t="shared" si="9"/>
        <v>2.214343</v>
      </c>
      <c r="AL16" s="5">
        <f t="shared" si="9"/>
        <v>3.5240270000000002</v>
      </c>
      <c r="AM16" s="5">
        <f t="shared" si="9"/>
        <v>4.117083</v>
      </c>
      <c r="AN16" s="5">
        <f t="shared" si="10"/>
        <v>3.4308200000000002</v>
      </c>
      <c r="AO16" s="5">
        <f t="shared" si="11"/>
        <v>0.94929840942624555</v>
      </c>
    </row>
    <row r="17" spans="1:41" x14ac:dyDescent="0.35">
      <c r="A17" s="34" t="s">
        <v>44</v>
      </c>
      <c r="B17" s="35"/>
      <c r="C17" s="35">
        <v>8.7755E-2</v>
      </c>
      <c r="D17" s="35">
        <v>8.6171999999999999E-2</v>
      </c>
      <c r="E17" s="35">
        <v>8.3552000000000001E-2</v>
      </c>
      <c r="F17" s="35">
        <v>8.3747000000000002E-2</v>
      </c>
      <c r="G17" s="35">
        <v>0</v>
      </c>
      <c r="H17" s="5">
        <f t="shared" si="1"/>
        <v>6.8245200000000006E-2</v>
      </c>
      <c r="I17" s="5">
        <f t="shared" si="2"/>
        <v>3.8190357771301371E-2</v>
      </c>
      <c r="J17" s="5"/>
      <c r="K17" s="5">
        <v>1.6829620000000001</v>
      </c>
      <c r="L17" s="5">
        <v>0.95777000000000001</v>
      </c>
      <c r="M17" s="5">
        <v>1.0827660000000001</v>
      </c>
      <c r="N17" s="5">
        <v>1.0603180000000001</v>
      </c>
      <c r="O17" s="5">
        <v>1.1480589999999999</v>
      </c>
      <c r="P17" s="5">
        <f t="shared" si="3"/>
        <v>1.186375</v>
      </c>
      <c r="Q17" s="5">
        <f t="shared" si="4"/>
        <v>0.28589867198887181</v>
      </c>
      <c r="R17" s="5"/>
      <c r="S17" s="5">
        <v>0.607514</v>
      </c>
      <c r="T17" s="5">
        <v>0.410723</v>
      </c>
      <c r="U17" s="5">
        <v>0.37314600000000003</v>
      </c>
      <c r="V17" s="5">
        <v>0.43673800000000002</v>
      </c>
      <c r="W17" s="5">
        <v>0.37845800000000002</v>
      </c>
      <c r="X17" s="5">
        <f t="shared" si="5"/>
        <v>0.44131580000000004</v>
      </c>
      <c r="Y17" s="5">
        <f t="shared" si="6"/>
        <v>9.6406615437945986E-2</v>
      </c>
      <c r="Z17" s="5"/>
      <c r="AA17" s="5">
        <v>0.886602</v>
      </c>
      <c r="AB17" s="5">
        <v>0.67348699999999995</v>
      </c>
      <c r="AC17" s="5">
        <v>0.56217799999999996</v>
      </c>
      <c r="AD17" s="5">
        <v>0.63522500000000004</v>
      </c>
      <c r="AE17" s="5">
        <v>0.55697600000000003</v>
      </c>
      <c r="AF17" s="5">
        <f t="shared" si="7"/>
        <v>0.66289360000000008</v>
      </c>
      <c r="AG17" s="5">
        <f t="shared" si="8"/>
        <v>0.13442971198101991</v>
      </c>
      <c r="AH17" s="5"/>
      <c r="AI17" s="5">
        <f t="shared" si="9"/>
        <v>3.2648329999999999</v>
      </c>
      <c r="AJ17" s="5">
        <f t="shared" si="9"/>
        <v>2.128152</v>
      </c>
      <c r="AK17" s="5">
        <f t="shared" si="9"/>
        <v>2.101642</v>
      </c>
      <c r="AL17" s="5">
        <f t="shared" si="9"/>
        <v>2.2160280000000001</v>
      </c>
      <c r="AM17" s="5">
        <f t="shared" si="9"/>
        <v>2.0834929999999998</v>
      </c>
      <c r="AN17" s="5">
        <f t="shared" si="10"/>
        <v>2.3588296</v>
      </c>
      <c r="AO17" s="5">
        <f t="shared" si="11"/>
        <v>0.50901923289036888</v>
      </c>
    </row>
    <row r="18" spans="1:41" x14ac:dyDescent="0.35">
      <c r="A18" s="34" t="s">
        <v>45</v>
      </c>
      <c r="B18" s="35">
        <v>8.0826999999999996E-2</v>
      </c>
      <c r="C18" s="35">
        <v>9.9809999999999996E-2</v>
      </c>
      <c r="D18" s="35">
        <v>9.2371999999999996E-2</v>
      </c>
      <c r="E18" s="35">
        <v>9.022100000000001E-2</v>
      </c>
      <c r="F18" s="35">
        <v>0</v>
      </c>
      <c r="G18" s="35">
        <v>0</v>
      </c>
      <c r="H18" s="5">
        <f t="shared" si="1"/>
        <v>6.0538333333333333E-2</v>
      </c>
      <c r="I18" s="5">
        <f t="shared" si="2"/>
        <v>4.7282378191739326E-2</v>
      </c>
      <c r="J18" s="5">
        <v>1.89754</v>
      </c>
      <c r="K18" s="5">
        <v>2.8133690000000002</v>
      </c>
      <c r="L18" s="5">
        <v>2.7078150000000001</v>
      </c>
      <c r="M18" s="5">
        <v>1.9703569999999999</v>
      </c>
      <c r="N18" s="5">
        <v>2.14737</v>
      </c>
      <c r="O18" s="5">
        <v>1.6141719999999999</v>
      </c>
      <c r="P18" s="5">
        <f t="shared" si="3"/>
        <v>2.1917705000000001</v>
      </c>
      <c r="Q18" s="5">
        <f t="shared" si="4"/>
        <v>0.47410411892273091</v>
      </c>
      <c r="R18" s="5">
        <v>0.856213</v>
      </c>
      <c r="S18" s="5">
        <v>1.131799</v>
      </c>
      <c r="T18" s="5">
        <v>1.211198</v>
      </c>
      <c r="U18" s="5">
        <v>0.85817399999999999</v>
      </c>
      <c r="V18" s="5">
        <v>1.000149</v>
      </c>
      <c r="W18" s="5">
        <v>0.68277500000000002</v>
      </c>
      <c r="X18" s="5">
        <f t="shared" si="5"/>
        <v>0.95671799999999996</v>
      </c>
      <c r="Y18" s="5">
        <f t="shared" si="6"/>
        <v>0.19603908841453058</v>
      </c>
      <c r="Z18" s="5">
        <v>0.91104799999999997</v>
      </c>
      <c r="AA18" s="5">
        <v>0.96716299999999999</v>
      </c>
      <c r="AB18" s="5">
        <v>1.0350999999999999</v>
      </c>
      <c r="AC18" s="5">
        <v>0.99608799999999997</v>
      </c>
      <c r="AD18" s="5">
        <v>1.0165650000000002</v>
      </c>
      <c r="AE18" s="5">
        <v>0.86898699999999995</v>
      </c>
      <c r="AF18" s="5">
        <f t="shared" si="7"/>
        <v>0.96582516666666651</v>
      </c>
      <c r="AG18" s="5">
        <f t="shared" si="8"/>
        <v>6.4295148511895286E-2</v>
      </c>
      <c r="AH18" s="5">
        <f t="shared" si="9"/>
        <v>3.745628</v>
      </c>
      <c r="AI18" s="5">
        <f t="shared" si="9"/>
        <v>5.0121410000000006</v>
      </c>
      <c r="AJ18" s="5">
        <f t="shared" si="9"/>
        <v>5.0464850000000006</v>
      </c>
      <c r="AK18" s="5">
        <f t="shared" si="9"/>
        <v>3.9148399999999999</v>
      </c>
      <c r="AL18" s="5">
        <f t="shared" si="9"/>
        <v>4.1640839999999999</v>
      </c>
      <c r="AM18" s="5">
        <f t="shared" si="9"/>
        <v>3.165934</v>
      </c>
      <c r="AN18" s="5">
        <f t="shared" si="10"/>
        <v>4.1748519999999996</v>
      </c>
      <c r="AO18" s="5">
        <f t="shared" si="11"/>
        <v>0.73900851403458345</v>
      </c>
    </row>
    <row r="19" spans="1:41" x14ac:dyDescent="0.35">
      <c r="A19" s="34" t="s">
        <v>46</v>
      </c>
      <c r="B19" s="35">
        <v>0.10594100000000001</v>
      </c>
      <c r="C19" s="35">
        <v>0.11222499999999999</v>
      </c>
      <c r="D19" s="35">
        <v>0</v>
      </c>
      <c r="E19" s="35">
        <v>0</v>
      </c>
      <c r="F19" s="35">
        <v>0</v>
      </c>
      <c r="G19" s="35">
        <v>0</v>
      </c>
      <c r="H19" s="5">
        <f t="shared" si="1"/>
        <v>3.6360999999999997E-2</v>
      </c>
      <c r="I19" s="5">
        <f t="shared" si="2"/>
        <v>5.6365259122973965E-2</v>
      </c>
      <c r="J19" s="5">
        <v>2.193295</v>
      </c>
      <c r="K19" s="5">
        <v>2.2605549999999996</v>
      </c>
      <c r="L19" s="5">
        <v>2.0285450000000003</v>
      </c>
      <c r="M19" s="5">
        <v>2.082608</v>
      </c>
      <c r="N19" s="5">
        <v>1.9684429999999999</v>
      </c>
      <c r="O19" s="5">
        <v>1.6383620000000001</v>
      </c>
      <c r="P19" s="5">
        <f t="shared" si="3"/>
        <v>2.0286346666666666</v>
      </c>
      <c r="Q19" s="5">
        <f t="shared" si="4"/>
        <v>0.21897442143836485</v>
      </c>
      <c r="R19" s="5">
        <v>1.0271880000000002</v>
      </c>
      <c r="S19" s="5">
        <v>1.0267599999999999</v>
      </c>
      <c r="T19" s="5">
        <v>0.74137500000000001</v>
      </c>
      <c r="U19" s="5">
        <v>0.93755699999999997</v>
      </c>
      <c r="V19" s="5">
        <v>0.895038</v>
      </c>
      <c r="W19" s="5">
        <v>0.70438800000000001</v>
      </c>
      <c r="X19" s="5">
        <f t="shared" si="5"/>
        <v>0.88871766666666663</v>
      </c>
      <c r="Y19" s="5">
        <f t="shared" si="6"/>
        <v>0.13881083065332694</v>
      </c>
      <c r="Z19" s="5">
        <v>0.97479800000000005</v>
      </c>
      <c r="AA19" s="5">
        <v>1.007261</v>
      </c>
      <c r="AB19" s="5">
        <v>1.02335</v>
      </c>
      <c r="AC19" s="5">
        <v>1.115235</v>
      </c>
      <c r="AD19" s="5">
        <v>1.1549500000000001</v>
      </c>
      <c r="AE19" s="5">
        <v>0.986927</v>
      </c>
      <c r="AF19" s="5">
        <f t="shared" si="7"/>
        <v>1.0437535</v>
      </c>
      <c r="AG19" s="5">
        <f t="shared" si="8"/>
        <v>7.3765010547684487E-2</v>
      </c>
      <c r="AH19" s="5">
        <f t="shared" si="9"/>
        <v>4.3012220000000001</v>
      </c>
      <c r="AI19" s="5">
        <f t="shared" si="9"/>
        <v>4.4068009999999997</v>
      </c>
      <c r="AJ19" s="5">
        <f t="shared" si="9"/>
        <v>3.7932700000000006</v>
      </c>
      <c r="AK19" s="5">
        <f t="shared" si="9"/>
        <v>4.1353999999999997</v>
      </c>
      <c r="AL19" s="5">
        <f t="shared" si="9"/>
        <v>4.0184310000000005</v>
      </c>
      <c r="AM19" s="5">
        <f t="shared" si="9"/>
        <v>3.3296770000000002</v>
      </c>
      <c r="AN19" s="5">
        <f t="shared" si="10"/>
        <v>3.9974668333333336</v>
      </c>
      <c r="AO19" s="5">
        <f t="shared" si="11"/>
        <v>0.39164430910580905</v>
      </c>
    </row>
    <row r="20" spans="1:41" x14ac:dyDescent="0.35">
      <c r="A20" s="34"/>
      <c r="B20" s="35"/>
      <c r="C20" s="35"/>
      <c r="D20" s="35"/>
      <c r="E20" s="35"/>
      <c r="F20" s="35"/>
      <c r="G20" s="3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</row>
    <row r="21" spans="1:41" x14ac:dyDescent="0.35">
      <c r="A21" s="34" t="s">
        <v>47</v>
      </c>
      <c r="B21" s="35"/>
      <c r="C21" s="35">
        <v>0.12055400000000001</v>
      </c>
      <c r="D21" s="35">
        <v>0.111305</v>
      </c>
      <c r="E21" s="35">
        <v>0.10287600000000001</v>
      </c>
      <c r="F21" s="35">
        <v>0.11427</v>
      </c>
      <c r="G21" s="35">
        <v>0.1115</v>
      </c>
      <c r="H21" s="5">
        <f t="shared" ref="H21" si="12">AVERAGE(B21:G21)</f>
        <v>0.11210100000000001</v>
      </c>
      <c r="I21" s="5">
        <f t="shared" ref="I21" si="13">STDEV(B21:G21)</f>
        <v>6.3689326421308614E-3</v>
      </c>
      <c r="J21" s="5"/>
      <c r="K21" s="5">
        <v>3.949246</v>
      </c>
      <c r="L21" s="5">
        <v>3.9005210000000003</v>
      </c>
      <c r="M21" s="5">
        <v>2.6273690000000003</v>
      </c>
      <c r="N21" s="5">
        <v>5.141222</v>
      </c>
      <c r="O21" s="5">
        <v>3.6143229999999997</v>
      </c>
      <c r="P21" s="5">
        <f t="shared" ref="P21" si="14">AVERAGE(J21:O21)</f>
        <v>3.8465362000000001</v>
      </c>
      <c r="Q21" s="5">
        <f t="shared" ref="Q21" si="15">STDEV(J21:O21)</f>
        <v>0.89860539367661352</v>
      </c>
      <c r="R21" s="5"/>
      <c r="S21" s="5">
        <v>2.2129889999999999</v>
      </c>
      <c r="T21" s="5">
        <v>2.0081929999999999</v>
      </c>
      <c r="U21" s="5">
        <v>1.4970999999999999</v>
      </c>
      <c r="V21" s="5">
        <v>1.850088</v>
      </c>
      <c r="W21" s="5">
        <v>1.6891929999999999</v>
      </c>
      <c r="X21" s="5">
        <f t="shared" ref="X21" si="16">AVERAGE(R21:W21)</f>
        <v>1.8515126</v>
      </c>
      <c r="Y21" s="5">
        <f t="shared" ref="Y21" si="17">STDEV(R21:W21)</f>
        <v>0.27711545814389299</v>
      </c>
      <c r="Z21" s="5"/>
      <c r="AA21" s="5">
        <v>1.7918219999999998</v>
      </c>
      <c r="AB21" s="5">
        <v>1.6701510000000002</v>
      </c>
      <c r="AC21" s="5">
        <v>1.2670760000000001</v>
      </c>
      <c r="AD21" s="5">
        <v>1.8503069999999999</v>
      </c>
      <c r="AE21" s="5">
        <v>1.33422</v>
      </c>
      <c r="AF21" s="5">
        <f t="shared" ref="AF21" si="18">AVERAGE(Z21:AE21)</f>
        <v>1.5827152</v>
      </c>
      <c r="AG21" s="5">
        <f t="shared" ref="AG21" si="19">STDEV(Z21:AE21)</f>
        <v>0.266624273723718</v>
      </c>
      <c r="AH21" s="5"/>
      <c r="AI21" s="5">
        <f t="shared" ref="AI21:AM21" si="20">C21+K21+S21+AA21</f>
        <v>8.0746109999999991</v>
      </c>
      <c r="AJ21" s="5">
        <f t="shared" si="20"/>
        <v>7.6901700000000002</v>
      </c>
      <c r="AK21" s="5">
        <f t="shared" si="20"/>
        <v>5.4944210000000009</v>
      </c>
      <c r="AL21" s="5">
        <f t="shared" si="20"/>
        <v>8.9558870000000006</v>
      </c>
      <c r="AM21" s="5">
        <f t="shared" si="20"/>
        <v>6.7492359999999998</v>
      </c>
      <c r="AN21" s="5">
        <f t="shared" ref="AN21" si="21">AVERAGE(AH21:AM21)</f>
        <v>7.3928650000000005</v>
      </c>
      <c r="AO21" s="5">
        <f t="shared" ref="AO21" si="22">STDEV(AH21:AM21)</f>
        <v>1.3242501231642361</v>
      </c>
    </row>
    <row r="22" spans="1:41" x14ac:dyDescent="0.35">
      <c r="A22" s="34" t="s">
        <v>48</v>
      </c>
      <c r="B22" s="35">
        <v>0.10144400000000001</v>
      </c>
      <c r="C22" s="35">
        <v>9.4308000000000003E-2</v>
      </c>
      <c r="D22" s="35">
        <v>0.105382</v>
      </c>
      <c r="E22" s="35">
        <v>0.13241700000000001</v>
      </c>
      <c r="F22" s="35">
        <v>0.10722799999999999</v>
      </c>
      <c r="G22" s="35">
        <v>9.6618999999999997E-2</v>
      </c>
      <c r="H22" s="5">
        <f>AVERAGE(B22:G22)</f>
        <v>0.10623300000000001</v>
      </c>
      <c r="I22" s="5">
        <f>STDEV(B22:G22)</f>
        <v>1.374689218696361E-2</v>
      </c>
      <c r="J22" s="5">
        <v>2.3851719999999998</v>
      </c>
      <c r="K22" s="5">
        <v>2.0097719999999999</v>
      </c>
      <c r="L22" s="5">
        <v>2.4556750000000003</v>
      </c>
      <c r="M22" s="5">
        <v>2.4068700000000001</v>
      </c>
      <c r="N22" s="5">
        <v>2.823026</v>
      </c>
      <c r="O22" s="5">
        <v>2.4179409999999999</v>
      </c>
      <c r="P22" s="5">
        <f>AVERAGE(J22:O22)</f>
        <v>2.4164093333333336</v>
      </c>
      <c r="Q22" s="5">
        <f>STDEV(J22:O22)</f>
        <v>0.25818673200896031</v>
      </c>
      <c r="R22" s="5">
        <v>0.73820000000000008</v>
      </c>
      <c r="S22" s="5">
        <v>0.76939999999999997</v>
      </c>
      <c r="T22" s="5">
        <v>0.86929000000000001</v>
      </c>
      <c r="U22" s="5">
        <v>0.80821600000000005</v>
      </c>
      <c r="V22" s="5">
        <v>0.856155</v>
      </c>
      <c r="W22" s="5">
        <v>0.93428599999999995</v>
      </c>
      <c r="X22" s="5">
        <f>AVERAGE(R22:W22)</f>
        <v>0.82925783333333347</v>
      </c>
      <c r="Y22" s="5">
        <f>STDEV(R22:W22)</f>
        <v>7.165779191244076E-2</v>
      </c>
      <c r="Z22" s="5">
        <v>0.74264599999999992</v>
      </c>
      <c r="AA22" s="5">
        <v>1.072003</v>
      </c>
      <c r="AB22" s="5">
        <v>1.0888930000000001</v>
      </c>
      <c r="AC22" s="5">
        <v>0.81348900000000002</v>
      </c>
      <c r="AD22" s="5">
        <v>0.95529300000000006</v>
      </c>
      <c r="AE22" s="5">
        <v>1.3442960000000002</v>
      </c>
      <c r="AF22" s="5">
        <f>AVERAGE(Z22:AE22)</f>
        <v>1.0027699999999999</v>
      </c>
      <c r="AG22" s="5">
        <f>STDEV(Z22:AE22)</f>
        <v>0.21660851597294206</v>
      </c>
      <c r="AH22" s="5">
        <f t="shared" ref="AH22:AM25" si="23">B22+J22+R22+Z22</f>
        <v>3.9674619999999994</v>
      </c>
      <c r="AI22" s="5">
        <f t="shared" si="23"/>
        <v>3.9454829999999999</v>
      </c>
      <c r="AJ22" s="5">
        <f t="shared" si="23"/>
        <v>4.5192399999999999</v>
      </c>
      <c r="AK22" s="5">
        <f t="shared" si="23"/>
        <v>4.1609919999999994</v>
      </c>
      <c r="AL22" s="5">
        <f t="shared" si="23"/>
        <v>4.7417020000000001</v>
      </c>
      <c r="AM22" s="5">
        <f t="shared" si="23"/>
        <v>4.7931419999999996</v>
      </c>
      <c r="AN22" s="5">
        <f>AVERAGE(AH22:AM22)</f>
        <v>4.3546701666666658</v>
      </c>
      <c r="AO22" s="5">
        <f>STDEV(AH22:AM22)</f>
        <v>0.38052856729155926</v>
      </c>
    </row>
    <row r="23" spans="1:41" x14ac:dyDescent="0.35">
      <c r="A23" s="34" t="s">
        <v>49</v>
      </c>
      <c r="B23" s="35">
        <v>0.10218000000000001</v>
      </c>
      <c r="C23" s="35"/>
      <c r="D23" s="35">
        <v>0</v>
      </c>
      <c r="E23" s="35">
        <v>0.11045300000000001</v>
      </c>
      <c r="F23" s="35">
        <v>0.102382</v>
      </c>
      <c r="G23" s="35">
        <v>9.6431000000000003E-2</v>
      </c>
      <c r="H23" s="5">
        <f>AVERAGE(B23:G23)</f>
        <v>8.2289200000000007E-2</v>
      </c>
      <c r="I23" s="5">
        <f>STDEV(B23:G23)</f>
        <v>4.6271122503133623E-2</v>
      </c>
      <c r="J23" s="5">
        <v>1.962558</v>
      </c>
      <c r="K23" s="5"/>
      <c r="L23" s="5">
        <v>1.9619200000000001</v>
      </c>
      <c r="M23" s="5">
        <v>2.8674360000000001</v>
      </c>
      <c r="N23" s="5">
        <v>2.6133539999999997</v>
      </c>
      <c r="O23" s="5">
        <v>2.2180949999999999</v>
      </c>
      <c r="P23" s="5">
        <f>AVERAGE(J23:O23)</f>
        <v>2.3246726</v>
      </c>
      <c r="Q23" s="5">
        <f>STDEV(J23:O23)</f>
        <v>0.40373390873420606</v>
      </c>
      <c r="R23" s="5">
        <v>0.95826</v>
      </c>
      <c r="S23" s="5"/>
      <c r="T23" s="5">
        <v>0.98508600000000002</v>
      </c>
      <c r="U23" s="5">
        <v>1.1314929999999999</v>
      </c>
      <c r="V23" s="5">
        <v>0.84226299999999998</v>
      </c>
      <c r="W23" s="5">
        <v>0.76087400000000005</v>
      </c>
      <c r="X23" s="5">
        <f>AVERAGE(R23:W23)</f>
        <v>0.93559520000000007</v>
      </c>
      <c r="Y23" s="5">
        <f>STDEV(R23:W23)</f>
        <v>0.14193077342035351</v>
      </c>
      <c r="Z23" s="5">
        <v>1.0853009999999998</v>
      </c>
      <c r="AA23" s="5"/>
      <c r="AB23" s="5">
        <v>1.074551</v>
      </c>
      <c r="AC23" s="5">
        <v>1.1440980000000001</v>
      </c>
      <c r="AD23" s="5">
        <v>0.935303</v>
      </c>
      <c r="AE23" s="5">
        <v>0.92197899999999999</v>
      </c>
      <c r="AF23" s="5">
        <f>AVERAGE(Z23:AE23)</f>
        <v>1.0322464</v>
      </c>
      <c r="AG23" s="5">
        <f>STDEV(Z23:AE23)</f>
        <v>9.8326207710864144E-2</v>
      </c>
      <c r="AH23" s="5">
        <f>B23+J23+R23+Z23</f>
        <v>4.1082990000000006</v>
      </c>
      <c r="AI23" s="5"/>
      <c r="AJ23" s="5">
        <f t="shared" si="23"/>
        <v>4.0215569999999996</v>
      </c>
      <c r="AK23" s="5">
        <f t="shared" si="23"/>
        <v>5.2534799999999997</v>
      </c>
      <c r="AL23" s="5">
        <f t="shared" si="23"/>
        <v>4.4933019999999999</v>
      </c>
      <c r="AM23" s="5">
        <f t="shared" si="23"/>
        <v>3.997379</v>
      </c>
      <c r="AN23" s="5">
        <f>AVERAGE(AH23:AM23)</f>
        <v>4.3748033999999993</v>
      </c>
      <c r="AO23" s="5">
        <f>STDEV(AH23:AM23)</f>
        <v>0.53018187389734694</v>
      </c>
    </row>
    <row r="24" spans="1:41" x14ac:dyDescent="0.35">
      <c r="A24" s="34" t="s">
        <v>50</v>
      </c>
      <c r="B24" s="35">
        <v>0.155639</v>
      </c>
      <c r="C24" s="35">
        <v>0.14088300000000001</v>
      </c>
      <c r="D24" s="35">
        <v>0.14324400000000001</v>
      </c>
      <c r="E24" s="35">
        <v>0.133495</v>
      </c>
      <c r="F24" s="35">
        <v>0.16142300000000001</v>
      </c>
      <c r="G24" s="35">
        <v>0.154166</v>
      </c>
      <c r="H24" s="5">
        <f>AVERAGE(B24:G24)</f>
        <v>0.14814166666666667</v>
      </c>
      <c r="I24" s="5">
        <f>STDEV(B24:G24)</f>
        <v>1.0583918360733262E-2</v>
      </c>
      <c r="J24" s="5">
        <v>4.6846629999999996</v>
      </c>
      <c r="K24" s="5">
        <v>4.4820739999999999</v>
      </c>
      <c r="L24" s="5">
        <v>4.121683</v>
      </c>
      <c r="M24" s="5">
        <v>5.017665</v>
      </c>
      <c r="N24" s="5">
        <v>4.9960870000000002</v>
      </c>
      <c r="O24" s="5">
        <v>4.1389719999999999</v>
      </c>
      <c r="P24" s="5">
        <f>AVERAGE(J24:O24)</f>
        <v>4.5735239999999999</v>
      </c>
      <c r="Q24" s="5">
        <f>STDEV(J24:O24)</f>
        <v>0.39737423838391944</v>
      </c>
      <c r="R24" s="5">
        <v>1.610554</v>
      </c>
      <c r="S24" s="5">
        <v>1.6780409999999999</v>
      </c>
      <c r="T24" s="5">
        <v>1.781971</v>
      </c>
      <c r="U24" s="5">
        <v>1.827888</v>
      </c>
      <c r="V24" s="5">
        <v>2.0684110000000002</v>
      </c>
      <c r="W24" s="5">
        <v>2.0685790000000002</v>
      </c>
      <c r="X24" s="5">
        <f>AVERAGE(R24:W24)</f>
        <v>1.8392406666666663</v>
      </c>
      <c r="Y24" s="5">
        <f>STDEV(R24:W24)</f>
        <v>0.19329083507571357</v>
      </c>
      <c r="Z24" s="5">
        <v>1.7002090000000001</v>
      </c>
      <c r="AA24" s="5">
        <v>1.5750489999999999</v>
      </c>
      <c r="AB24" s="5">
        <v>1.7263379999999999</v>
      </c>
      <c r="AC24" s="5">
        <v>1.6832320000000001</v>
      </c>
      <c r="AD24" s="5">
        <v>1.725536</v>
      </c>
      <c r="AE24" s="5">
        <v>1.6548130000000001</v>
      </c>
      <c r="AF24" s="5">
        <f>AVERAGE(Z24:AE24)</f>
        <v>1.6775295000000003</v>
      </c>
      <c r="AG24" s="5">
        <f>STDEV(Z24:AE24)</f>
        <v>5.7012391974903154E-2</v>
      </c>
      <c r="AH24" s="5">
        <f>B24+J24+R24+Z24</f>
        <v>8.1510649999999991</v>
      </c>
      <c r="AI24" s="5">
        <f>C24+K24+S24+AA24</f>
        <v>7.8760469999999998</v>
      </c>
      <c r="AJ24" s="5">
        <f t="shared" si="23"/>
        <v>7.7732360000000007</v>
      </c>
      <c r="AK24" s="5">
        <f t="shared" si="23"/>
        <v>8.6622799999999991</v>
      </c>
      <c r="AL24" s="5">
        <f t="shared" si="23"/>
        <v>8.9514570000000013</v>
      </c>
      <c r="AM24" s="5">
        <f t="shared" si="23"/>
        <v>8.0165300000000013</v>
      </c>
      <c r="AN24" s="5">
        <f>AVERAGE(AH24:AM24)</f>
        <v>8.2384358333333338</v>
      </c>
      <c r="AO24" s="5">
        <f>STDEV(AH24:AM24)</f>
        <v>0.46747309539156018</v>
      </c>
    </row>
    <row r="25" spans="1:41" x14ac:dyDescent="0.35">
      <c r="A25" s="34" t="s">
        <v>51</v>
      </c>
      <c r="B25" s="35">
        <v>0</v>
      </c>
      <c r="C25" s="35">
        <v>0.13056600000000002</v>
      </c>
      <c r="D25" s="35">
        <v>9.8625000000000004E-2</v>
      </c>
      <c r="E25" s="35">
        <v>0.10080599999999999</v>
      </c>
      <c r="F25" s="35">
        <v>0.10779000000000001</v>
      </c>
      <c r="G25" s="35">
        <v>9.5058000000000004E-2</v>
      </c>
      <c r="H25" s="5">
        <f>AVERAGE(B25:G25)</f>
        <v>8.8807499999999998E-2</v>
      </c>
      <c r="I25" s="5">
        <f>STDEV(B25:G25)</f>
        <v>4.5321729321595859E-2</v>
      </c>
      <c r="J25" s="5">
        <v>3.259099</v>
      </c>
      <c r="K25" s="5">
        <v>5.5589740000000001</v>
      </c>
      <c r="L25" s="5">
        <v>2.7444569999999997</v>
      </c>
      <c r="M25" s="5">
        <v>2.7028240000000001</v>
      </c>
      <c r="N25" s="5">
        <v>4.2699110000000005</v>
      </c>
      <c r="O25" s="5">
        <v>2.9531999999999998</v>
      </c>
      <c r="P25" s="5">
        <f>AVERAGE(J25:O25)</f>
        <v>3.581410833333333</v>
      </c>
      <c r="Q25" s="5">
        <f>STDEV(J25:O25)</f>
        <v>1.1274510073186201</v>
      </c>
      <c r="R25" s="5">
        <v>1.4618579999999999</v>
      </c>
      <c r="S25" s="5">
        <v>1.713244</v>
      </c>
      <c r="T25" s="5">
        <v>1.2509970000000001</v>
      </c>
      <c r="U25" s="5">
        <v>1.2145109999999999</v>
      </c>
      <c r="V25" s="5">
        <v>1.629229</v>
      </c>
      <c r="W25" s="5">
        <v>1.0708360000000001</v>
      </c>
      <c r="X25" s="5">
        <f>AVERAGE(R25:W25)</f>
        <v>1.3901124999999999</v>
      </c>
      <c r="Y25" s="5">
        <f>STDEV(R25:W25)</f>
        <v>0.25253299833071363</v>
      </c>
      <c r="Z25" s="5">
        <v>1.410069</v>
      </c>
      <c r="AA25" s="5">
        <v>1.6878009999999999</v>
      </c>
      <c r="AB25" s="5">
        <v>1.2944519999999999</v>
      </c>
      <c r="AC25" s="5">
        <v>1.2889570000000001</v>
      </c>
      <c r="AD25" s="5">
        <v>1.3932059999999999</v>
      </c>
      <c r="AE25" s="5">
        <v>1.2439230000000001</v>
      </c>
      <c r="AF25" s="5">
        <f>AVERAGE(Z25:AE25)</f>
        <v>1.3864013333333334</v>
      </c>
      <c r="AG25" s="5">
        <f>STDEV(Z25:AE25)</f>
        <v>0.16105798612259697</v>
      </c>
      <c r="AH25" s="5">
        <f>B25+J25+R25+Z25</f>
        <v>6.1310260000000003</v>
      </c>
      <c r="AI25" s="5">
        <f>C25+K25+S25+AA25</f>
        <v>9.0905850000000008</v>
      </c>
      <c r="AJ25" s="5">
        <f t="shared" si="23"/>
        <v>5.3885309999999995</v>
      </c>
      <c r="AK25" s="5">
        <f t="shared" si="23"/>
        <v>5.3070979999999999</v>
      </c>
      <c r="AL25" s="5">
        <f t="shared" si="23"/>
        <v>7.4001360000000007</v>
      </c>
      <c r="AM25" s="5">
        <f t="shared" si="23"/>
        <v>5.3630169999999993</v>
      </c>
      <c r="AN25" s="5">
        <f>AVERAGE(AH25:AM25)</f>
        <v>6.446732166666667</v>
      </c>
      <c r="AO25" s="5">
        <f>STDEV(AH25:AM25)</f>
        <v>1.522603123787863</v>
      </c>
    </row>
    <row r="26" spans="1:41" x14ac:dyDescent="0.35">
      <c r="H26" s="3"/>
      <c r="I26" s="3"/>
    </row>
    <row r="27" spans="1:41" ht="213.5" thickBot="1" x14ac:dyDescent="0.4">
      <c r="A27" s="4"/>
      <c r="B27" s="20" t="s">
        <v>10</v>
      </c>
      <c r="C27" s="20" t="s">
        <v>11</v>
      </c>
      <c r="D27" s="20" t="s">
        <v>12</v>
      </c>
      <c r="E27" s="20" t="s">
        <v>13</v>
      </c>
      <c r="F27" s="20" t="s">
        <v>14</v>
      </c>
      <c r="G27" s="20" t="s">
        <v>20</v>
      </c>
      <c r="H27" s="20" t="s">
        <v>21</v>
      </c>
      <c r="I27" s="20" t="s">
        <v>22</v>
      </c>
      <c r="J27" s="20" t="s">
        <v>23</v>
      </c>
      <c r="K27" s="20" t="s">
        <v>24</v>
      </c>
      <c r="L27" s="20" t="s">
        <v>25</v>
      </c>
      <c r="M27" s="20" t="s">
        <v>26</v>
      </c>
      <c r="N27" s="20" t="s">
        <v>27</v>
      </c>
      <c r="O27" s="20" t="s">
        <v>28</v>
      </c>
      <c r="P27" s="20" t="s">
        <v>29</v>
      </c>
      <c r="Q27" s="20" t="s">
        <v>15</v>
      </c>
      <c r="R27" s="20" t="s">
        <v>16</v>
      </c>
      <c r="S27" s="20" t="s">
        <v>17</v>
      </c>
      <c r="T27" s="20" t="s">
        <v>18</v>
      </c>
      <c r="U27" s="20" t="s">
        <v>19</v>
      </c>
      <c r="AO27"/>
    </row>
    <row r="28" spans="1:41" x14ac:dyDescent="0.35">
      <c r="A28" s="13" t="s">
        <v>10</v>
      </c>
      <c r="B28" s="21">
        <f>TTEST($AH$3:$AM$3,AH3:AM3,2,3)</f>
        <v>1</v>
      </c>
      <c r="C28" s="8">
        <f>TTEST($AH$4:$AM$4,AH3:AM3,2,3)</f>
        <v>1.9322743578521962E-4</v>
      </c>
      <c r="D28" s="8">
        <f>TTEST($AH$5:$AM$5,AH3:AM3,2,3)</f>
        <v>2.0016200972895764E-4</v>
      </c>
      <c r="E28" s="8">
        <f>TTEST($AH$6:$AM$6,AH3:AM3,2,3)</f>
        <v>2.924685280943223E-2</v>
      </c>
      <c r="F28" s="9">
        <f>TTEST($AH$7:$AM$7,AH3:AM3,2,3)</f>
        <v>0.14075145839945721</v>
      </c>
      <c r="G28" s="21">
        <f>TTEST($AH$9:$AM$9,AH3:AM3,2,3)</f>
        <v>0.37598185481357338</v>
      </c>
      <c r="H28" s="8">
        <f>TTEST($AH$10:$AM$10,AH3:AM3,2,3)</f>
        <v>4.2927857853242905E-4</v>
      </c>
      <c r="I28" s="8">
        <f>TTEST($AH$11:$AM$11,AH3:AM3,2,3)</f>
        <v>1.9513234687791369E-3</v>
      </c>
      <c r="J28" s="8">
        <f>TTEST($AH$12:$AM$12,AH3:AM3,2,3)</f>
        <v>0.65567869981756632</v>
      </c>
      <c r="K28" s="9">
        <f>TTEST($AH$13:$AM$13,AH3:AM3,2,3)</f>
        <v>2.087202887538054E-2</v>
      </c>
      <c r="L28" s="18">
        <f>TTEST($AH$15:$AM$15,AH3:AM3,2,3)</f>
        <v>3.15127973609303E-6</v>
      </c>
      <c r="M28" s="8">
        <f>TTEST($AH$16:$AM$16,AH3:AM3,2,3)</f>
        <v>8.0447312619339253E-3</v>
      </c>
      <c r="N28" s="8">
        <f>TTEST($AH$17:$AM$17,AH3:AM3,2,3)</f>
        <v>0.10269739985577002</v>
      </c>
      <c r="O28" s="8">
        <f>TTEST($AH$18:$AM$18,AH3:AM3,2,3)</f>
        <v>2.1294275507969976E-4</v>
      </c>
      <c r="P28" s="8">
        <f>TTEST($AH$19:$AM$19,AH3:AM3,2,3)</f>
        <v>1.6622947104342065E-6</v>
      </c>
      <c r="Q28" s="18">
        <f>TTEST($AH$21:$AM$21,AH3:AM3,2,3)</f>
        <v>4.9127130718026023E-4</v>
      </c>
      <c r="R28" s="8">
        <f>TTEST($AH$22:$AM$22,AH3:AM3,2,3)</f>
        <v>3.2744970858109386E-7</v>
      </c>
      <c r="S28" s="8">
        <f>TTEST($AH$23:$AM$23,AH3:AM3,2,3)</f>
        <v>5.5277182628211381E-5</v>
      </c>
      <c r="T28" s="8">
        <f>TTEST($AH$24:$AM$24,AH3:AM3,2,3)</f>
        <v>5.0775919727403132E-10</v>
      </c>
      <c r="U28" s="9">
        <f>TTEST($AH$25:$AM$25,AH3:AM3,2,3)</f>
        <v>5.3480700600320942E-4</v>
      </c>
      <c r="AO28"/>
    </row>
    <row r="29" spans="1:41" x14ac:dyDescent="0.35">
      <c r="A29" s="14" t="s">
        <v>33</v>
      </c>
      <c r="B29" s="22">
        <f>TTEST($AH$3:$AM$3,AH4:AM4,2,3)</f>
        <v>1.9322743578521962E-4</v>
      </c>
      <c r="C29" s="6">
        <f>TTEST($AH$4:$AM$4,AH4:AM4,2,3)</f>
        <v>1</v>
      </c>
      <c r="D29" s="6">
        <f>TTEST($AH$5:$AM$5,AH4:AM4,2,3)</f>
        <v>0.4594244613081403</v>
      </c>
      <c r="E29" s="6">
        <f>TTEST($AH$6:$AM$6,AH4:AM4,2,3)</f>
        <v>0.29194625356759135</v>
      </c>
      <c r="F29" s="10">
        <f>TTEST($AH$7:$AM$7,AH4:AM4,2,3)</f>
        <v>2.8543694795091872E-2</v>
      </c>
      <c r="G29" s="22">
        <f>TTEST($AH$9:$AM$9,AH4:AM4,2,3)</f>
        <v>2.1113194477742405E-8</v>
      </c>
      <c r="H29" s="6">
        <f>TTEST($AH$10:$AM$10,AH4:AM4,2,3)</f>
        <v>0.16199357615073973</v>
      </c>
      <c r="I29" s="6">
        <f>TTEST($AH$11:$AM$11,AH4:AM4,2,3)</f>
        <v>0.47991771909978775</v>
      </c>
      <c r="J29" s="6">
        <f>TTEST($AH$12:$AM$12,AH4:AM4,2,3)</f>
        <v>8.885610925227478E-5</v>
      </c>
      <c r="K29" s="10">
        <f>TTEST($AH$13:$AM$13,AH4:AM4,2,3)</f>
        <v>0.29788078208187785</v>
      </c>
      <c r="L29" s="16">
        <f>TTEST($AH$15:$AM$15,AH4:AM4,2,3)</f>
        <v>4.8455453589121173E-6</v>
      </c>
      <c r="M29" s="6">
        <f>TTEST($AH$16:$AM$16,AH4:AM4,2,3)</f>
        <v>8.4351152409646081E-4</v>
      </c>
      <c r="N29" s="6">
        <f>TTEST($AH$17:$AM$17,AH4:AM4,2,3)</f>
        <v>1.519163314748218E-3</v>
      </c>
      <c r="O29" s="6">
        <f>TTEST($AH$18:$AM$18,AH4:AM4,2,3)</f>
        <v>6.7188219911490108E-5</v>
      </c>
      <c r="P29" s="6">
        <f>TTEST($AH$19:$AM$19,AH4:AM4,2,3)</f>
        <v>1.1054564245018496E-6</v>
      </c>
      <c r="Q29" s="16">
        <f>TTEST($AH$21:$AM$21,AH4:AM4,2,3)</f>
        <v>3.3175295867584503E-4</v>
      </c>
      <c r="R29" s="6">
        <f>TTEST($AH$22:$AM$22,AH4:AM4,2,3)</f>
        <v>4.5695268566920571E-7</v>
      </c>
      <c r="S29" s="6">
        <f>TTEST($AH$23:$AM$23,AH4:AM4,2,3)</f>
        <v>6.1298327474009303E-5</v>
      </c>
      <c r="T29" s="6">
        <f>TTEST($AH$24:$AM$24,AH4:AM4,2,3)</f>
        <v>4.078799467884482E-8</v>
      </c>
      <c r="U29" s="10">
        <f>TTEST($AH$25:$AM$25,AH4:AM4,2,3)</f>
        <v>2.4082539974457133E-4</v>
      </c>
      <c r="AO29"/>
    </row>
    <row r="30" spans="1:41" x14ac:dyDescent="0.35">
      <c r="A30" s="14" t="s">
        <v>34</v>
      </c>
      <c r="B30" s="22">
        <f>TTEST($AH$3:$AM$3,AH5:AM5,2,3)</f>
        <v>2.0016200972895764E-4</v>
      </c>
      <c r="C30" s="6">
        <f>TTEST($AH$4:$AM$4,AH5:AM5,2,3)</f>
        <v>0.4594244613081403</v>
      </c>
      <c r="D30" s="6">
        <f>TTEST($AH$5:$AM$5,AH5:AM5,2,3)</f>
        <v>1</v>
      </c>
      <c r="E30" s="6">
        <f>TTEST($AH$6:$AM$6,AH5:AM5,2,3)</f>
        <v>0.40386165409982044</v>
      </c>
      <c r="F30" s="10">
        <f>TTEST($AH$7:$AM$7,AH5:AM5,2,3)</f>
        <v>4.1246163327057099E-2</v>
      </c>
      <c r="G30" s="22">
        <f>TTEST($AH$9:$AM$9,AH5:AM5,2,3)</f>
        <v>6.8523401707404036E-6</v>
      </c>
      <c r="H30" s="6">
        <f>TTEST($AH$10:$AM$10,AH5:AM5,2,3)</f>
        <v>0.71559200903602183</v>
      </c>
      <c r="I30" s="6">
        <f>TTEST($AH$11:$AM$11,AH5:AM5,2,3)</f>
        <v>0.7136753923033522</v>
      </c>
      <c r="J30" s="6">
        <f>TTEST($AH$12:$AM$12,AH5:AM5,2,3)</f>
        <v>1.0122937363207151E-4</v>
      </c>
      <c r="K30" s="10">
        <f>TTEST($AH$13:$AM$13,AH5:AM5,2,3)</f>
        <v>0.41958820162642652</v>
      </c>
      <c r="L30" s="16">
        <f>TTEST($AH$15:$AM$15,AH5:AM5,2,3)</f>
        <v>3.054832266440161E-6</v>
      </c>
      <c r="M30" s="6">
        <f>TTEST($AH$16:$AM$16,AH5:AM5,2,3)</f>
        <v>8.78928938923594E-4</v>
      </c>
      <c r="N30" s="6">
        <f>TTEST($AH$17:$AM$17,AH5:AM5,2,3)</f>
        <v>1.4860498406848251E-3</v>
      </c>
      <c r="O30" s="6">
        <f>TTEST($AH$18:$AM$18,AH5:AM5,2,3)</f>
        <v>5.9070475408872935E-5</v>
      </c>
      <c r="P30" s="6">
        <f>TTEST($AH$19:$AM$19,AH5:AM5,2,3)</f>
        <v>4.6109411073796442E-7</v>
      </c>
      <c r="Q30" s="16">
        <f>TTEST($AH$21:$AM$21,AH5:AM5,2,3)</f>
        <v>3.2599879047567936E-4</v>
      </c>
      <c r="R30" s="6">
        <f>TTEST($AH$22:$AM$22,AH5:AM5,2,3)</f>
        <v>1.6436938040337171E-7</v>
      </c>
      <c r="S30" s="6">
        <f>TTEST($AH$23:$AM$23,AH5:AM5,2,3)</f>
        <v>4.3836417119099621E-5</v>
      </c>
      <c r="T30" s="6">
        <f>TTEST($AH$24:$AM$24,AH5:AM5,2,3)</f>
        <v>1.3125560111472327E-8</v>
      </c>
      <c r="U30" s="10">
        <f>TTEST($AH$25:$AM$25,AH5:AM5,2,3)</f>
        <v>2.4334016806629771E-4</v>
      </c>
      <c r="AO30"/>
    </row>
    <row r="31" spans="1:41" x14ac:dyDescent="0.35">
      <c r="A31" s="14" t="s">
        <v>35</v>
      </c>
      <c r="B31" s="22">
        <f>TTEST($AH$3:$AM$3,AH6:AM6,2,3)</f>
        <v>2.924685280943223E-2</v>
      </c>
      <c r="C31" s="6">
        <f>TTEST($AH$4:$AM$4,AH6:AM6,2,3)</f>
        <v>0.29194625356759135</v>
      </c>
      <c r="D31" s="6">
        <f>TTEST($AH$5:$AM$5,AH6:AM6,2,3)</f>
        <v>0.40386165409982044</v>
      </c>
      <c r="E31" s="6">
        <f>TTEST($AH$6:$AM$6,AH6:AM6,2,3)</f>
        <v>1</v>
      </c>
      <c r="F31" s="10">
        <f>TTEST($AH$7:$AM$7,AH6:AM6,2,3)</f>
        <v>0.31468091456722513</v>
      </c>
      <c r="G31" s="22">
        <f>TTEST($AH$9:$AM$9,AH6:AM6,2,3)</f>
        <v>1.6199604580591061E-2</v>
      </c>
      <c r="H31" s="6">
        <f>TTEST($AH$10:$AM$10,AH6:AM6,2,3)</f>
        <v>0.4546630763055608</v>
      </c>
      <c r="I31" s="6">
        <f>TTEST($AH$11:$AM$11,AH6:AM6,2,3)</f>
        <v>0.60594486026806604</v>
      </c>
      <c r="J31" s="6">
        <f>TTEST($AH$12:$AM$12,AH6:AM6,2,3)</f>
        <v>4.2551931906336514E-2</v>
      </c>
      <c r="K31" s="10">
        <f>TTEST($AH$13:$AM$13,AH6:AM6,2,3)</f>
        <v>0.95385323669449229</v>
      </c>
      <c r="L31" s="16">
        <f>TTEST($AH$15:$AM$15,AH6:AM6,2,3)</f>
        <v>1.0693827095780142E-6</v>
      </c>
      <c r="M31" s="6">
        <f>TTEST($AH$16:$AM$16,AH6:AM6,2,3)</f>
        <v>7.0800535981835853E-4</v>
      </c>
      <c r="N31" s="6">
        <f>TTEST($AH$17:$AM$17,AH6:AM6,2,3)</f>
        <v>4.6822007321740437E-3</v>
      </c>
      <c r="O31" s="6">
        <f>TTEST($AH$18:$AM$18,AH6:AM6,2,3)</f>
        <v>1.6737199059477271E-5</v>
      </c>
      <c r="P31" s="6">
        <f>TTEST($AH$19:$AM$19,AH6:AM6,2,3)</f>
        <v>1.0992493472969346E-5</v>
      </c>
      <c r="Q31" s="16">
        <f>TTEST($AH$21:$AM$21,AH6:AM6,2,3)</f>
        <v>9.9245713756539091E-5</v>
      </c>
      <c r="R31" s="6">
        <f>TTEST($AH$22:$AM$22,AH6:AM6,2,3)</f>
        <v>4.9623686057162439E-6</v>
      </c>
      <c r="S31" s="6">
        <f>TTEST($AH$23:$AM$23,AH6:AM6,2,3)</f>
        <v>6.4553015126761172E-6</v>
      </c>
      <c r="T31" s="6">
        <f>TTEST($AH$24:$AM$24,AH6:AM6,2,3)</f>
        <v>3.7911167025706613E-9</v>
      </c>
      <c r="U31" s="10">
        <f>TTEST($AH$25:$AM$25,AH6:AM6,2,3)</f>
        <v>1.0918919660768962E-4</v>
      </c>
      <c r="AO31"/>
    </row>
    <row r="32" spans="1:41" ht="16" thickBot="1" x14ac:dyDescent="0.4">
      <c r="A32" s="26" t="s">
        <v>36</v>
      </c>
      <c r="B32" s="23">
        <f>TTEST($AH$3:$AM$3,AH7:AM7,2,3)</f>
        <v>0.14075145839945721</v>
      </c>
      <c r="C32" s="7">
        <f>TTEST($AH$4:$AM$4,AH7:AM7,2,3)</f>
        <v>2.8543694795091872E-2</v>
      </c>
      <c r="D32" s="7">
        <f>TTEST($AH$5:$AM$5,AH7:AM7,2,3)</f>
        <v>4.1246163327057099E-2</v>
      </c>
      <c r="E32" s="7">
        <f>TTEST($AH$6:$AM$6,AH7:AM7,2,3)</f>
        <v>0.31468091456722513</v>
      </c>
      <c r="F32" s="24">
        <f>TTEST($AH$7:$AM$7,AH7:AM7,2,3)</f>
        <v>1</v>
      </c>
      <c r="G32" s="23">
        <f>TTEST($AH$9:$AM$9,AH7:AM7,2,3)</f>
        <v>5.4135884505591286E-2</v>
      </c>
      <c r="H32" s="7">
        <f>TTEST($AH$10:$AM$10,AH7:AM7,2,3)</f>
        <v>4.8935226458964323E-2</v>
      </c>
      <c r="I32" s="7">
        <f>TTEST($AH$11:$AM$11,AH7:AM7,2,3)</f>
        <v>9.3843162920412462E-2</v>
      </c>
      <c r="J32" s="7">
        <f>TTEST($AH$12:$AM$12,AH7:AM7,2,3)</f>
        <v>0.21041434033388559</v>
      </c>
      <c r="K32" s="24">
        <f>TTEST($AH$13:$AM$13,AH7:AM7,2,3)</f>
        <v>0.27342734318043987</v>
      </c>
      <c r="L32" s="17">
        <f>TTEST($AH$15:$AM$15,AH7:AM7,2,3)</f>
        <v>1.0495621407888629E-6</v>
      </c>
      <c r="M32" s="7">
        <f>TTEST($AH$16:$AM$16,AH7:AM7,2,3)</f>
        <v>2.0245412833953596E-3</v>
      </c>
      <c r="N32" s="7">
        <f>TTEST($AH$17:$AM$17,AH7:AM7,2,3)</f>
        <v>1.7627508196261413E-2</v>
      </c>
      <c r="O32" s="7">
        <f>TTEST($AH$18:$AM$18,AH7:AM7,2,3)</f>
        <v>3.9036021117128842E-5</v>
      </c>
      <c r="P32" s="7">
        <f>TTEST($AH$19:$AM$19,AH7:AM7,2,3)</f>
        <v>7.2798352405950213E-6</v>
      </c>
      <c r="Q32" s="17">
        <f>TTEST($AH$21:$AM$21,AH7:AM7,2,3)</f>
        <v>1.8671745158797124E-4</v>
      </c>
      <c r="R32" s="7">
        <f>TTEST($AH$22:$AM$22,AH7:AM7,2,3)</f>
        <v>2.6186767842044997E-6</v>
      </c>
      <c r="S32" s="7">
        <f>TTEST($AH$23:$AM$23,AH7:AM7,2,3)</f>
        <v>1.0185522917358655E-5</v>
      </c>
      <c r="T32" s="7">
        <f>TTEST($AH$24:$AM$24,AH7:AM7,2,3)</f>
        <v>9.3583272985317485E-10</v>
      </c>
      <c r="U32" s="24">
        <f>TTEST($AH$25:$AM$25,AH7:AM7,2,3)</f>
        <v>2.1020620609988623E-4</v>
      </c>
      <c r="AO32"/>
    </row>
    <row r="33" spans="1:41" x14ac:dyDescent="0.35">
      <c r="A33" s="13" t="s">
        <v>37</v>
      </c>
      <c r="B33" s="21">
        <f>TTEST($AH$3:$AM$3,AH9:AM9,2,3)</f>
        <v>0.37598185481357338</v>
      </c>
      <c r="C33" s="8">
        <f>TTEST($AH$4:$AM$4,AH9:AM9,2,3)</f>
        <v>2.1113194477742405E-8</v>
      </c>
      <c r="D33" s="8">
        <f>TTEST($AH$5:$AM$5,AH9:AM9,2,3)</f>
        <v>6.8523401707404036E-6</v>
      </c>
      <c r="E33" s="8">
        <f>TTEST($AH$6:$AM$6,AH9:AM9,2,3)</f>
        <v>1.6199604580591061E-2</v>
      </c>
      <c r="F33" s="9">
        <f>TTEST($AH$7:$AM$7,AH9:AM9,2,3)</f>
        <v>5.4135884505591286E-2</v>
      </c>
      <c r="G33" s="21">
        <f>TTEST($AH$9:$AM$9,AH9:AM9,2,3)</f>
        <v>1</v>
      </c>
      <c r="H33" s="8">
        <f>TTEST($AH$10:$AM$10,AH9:AM9,2,3)</f>
        <v>4.2269950901231579E-9</v>
      </c>
      <c r="I33" s="8">
        <f>TTEST($AH$11:$AM$11,AH9:AM9,2,3)</f>
        <v>1.481439129604455E-3</v>
      </c>
      <c r="J33" s="8">
        <f>TTEST($AH$12:$AM$12,AH9:AM9,2,3)</f>
        <v>0.12312490195324864</v>
      </c>
      <c r="K33" s="9">
        <f>TTEST($AH$13:$AM$13,AH9:AM9,2,3)</f>
        <v>1.1733422538649721E-2</v>
      </c>
      <c r="L33" s="18">
        <f>TTEST($AH$15:$AM$15,AH9:AM9,2,3)</f>
        <v>4.8363513874488925E-5</v>
      </c>
      <c r="M33" s="8">
        <f>TTEST($AH$16:$AM$16,AH9:AM9,2,3)</f>
        <v>1.3685549170906664E-2</v>
      </c>
      <c r="N33" s="8">
        <f>TTEST($AH$17:$AM$17,AH9:AM9,2,3)</f>
        <v>0.18460812362799836</v>
      </c>
      <c r="O33" s="8">
        <f>TTEST($AH$18:$AM$18,AH9:AM9,2,3)</f>
        <v>7.2775469525299097E-4</v>
      </c>
      <c r="P33" s="8">
        <f>TTEST($AH$19:$AM$19,AH9:AM9,2,3)</f>
        <v>3.4664236907273278E-5</v>
      </c>
      <c r="Q33" s="18">
        <f>TTEST($AH$21:$AM$21,AH9:AM9,2,3)</f>
        <v>7.8227733093333906E-4</v>
      </c>
      <c r="R33" s="8">
        <f>TTEST($AH$22:$AM$22,AH9:AM9,2,3)</f>
        <v>1.1980326254177868E-5</v>
      </c>
      <c r="S33" s="8">
        <f>TTEST($AH$23:$AM$23,AH9:AM9,2,3)</f>
        <v>4.6410825804352814E-4</v>
      </c>
      <c r="T33" s="8">
        <f>TTEST($AH$24:$AM$24,AH9:AM9,2,3)</f>
        <v>2.5596894951996307E-7</v>
      </c>
      <c r="U33" s="9">
        <f>TTEST($AH$25:$AM$25,AH9:AM9,2,3)</f>
        <v>8.0807485070190192E-4</v>
      </c>
      <c r="AO33"/>
    </row>
    <row r="34" spans="1:41" x14ac:dyDescent="0.35">
      <c r="A34" s="14" t="s">
        <v>38</v>
      </c>
      <c r="B34" s="22">
        <f>TTEST($AH$3:$AM$3,AH10:AM10,2,3)</f>
        <v>4.2927857853242905E-4</v>
      </c>
      <c r="C34" s="6">
        <f>TTEST($AH$4:$AM$4,AH10:AM10,2,3)</f>
        <v>0.16199357615073973</v>
      </c>
      <c r="D34" s="6">
        <f>TTEST($AH$5:$AM$5,AH10:AM10,2,3)</f>
        <v>0.71559200903602183</v>
      </c>
      <c r="E34" s="6">
        <f>TTEST($AH$6:$AM$6,AH10:AM10,2,3)</f>
        <v>0.4546630763055608</v>
      </c>
      <c r="F34" s="10">
        <f>TTEST($AH$7:$AM$7,AH10:AM10,2,3)</f>
        <v>4.8935226458964323E-2</v>
      </c>
      <c r="G34" s="22">
        <f>TTEST($AH$9:$AM$9,AH10:AM10,2,3)</f>
        <v>4.2269950901231579E-9</v>
      </c>
      <c r="H34" s="6">
        <f>TTEST($AH$10:$AM$10,AH10:AM10,2,3)</f>
        <v>1</v>
      </c>
      <c r="I34" s="6">
        <f>TTEST($AH$11:$AM$11,AH10:AM10,2,3)</f>
        <v>0.82154939744708178</v>
      </c>
      <c r="J34" s="6">
        <f>TTEST($AH$12:$AM$12,AH10:AM10,2,3)</f>
        <v>2.3670553367541284E-4</v>
      </c>
      <c r="K34" s="10">
        <f>TTEST($AH$13:$AM$13,AH10:AM10,2,3)</f>
        <v>0.47476721194427784</v>
      </c>
      <c r="L34" s="16">
        <f>TTEST($AH$15:$AM$15,AH10:AM10,2,3)</f>
        <v>7.3703899283379709E-6</v>
      </c>
      <c r="M34" s="6">
        <f>TTEST($AH$16:$AM$16,AH10:AM10,2,3)</f>
        <v>1.0481656793450878E-3</v>
      </c>
      <c r="N34" s="6">
        <f>TTEST($AH$17:$AM$17,AH10:AM10,2,3)</f>
        <v>2.1800010306086961E-3</v>
      </c>
      <c r="O34" s="6">
        <f>TTEST($AH$18:$AM$18,AH10:AM10,2,3)</f>
        <v>8.7551106315230249E-5</v>
      </c>
      <c r="P34" s="6">
        <f>TTEST($AH$19:$AM$19,AH10:AM10,2,3)</f>
        <v>2.3898230928944264E-6</v>
      </c>
      <c r="Q34" s="16">
        <f>TTEST($AH$21:$AM$21,AH10:AM10,2,3)</f>
        <v>3.6204096533189818E-4</v>
      </c>
      <c r="R34" s="6">
        <f>TTEST($AH$22:$AM$22,AH10:AM10,2,3)</f>
        <v>1.0611737047055145E-6</v>
      </c>
      <c r="S34" s="6">
        <f>TTEST($AH$23:$AM$23,AH10:AM10,2,3)</f>
        <v>8.5147928119068162E-5</v>
      </c>
      <c r="T34" s="6">
        <f>TTEST($AH$24:$AM$24,AH10:AM10,2,3)</f>
        <v>8.2428308835290855E-8</v>
      </c>
      <c r="U34" s="10">
        <f>TTEST($AH$25:$AM$25,AH10:AM10,2,3)</f>
        <v>2.681774983362055E-4</v>
      </c>
      <c r="AO34"/>
    </row>
    <row r="35" spans="1:41" x14ac:dyDescent="0.35">
      <c r="A35" s="14" t="s">
        <v>39</v>
      </c>
      <c r="B35" s="22">
        <f>TTEST($AH$3:$AM$3,AH11:AM11,2,3)</f>
        <v>1.9513234687791369E-3</v>
      </c>
      <c r="C35" s="6">
        <f>TTEST($AH$4:$AM$4,AH11:AM11,2,3)</f>
        <v>0.47991771909978775</v>
      </c>
      <c r="D35" s="6">
        <f>TTEST($AH$5:$AM$5,AH11:AM11,2,3)</f>
        <v>0.7136753923033522</v>
      </c>
      <c r="E35" s="6">
        <f>TTEST($AH$6:$AM$6,AH11:AM11,2,3)</f>
        <v>0.60594486026806604</v>
      </c>
      <c r="F35" s="10">
        <f>TTEST($AH$7:$AM$7,AH11:AM11,2,3)</f>
        <v>9.3843162920412462E-2</v>
      </c>
      <c r="G35" s="22">
        <f>TTEST($AH$9:$AM$9,AH11:AM11,2,3)</f>
        <v>1.481439129604455E-3</v>
      </c>
      <c r="H35" s="6">
        <f>TTEST($AH$10:$AM$10,AH11:AM11,2,3)</f>
        <v>0.82154939744708178</v>
      </c>
      <c r="I35" s="6">
        <f>TTEST($AH$11:$AM$11,AH11:AM11,2,3)</f>
        <v>1</v>
      </c>
      <c r="J35" s="6">
        <f>TTEST($AH$12:$AM$12,AH11:AM11,2,3)</f>
        <v>2.9595886702970049E-3</v>
      </c>
      <c r="K35" s="10">
        <f>TTEST($AH$13:$AM$13,AH11:AM11,2,3)</f>
        <v>0.63824174833320524</v>
      </c>
      <c r="L35" s="16">
        <f>TTEST($AH$15:$AM$15,AH11:AM11,2,3)</f>
        <v>1.585102684064387E-7</v>
      </c>
      <c r="M35" s="6">
        <f>TTEST($AH$16:$AM$16,AH11:AM11,2,3)</f>
        <v>5.2197997049213988E-4</v>
      </c>
      <c r="N35" s="6">
        <f>TTEST($AH$17:$AM$17,AH11:AM11,2,3)</f>
        <v>9.0936617481067971E-4</v>
      </c>
      <c r="O35" s="6">
        <f>TTEST($AH$18:$AM$18,AH11:AM11,2,3)</f>
        <v>1.1277898437953588E-5</v>
      </c>
      <c r="P35" s="6">
        <f>TTEST($AH$19:$AM$19,AH11:AM11,2,3)</f>
        <v>1.9212855372287214E-7</v>
      </c>
      <c r="Q35" s="16">
        <f>TTEST($AH$21:$AM$21,AH11:AM11,2,3)</f>
        <v>1.7579519234077316E-4</v>
      </c>
      <c r="R35" s="6">
        <f>TTEST($AH$22:$AM$22,AH11:AM11,2,3)</f>
        <v>6.8336358697678551E-8</v>
      </c>
      <c r="S35" s="6">
        <f>TTEST($AH$23:$AM$23,AH11:AM11,2,3)</f>
        <v>2.7696258304445127E-6</v>
      </c>
      <c r="T35" s="6">
        <f>TTEST($AH$24:$AM$24,AH11:AM11,2,3)</f>
        <v>8.7032865718261284E-11</v>
      </c>
      <c r="U35" s="10">
        <f>TTEST($AH$25:$AM$25,AH11:AM11,2,3)</f>
        <v>1.532355696363147E-4</v>
      </c>
      <c r="AO35"/>
    </row>
    <row r="36" spans="1:41" ht="16" thickBot="1" x14ac:dyDescent="0.4">
      <c r="A36" s="15" t="s">
        <v>40</v>
      </c>
      <c r="B36" s="25">
        <f>TTEST($AH$3:$AM$3,AH12:AM12,2,3)</f>
        <v>0.65567869981756632</v>
      </c>
      <c r="C36" s="11">
        <f>TTEST($AH$4:$AM$4,AH12:AM12,2,3)</f>
        <v>8.885610925227478E-5</v>
      </c>
      <c r="D36" s="11">
        <f>TTEST($AH$5:$AM$5,AH12:AM12,2,3)</f>
        <v>1.0122937363207151E-4</v>
      </c>
      <c r="E36" s="11">
        <f>TTEST($AH$6:$AM$6,AH12:AM12,2,3)</f>
        <v>4.2551931906336514E-2</v>
      </c>
      <c r="F36" s="12">
        <f>TTEST($AH$7:$AM$7,AH12:AM12,2,3)</f>
        <v>0.21041434033388559</v>
      </c>
      <c r="G36" s="25">
        <f>TTEST($AH$9:$AM$9,AH12:AM12,2,3)</f>
        <v>0.12312490195324864</v>
      </c>
      <c r="H36" s="11">
        <f>TTEST($AH$10:$AM$10,AH12:AM12,2,3)</f>
        <v>2.3670553367541284E-4</v>
      </c>
      <c r="I36" s="11">
        <f>TTEST($AH$11:$AM$11,AH12:AM12,2,3)</f>
        <v>2.9595886702970049E-3</v>
      </c>
      <c r="J36" s="11">
        <f>TTEST($AH$12:$AM$12,AH12:AM12,2,3)</f>
        <v>1</v>
      </c>
      <c r="K36" s="12">
        <f>TTEST($AH$13:$AM$13,AH12:AM12,2,3)</f>
        <v>3.0884369710568078E-2</v>
      </c>
      <c r="L36" s="19">
        <f>TTEST($AH$15:$AM$15,AH12:AM12,2,3)</f>
        <v>4.1565886195607321E-6</v>
      </c>
      <c r="M36" s="11">
        <f>TTEST($AH$16:$AM$16,AH12:AM12,2,3)</f>
        <v>6.6139684159115695E-3</v>
      </c>
      <c r="N36" s="11">
        <f>TTEST($AH$17:$AM$17,AH12:AM12,2,3)</f>
        <v>6.1736745589858241E-2</v>
      </c>
      <c r="O36" s="11">
        <f>TTEST($AH$18:$AM$18,AH12:AM12,2,3)</f>
        <v>2.1447103253260163E-4</v>
      </c>
      <c r="P36" s="11">
        <f>TTEST($AH$19:$AM$19,AH12:AM12,2,3)</f>
        <v>1.1620152756242409E-6</v>
      </c>
      <c r="Q36" s="19">
        <f>TTEST($AH$21:$AM$21,AH12:AM12,2,3)</f>
        <v>5.1356949839650155E-4</v>
      </c>
      <c r="R36" s="11">
        <f>TTEST($AH$22:$AM$22,AH12:AM12,2,3)</f>
        <v>2.3619378419773102E-7</v>
      </c>
      <c r="S36" s="11">
        <f>TTEST($AH$23:$AM$23,AH12:AM12,2,3)</f>
        <v>6.9557265101245696E-5</v>
      </c>
      <c r="T36" s="11">
        <f>TTEST($AH$24:$AM$24,AH12:AM12,2,3)</f>
        <v>1.2653464023807832E-9</v>
      </c>
      <c r="U36" s="12">
        <f>TTEST($AH$25:$AM$25,AH12:AM12,2,3)</f>
        <v>5.2874540966421375E-4</v>
      </c>
      <c r="AO36"/>
    </row>
    <row r="37" spans="1:41" ht="16" thickBot="1" x14ac:dyDescent="0.4">
      <c r="A37" s="27" t="s">
        <v>41</v>
      </c>
      <c r="B37" s="28">
        <f>TTEST($AH$3:$AM$3,AH13:AM13,2,3)</f>
        <v>2.087202887538054E-2</v>
      </c>
      <c r="C37" s="29">
        <f>TTEST($AH$4:$AM$4,AH13:AM13,2,3)</f>
        <v>0.29788078208187785</v>
      </c>
      <c r="D37" s="29">
        <f>TTEST($AH$5:$AM$5,AH13:AM13,2,3)</f>
        <v>0.41958820162642652</v>
      </c>
      <c r="E37" s="29">
        <f>TTEST($AH$6:$AM$6,AH13:AM13,2,3)</f>
        <v>0.95385323669449229</v>
      </c>
      <c r="F37" s="30">
        <f>TTEST($AH$7:$AM$7,AH13:AM13,2,3)</f>
        <v>0.27342734318043987</v>
      </c>
      <c r="G37" s="28">
        <f>TTEST($AH$9:$AM$9,AH13:AM13,2,3)</f>
        <v>1.1733422538649721E-2</v>
      </c>
      <c r="H37" s="29">
        <f>TTEST($AH$10:$AM$10,AH13:AM13,2,3)</f>
        <v>0.47476721194427784</v>
      </c>
      <c r="I37" s="29">
        <f>TTEST($AH$11:$AM$11,AH13:AM13,2,3)</f>
        <v>0.63824174833320524</v>
      </c>
      <c r="J37" s="29">
        <f>TTEST($AH$12:$AM$12,AH13:AM13,2,3)</f>
        <v>3.0884369710568078E-2</v>
      </c>
      <c r="K37" s="30">
        <f>TTEST($AH$13:$AM$13,AH13:AM13,2,3)</f>
        <v>1</v>
      </c>
      <c r="L37" s="31">
        <f>TTEST($AH$15:$AM$15,AH13:AM13,2,3)</f>
        <v>6.5971763665609386E-7</v>
      </c>
      <c r="M37" s="29">
        <f>TTEST($AH$16:$AM$16,AH13:AM13,2,3)</f>
        <v>6.5397459060660213E-4</v>
      </c>
      <c r="N37" s="29">
        <f>TTEST($AH$17:$AM$17,AH13:AM13,2,3)</f>
        <v>3.485747063053823E-3</v>
      </c>
      <c r="O37" s="29">
        <f>TTEST($AH$18:$AM$18,AH13:AM13,2,3)</f>
        <v>1.4070782699079639E-5</v>
      </c>
      <c r="P37" s="29">
        <f>TTEST($AH$19:$AM$19,AH13:AM13,2,3)</f>
        <v>5.8455120881155116E-6</v>
      </c>
      <c r="Q37" s="31">
        <f>TTEST($AH$21:$AM$21,AH13:AM13,2,3)</f>
        <v>1.1131409494710737E-4</v>
      </c>
      <c r="R37" s="29">
        <f>TTEST($AH$22:$AM$22,AH13:AM13,2,3)</f>
        <v>2.5638352374202399E-6</v>
      </c>
      <c r="S37" s="29">
        <f>TTEST($AH$23:$AM$23,AH13:AM13,2,3)</f>
        <v>4.7827335374537919E-6</v>
      </c>
      <c r="T37" s="29">
        <f>TTEST($AH$24:$AM$24,AH13:AM13,2,3)</f>
        <v>1.7177505477197933E-9</v>
      </c>
      <c r="U37" s="30">
        <f>TTEST($AH$25:$AM$25,AH13:AM13,2,3)</f>
        <v>1.1707443421595858E-4</v>
      </c>
      <c r="AO37"/>
    </row>
    <row r="38" spans="1:41" x14ac:dyDescent="0.35">
      <c r="A38" s="13" t="s">
        <v>42</v>
      </c>
      <c r="B38" s="21">
        <f>TTEST($AH$3:$AM$3,AH15:AM15,2,3)</f>
        <v>3.15127973609303E-6</v>
      </c>
      <c r="C38" s="8">
        <f>TTEST($AH$4:$AM$4,AH15:AM15,2,3)</f>
        <v>4.8455453589121173E-6</v>
      </c>
      <c r="D38" s="8">
        <f>TTEST($AH$5:$AM$5,AH15:AM15,2,3)</f>
        <v>3.054832266440161E-6</v>
      </c>
      <c r="E38" s="8">
        <f>TTEST($AH$6:$AM$6,AH15:AM15,2,3)</f>
        <v>1.0693827095780142E-6</v>
      </c>
      <c r="F38" s="9">
        <f>TTEST($AH$7:$AM$7,AH15:AM15,2,3)</f>
        <v>1.0495621407888629E-6</v>
      </c>
      <c r="G38" s="21">
        <f>TTEST($AH$9:$AM$9,AH15:AM15,2,3)</f>
        <v>4.8363513874488925E-5</v>
      </c>
      <c r="H38" s="8">
        <f>TTEST($AH$10:$AM$10,AH15:AM15,2,3)</f>
        <v>7.3703899283379709E-6</v>
      </c>
      <c r="I38" s="8">
        <f>TTEST($AH$11:$AM$11,AH15:AM15,2,3)</f>
        <v>1.585102684064387E-7</v>
      </c>
      <c r="J38" s="8">
        <f>TTEST($AH$12:$AM$12,AH15:AM15,2,3)</f>
        <v>4.1565886195607321E-6</v>
      </c>
      <c r="K38" s="9">
        <f>TTEST($AH$13:$AM$13,AH15:AM15,2,3)</f>
        <v>6.5971763665609386E-7</v>
      </c>
      <c r="L38" s="18">
        <f>TTEST($AH$15:$AM$15,AH15:AM15,2,3)</f>
        <v>1</v>
      </c>
      <c r="M38" s="8">
        <f>TTEST($AH$16:$AM$16,AH15:AM15,2,3)</f>
        <v>1.5905956325724308E-2</v>
      </c>
      <c r="N38" s="8">
        <f>TTEST($AH$17:$AM$17,AH15:AM15,2,3)</f>
        <v>3.6578865887097057E-5</v>
      </c>
      <c r="O38" s="8">
        <f>TTEST($AH$18:$AM$18,AH15:AM15,2,3)</f>
        <v>0.13329614315180138</v>
      </c>
      <c r="P38" s="8">
        <f>TTEST($AH$19:$AM$19,AH15:AM15,2,3)</f>
        <v>1.8413791336048261E-2</v>
      </c>
      <c r="Q38" s="18">
        <f>TTEST($AH$21:$AM$21,AH15:AM15,2,3)</f>
        <v>8.7576315910090959E-3</v>
      </c>
      <c r="R38" s="8">
        <f>TTEST($AH$22:$AM$22,AH15:AM15,2,3)</f>
        <v>0.14385620645925934</v>
      </c>
      <c r="S38" s="8">
        <f>TTEST($AH$23:$AM$23,AH15:AM15,2,3)</f>
        <v>0.23222690932742224</v>
      </c>
      <c r="T38" s="8">
        <f>TTEST($AH$24:$AM$24,AH15:AM15,2,3)</f>
        <v>5.2760834719470284E-7</v>
      </c>
      <c r="U38" s="9">
        <f>TTEST($AH$25:$AM$25,AH15:AM15,2,3)</f>
        <v>4.498778389654174E-2</v>
      </c>
      <c r="AO38"/>
    </row>
    <row r="39" spans="1:41" x14ac:dyDescent="0.35">
      <c r="A39" s="14" t="s">
        <v>43</v>
      </c>
      <c r="B39" s="22">
        <f>TTEST($AH$3:$AM$3,AH16:AM16,2,3)</f>
        <v>8.0447312619339253E-3</v>
      </c>
      <c r="C39" s="6">
        <f>TTEST($AH$4:$AM$4,AH16:AM16,2,3)</f>
        <v>8.4351152409646081E-4</v>
      </c>
      <c r="D39" s="6">
        <f>TTEST($AH$5:$AM$5,AH16:AM16,2,3)</f>
        <v>8.78928938923594E-4</v>
      </c>
      <c r="E39" s="6">
        <f>TTEST($AH$6:$AM$6,AH16:AM16,2,3)</f>
        <v>7.0800535981835853E-4</v>
      </c>
      <c r="F39" s="10">
        <f>TTEST($AH$7:$AM$7,AH16:AM16,2,3)</f>
        <v>2.0245412833953596E-3</v>
      </c>
      <c r="G39" s="22">
        <f>TTEST($AH$9:$AM$9,AH16:AM16,2,3)</f>
        <v>1.3685549170906664E-2</v>
      </c>
      <c r="H39" s="6">
        <f>TTEST($AH$10:$AM$10,AH16:AM16,2,3)</f>
        <v>1.0481656793450878E-3</v>
      </c>
      <c r="I39" s="6">
        <f>TTEST($AH$11:$AM$11,AH16:AM16,2,3)</f>
        <v>5.2197997049213988E-4</v>
      </c>
      <c r="J39" s="6">
        <f>TTEST($AH$12:$AM$12,AH16:AM16,2,3)</f>
        <v>6.6139684159115695E-3</v>
      </c>
      <c r="K39" s="10">
        <f>TTEST($AH$13:$AM$13,AH16:AM16,2,3)</f>
        <v>6.5397459060660213E-4</v>
      </c>
      <c r="L39" s="16">
        <f>TTEST($AH$15:$AM$15,AH16:AM16,2,3)</f>
        <v>1.5905956325724308E-2</v>
      </c>
      <c r="M39" s="6">
        <f>TTEST($AH$16:$AM$16,AH16:AM16,2,3)</f>
        <v>1</v>
      </c>
      <c r="N39" s="6">
        <f>TTEST($AH$17:$AM$17,AH16:AM16,2,3)</f>
        <v>4.4676666667342539E-2</v>
      </c>
      <c r="O39" s="6">
        <f>TTEST($AH$18:$AM$18,AH16:AM16,2,3)</f>
        <v>0.16256152640280438</v>
      </c>
      <c r="P39" s="6">
        <f>TTEST($AH$19:$AM$19,AH16:AM16,2,3)</f>
        <v>0.22063860183884068</v>
      </c>
      <c r="Q39" s="16">
        <f>TTEST($AH$21:$AM$21,AH16:AM16,2,3)</f>
        <v>7.7243491360676892E-4</v>
      </c>
      <c r="R39" s="6">
        <f>TTEST($AH$22:$AM$22,AH16:AM16,2,3)</f>
        <v>6.5054463440600244E-2</v>
      </c>
      <c r="S39" s="6">
        <f>TTEST($AH$23:$AM$23,AH16:AM16,2,3)</f>
        <v>7.1206596466906608E-2</v>
      </c>
      <c r="T39" s="6">
        <f>TTEST($AH$24:$AM$24,AH16:AM16,2,3)</f>
        <v>7.7758335528867849E-6</v>
      </c>
      <c r="U39" s="10">
        <f>TTEST($AH$25:$AM$25,AH16:AM16,2,3)</f>
        <v>3.0413515607724856E-3</v>
      </c>
      <c r="AO39"/>
    </row>
    <row r="40" spans="1:41" x14ac:dyDescent="0.35">
      <c r="A40" s="14" t="s">
        <v>44</v>
      </c>
      <c r="B40" s="22">
        <f>TTEST($AH$3:$AM$3,AH17:AM17,2,3)</f>
        <v>0.10269739985577002</v>
      </c>
      <c r="C40" s="6">
        <f>TTEST($AH$4:$AM$4,AH17:AM17,2,3)</f>
        <v>1.519163314748218E-3</v>
      </c>
      <c r="D40" s="6">
        <f>TTEST($AH$5:$AM$5,AH17:AM17,2,3)</f>
        <v>1.4860498406848251E-3</v>
      </c>
      <c r="E40" s="6">
        <f>TTEST($AH$6:$AM$6,AH17:AM17,2,3)</f>
        <v>4.6822007321740437E-3</v>
      </c>
      <c r="F40" s="10">
        <f>TTEST($AH$7:$AM$7,AH17:AM17,2,3)</f>
        <v>1.7627508196261413E-2</v>
      </c>
      <c r="G40" s="22">
        <f>TTEST($AH$9:$AM$9,AH17:AM17,2,3)</f>
        <v>0.18460812362799836</v>
      </c>
      <c r="H40" s="6">
        <f>TTEST($AH$10:$AM$10,AH17:AM17,2,3)</f>
        <v>2.1800010306086961E-3</v>
      </c>
      <c r="I40" s="6">
        <f>TTEST($AH$11:$AM$11,AH17:AM17,2,3)</f>
        <v>9.0936617481067971E-4</v>
      </c>
      <c r="J40" s="6">
        <f>TTEST($AH$12:$AM$12,AH17:AM17,2,3)</f>
        <v>6.1736745589858241E-2</v>
      </c>
      <c r="K40" s="10">
        <f>TTEST($AH$13:$AM$13,AH17:AM17,2,3)</f>
        <v>3.485747063053823E-3</v>
      </c>
      <c r="L40" s="16">
        <f>TTEST($AH$15:$AM$15,AH17:AM17,2,3)</f>
        <v>3.6578865887097057E-5</v>
      </c>
      <c r="M40" s="6">
        <f>TTEST($AH$16:$AM$16,AH17:AM17,2,3)</f>
        <v>4.4676666667342539E-2</v>
      </c>
      <c r="N40" s="6">
        <f>TTEST($AH$17:$AM$17,AH17:AM17,2,3)</f>
        <v>1</v>
      </c>
      <c r="O40" s="6">
        <f>TTEST($AH$18:$AM$18,AH17:AM17,2,3)</f>
        <v>1.0424262447638736E-3</v>
      </c>
      <c r="P40" s="6">
        <f>TTEST($AH$19:$AM$19,AH17:AM17,2,3)</f>
        <v>4.7530305920948427E-4</v>
      </c>
      <c r="Q40" s="16">
        <f>TTEST($AH$21:$AM$21,AH17:AM17,2,3)</f>
        <v>4.4373723919430269E-4</v>
      </c>
      <c r="R40" s="6">
        <f>TTEST($AH$22:$AM$22,AH17:AM17,2,3)</f>
        <v>1.3755551493276004E-4</v>
      </c>
      <c r="S40" s="6">
        <f>TTEST($AH$23:$AM$23,AH17:AM17,2,3)</f>
        <v>2.8093394150225856E-4</v>
      </c>
      <c r="T40" s="6">
        <f>TTEST($AH$24:$AM$24,AH17:AM17,2,3)</f>
        <v>2.7519284821337592E-8</v>
      </c>
      <c r="U40" s="10">
        <f>TTEST($AH$25:$AM$25,AH17:AM17,2,3)</f>
        <v>6.9231982753263698E-4</v>
      </c>
      <c r="AO40"/>
    </row>
    <row r="41" spans="1:41" x14ac:dyDescent="0.35">
      <c r="A41" s="14" t="s">
        <v>45</v>
      </c>
      <c r="B41" s="22">
        <f>TTEST($AH$3:$AM$3,AH18:AM18,2,3)</f>
        <v>2.1294275507969976E-4</v>
      </c>
      <c r="C41" s="6">
        <f>TTEST($AH$4:$AM$4,AH18:AM18,2,3)</f>
        <v>6.7188219911490108E-5</v>
      </c>
      <c r="D41" s="6">
        <f>TTEST($AH$5:$AM$5,AH18:AM18,2,3)</f>
        <v>5.9070475408872935E-5</v>
      </c>
      <c r="E41" s="6">
        <f>TTEST($AH$6:$AM$6,AH18:AM18,2,3)</f>
        <v>1.6737199059477271E-5</v>
      </c>
      <c r="F41" s="10">
        <f>TTEST($AH$7:$AM$7,AH18:AM18,2,3)</f>
        <v>3.9036021117128842E-5</v>
      </c>
      <c r="G41" s="22">
        <f>TTEST($AH$9:$AM$9,AH18:AM18,2,3)</f>
        <v>7.2775469525299097E-4</v>
      </c>
      <c r="H41" s="6">
        <f>TTEST($AH$10:$AM$10,AH18:AM18,2,3)</f>
        <v>8.7551106315230249E-5</v>
      </c>
      <c r="I41" s="6">
        <f>TTEST($AH$11:$AM$11,AH18:AM18,2,3)</f>
        <v>1.1277898437953588E-5</v>
      </c>
      <c r="J41" s="6">
        <f>TTEST($AH$12:$AM$12,AH18:AM18,2,3)</f>
        <v>2.1447103253260163E-4</v>
      </c>
      <c r="K41" s="10">
        <f>TTEST($AH$13:$AM$13,AH18:AM18,2,3)</f>
        <v>1.4070782699079639E-5</v>
      </c>
      <c r="L41" s="16">
        <f>TTEST($AH$15:$AM$15,AH18:AM18,2,3)</f>
        <v>0.13329614315180138</v>
      </c>
      <c r="M41" s="6">
        <f>TTEST($AH$16:$AM$16,AH18:AM18,2,3)</f>
        <v>0.16256152640280438</v>
      </c>
      <c r="N41" s="6">
        <f>TTEST($AH$17:$AM$17,AH18:AM18,2,3)</f>
        <v>1.0424262447638736E-3</v>
      </c>
      <c r="O41" s="6">
        <f>TTEST($AH$18:$AM$18,AH18:AM18,2,3)</f>
        <v>1</v>
      </c>
      <c r="P41" s="6">
        <f>TTEST($AH$19:$AM$19,AH18:AM18,2,3)</f>
        <v>0.61818488292694407</v>
      </c>
      <c r="Q41" s="16">
        <f>TTEST($AH$21:$AM$21,AH18:AM18,2,3)</f>
        <v>2.8480572068549171E-3</v>
      </c>
      <c r="R41" s="6">
        <f>TTEST($AH$22:$AM$22,AH18:AM18,2,3)</f>
        <v>0.61155093315489828</v>
      </c>
      <c r="S41" s="6">
        <f>TTEST($AH$23:$AM$23,AH18:AM18,2,3)</f>
        <v>0.61507906702515003</v>
      </c>
      <c r="T41" s="6">
        <f>TTEST($AH$24:$AM$24,AH18:AM18,2,3)</f>
        <v>2.0503484124481545E-6</v>
      </c>
      <c r="U41" s="10">
        <f>TTEST($AH$25:$AM$25,AH18:AM18,2,3)</f>
        <v>1.2734919095298227E-2</v>
      </c>
      <c r="AO41"/>
    </row>
    <row r="42" spans="1:41" ht="16" thickBot="1" x14ac:dyDescent="0.4">
      <c r="A42" s="26" t="s">
        <v>46</v>
      </c>
      <c r="B42" s="23">
        <f>TTEST($AH$3:$AM$3,AH19:AM19,2,3)</f>
        <v>1.6622947104342065E-6</v>
      </c>
      <c r="C42" s="7">
        <f>TTEST($AH$4:$AM$4,AH19:AM19,2,3)</f>
        <v>1.1054564245018496E-6</v>
      </c>
      <c r="D42" s="7">
        <f>TTEST($AH$5:$AM$5,AH19:AM19,2,3)</f>
        <v>4.6109411073796442E-7</v>
      </c>
      <c r="E42" s="7">
        <f>TTEST($AH$6:$AM$6,AH19:AM19,2,3)</f>
        <v>1.0992493472969346E-5</v>
      </c>
      <c r="F42" s="24">
        <f>TTEST($AH$7:$AM$7,AH19:AM19,2,3)</f>
        <v>7.2798352405950213E-6</v>
      </c>
      <c r="G42" s="23">
        <f>TTEST($AH$9:$AM$9,AH19:AM19,2,3)</f>
        <v>3.4664236907273278E-5</v>
      </c>
      <c r="H42" s="7">
        <f>TTEST($AH$10:$AM$10,AH19:AM19,2,3)</f>
        <v>2.3898230928944264E-6</v>
      </c>
      <c r="I42" s="7">
        <f>TTEST($AH$11:$AM$11,AH19:AM19,2,3)</f>
        <v>1.9212855372287214E-7</v>
      </c>
      <c r="J42" s="7">
        <f>TTEST($AH$12:$AM$12,AH19:AM19,2,3)</f>
        <v>1.1620152756242409E-6</v>
      </c>
      <c r="K42" s="24">
        <f>TTEST($AH$13:$AM$13,AH19:AM19,2,3)</f>
        <v>5.8455120881155116E-6</v>
      </c>
      <c r="L42" s="17">
        <f>TTEST($AH$15:$AM$15,AH19:AM19,2,3)</f>
        <v>1.8413791336048261E-2</v>
      </c>
      <c r="M42" s="7">
        <f>TTEST($AH$16:$AM$16,AH19:AM19,2,3)</f>
        <v>0.22063860183884068</v>
      </c>
      <c r="N42" s="7">
        <f>TTEST($AH$17:$AM$17,AH19:AM19,2,3)</f>
        <v>4.7530305920948427E-4</v>
      </c>
      <c r="O42" s="7">
        <f>TTEST($AH$18:$AM$18,AH19:AM19,2,3)</f>
        <v>0.61818488292694407</v>
      </c>
      <c r="P42" s="7">
        <f>TTEST($AH$19:$AM$19,AH19:AM19,2,3)</f>
        <v>1</v>
      </c>
      <c r="Q42" s="17">
        <f>TTEST($AH$21:$AM$21,AH19:AM19,2,3)</f>
        <v>3.456414646869267E-3</v>
      </c>
      <c r="R42" s="7">
        <f>TTEST($AH$22:$AM$22,AH19:AM19,2,3)</f>
        <v>0.14019464437311194</v>
      </c>
      <c r="S42" s="7">
        <f>TTEST($AH$23:$AM$23,AH19:AM19,2,3)</f>
        <v>0.22708320268263082</v>
      </c>
      <c r="T42" s="7">
        <f>TTEST($AH$24:$AM$24,AH19:AM19,2,3)</f>
        <v>1.4955346575675456E-8</v>
      </c>
      <c r="U42" s="24">
        <f>TTEST($AH$25:$AM$25,AH19:AM19,2,3)</f>
        <v>9.8332404543951205E-3</v>
      </c>
      <c r="AO42"/>
    </row>
    <row r="43" spans="1:41" x14ac:dyDescent="0.35">
      <c r="A43" s="13" t="s">
        <v>47</v>
      </c>
      <c r="B43" s="21">
        <f>TTEST($AH$3:$AM$3,AH21:AM21,2,3)</f>
        <v>4.9127130718026023E-4</v>
      </c>
      <c r="C43" s="8">
        <f>TTEST($AH$4:$AM$4,AH21:AM21,2,3)</f>
        <v>3.3175295867584503E-4</v>
      </c>
      <c r="D43" s="8">
        <f>TTEST($AH$5:$AM$5,AH21:AM21,2,3)</f>
        <v>3.2599879047567936E-4</v>
      </c>
      <c r="E43" s="8">
        <f>TTEST($AH$6:$AM$6,AH21:AM21,2,3)</f>
        <v>9.9245713756539091E-5</v>
      </c>
      <c r="F43" s="9">
        <f>TTEST($AH$7:$AM$7,AH21:AM21,2,3)</f>
        <v>1.8671745158797124E-4</v>
      </c>
      <c r="G43" s="21">
        <f>TTEST($AH$9:$AM$9,AH21:AM21,2,3)</f>
        <v>7.8227733093333906E-4</v>
      </c>
      <c r="H43" s="8">
        <f>TTEST($AH$10:$AM$10,AH21:AM21,2,3)</f>
        <v>3.6204096533189818E-4</v>
      </c>
      <c r="I43" s="8">
        <f>TTEST($AH$11:$AM$11,AH21:AM21,2,3)</f>
        <v>1.7579519234077316E-4</v>
      </c>
      <c r="J43" s="8">
        <f>TTEST($AH$12:$AM$12,AH21:AM21,2,3)</f>
        <v>5.1356949839650155E-4</v>
      </c>
      <c r="K43" s="9">
        <f>TTEST($AH$13:$AM$13,AH21:AM21,2,3)</f>
        <v>1.1131409494710737E-4</v>
      </c>
      <c r="L43" s="18">
        <f>TTEST($AH$15:$AM$15,AH21:AM21,2,3)</f>
        <v>8.7576315910090959E-3</v>
      </c>
      <c r="M43" s="8">
        <f>TTEST($AH$16:$AM$16,AH21:AM21,2,3)</f>
        <v>7.7243491360676892E-4</v>
      </c>
      <c r="N43" s="8">
        <f>TTEST($AH$17:$AM$17,AH21:AM21,2,3)</f>
        <v>4.4373723919430269E-4</v>
      </c>
      <c r="O43" s="8">
        <f>TTEST($AH$18:$AM$18,AH21:AM21,2,3)</f>
        <v>2.8480572068549171E-3</v>
      </c>
      <c r="P43" s="8">
        <f>TTEST($AH$19:$AM$19,AH21:AM21,2,3)</f>
        <v>3.456414646869267E-3</v>
      </c>
      <c r="Q43" s="18">
        <f>TTEST($AH$21:$AM$21,AH21:AM21,2,3)</f>
        <v>1</v>
      </c>
      <c r="R43" s="8">
        <f>TTEST($AH$22:$AM$22,AH21:AM21,2,3)</f>
        <v>5.4694714388395576E-3</v>
      </c>
      <c r="S43" s="8">
        <f>TTEST($AH$23:$AM$23,AH21:AM21,2,3)</f>
        <v>4.5750502838031986E-3</v>
      </c>
      <c r="T43" s="8">
        <f>TTEST($AH$24:$AM$24,AH21:AM21,2,3)</f>
        <v>0.23414019608615855</v>
      </c>
      <c r="U43" s="9">
        <f>TTEST($AH$25:$AM$25,AH21:AM21,2,3)</f>
        <v>0.29916479286175801</v>
      </c>
      <c r="AO43"/>
    </row>
    <row r="44" spans="1:41" x14ac:dyDescent="0.35">
      <c r="A44" s="14" t="s">
        <v>48</v>
      </c>
      <c r="B44" s="22">
        <f>TTEST($AH$3:$AM$3,AH22:AM22,2,3)</f>
        <v>3.2744970858109386E-7</v>
      </c>
      <c r="C44" s="6">
        <f>TTEST($AH$4:$AM$4,AH22:AM22,2,3)</f>
        <v>4.5695268566920571E-7</v>
      </c>
      <c r="D44" s="6">
        <f>TTEST($AH$5:$AM$5,AH22:AM22,2,3)</f>
        <v>1.6436938040337171E-7</v>
      </c>
      <c r="E44" s="6">
        <f>TTEST($AH$6:$AM$6,AH22:AM22,2,3)</f>
        <v>4.9623686057162439E-6</v>
      </c>
      <c r="F44" s="10">
        <f>TTEST($AH$7:$AM$7,AH22:AM22,2,3)</f>
        <v>2.6186767842044997E-6</v>
      </c>
      <c r="G44" s="22">
        <f>TTEST($AH$9:$AM$9,AH22:AM22,2,3)</f>
        <v>1.1980326254177868E-5</v>
      </c>
      <c r="H44" s="6">
        <f>TTEST($AH$10:$AM$10,AH22:AM22,2,3)</f>
        <v>1.0611737047055145E-6</v>
      </c>
      <c r="I44" s="6">
        <f>TTEST($AH$11:$AM$11,AH22:AM22,2,3)</f>
        <v>6.8336358697678551E-8</v>
      </c>
      <c r="J44" s="6">
        <f>TTEST($AH$12:$AM$12,AH22:AM22,2,3)</f>
        <v>2.3619378419773102E-7</v>
      </c>
      <c r="K44" s="10">
        <f>TTEST($AH$13:$AM$13,AH22:AM22,2,3)</f>
        <v>2.5638352374202399E-6</v>
      </c>
      <c r="L44" s="16">
        <f>TTEST($AH$15:$AM$15,AH22:AM22,2,3)</f>
        <v>0.14385620645925934</v>
      </c>
      <c r="M44" s="6">
        <f>TTEST($AH$16:$AM$16,AH22:AM22,2,3)</f>
        <v>6.5054463440600244E-2</v>
      </c>
      <c r="N44" s="6">
        <f>TTEST($AH$17:$AM$17,AH22:AM22,2,3)</f>
        <v>1.3755551493276004E-4</v>
      </c>
      <c r="O44" s="6">
        <f>TTEST($AH$18:$AM$18,AH22:AM22,2,3)</f>
        <v>0.61155093315489828</v>
      </c>
      <c r="P44" s="6">
        <f>TTEST($AH$19:$AM$19,AH22:AM22,2,3)</f>
        <v>0.14019464437311194</v>
      </c>
      <c r="Q44" s="16">
        <f>TTEST($AH$21:$AM$21,AH22:AM22,2,3)</f>
        <v>5.4694714388395576E-3</v>
      </c>
      <c r="R44" s="6">
        <f>TTEST($AH$22:$AM$22,AH22:AM22,2,3)</f>
        <v>1</v>
      </c>
      <c r="S44" s="6">
        <f>TTEST($AH$23:$AM$23,AH22:AM22,2,3)</f>
        <v>0.94533094853362343</v>
      </c>
      <c r="T44" s="6">
        <f>TTEST($AH$24:$AM$24,AH22:AM22,2,3)</f>
        <v>3.4474606189273882E-8</v>
      </c>
      <c r="U44" s="10">
        <f>TTEST($AH$25:$AM$25,AH22:AM22,2,3)</f>
        <v>1.8821355165659824E-2</v>
      </c>
      <c r="AO44"/>
    </row>
    <row r="45" spans="1:41" x14ac:dyDescent="0.35">
      <c r="A45" s="14" t="s">
        <v>49</v>
      </c>
      <c r="B45" s="22">
        <f>TTEST($AH$3:$AM$3,AH23:AM23,2,3)</f>
        <v>5.5277182628211381E-5</v>
      </c>
      <c r="C45" s="6">
        <f>TTEST($AH$4:$AM$4,AH23:AM23,2,3)</f>
        <v>6.1298327474009303E-5</v>
      </c>
      <c r="D45" s="6">
        <f>TTEST($AH$5:$AM$5,AH23:AM23,2,3)</f>
        <v>4.3836417119099621E-5</v>
      </c>
      <c r="E45" s="6">
        <f>TTEST($AH$6:$AM$6,AH23:AM23,2,3)</f>
        <v>6.4553015126761172E-6</v>
      </c>
      <c r="F45" s="10">
        <f>TTEST($AH$7:$AM$7,AH23:AM23,2,3)</f>
        <v>1.0185522917358655E-5</v>
      </c>
      <c r="G45" s="22">
        <f>TTEST($AH$9:$AM$9,AH23:AM23,2,3)</f>
        <v>4.6410825804352814E-4</v>
      </c>
      <c r="H45" s="6">
        <f>TTEST($AH$10:$AM$10,AH23:AM23,2,3)</f>
        <v>8.5147928119068162E-5</v>
      </c>
      <c r="I45" s="6">
        <f>TTEST($AH$11:$AM$11,AH23:AM23,2,3)</f>
        <v>2.7696258304445127E-6</v>
      </c>
      <c r="J45" s="6">
        <f>TTEST($AH$12:$AM$12,AH23:AM23,2,3)</f>
        <v>6.9557265101245696E-5</v>
      </c>
      <c r="K45" s="10">
        <f>TTEST($AH$13:$AM$13,AH23:AM23,2,3)</f>
        <v>4.7827335374537919E-6</v>
      </c>
      <c r="L45" s="16">
        <f>TTEST($AH$15:$AM$15,AH23:AM23,2,3)</f>
        <v>0.23222690932742224</v>
      </c>
      <c r="M45" s="6">
        <f>TTEST($AH$16:$AM$16,AH23:AM23,2,3)</f>
        <v>7.1206596466906608E-2</v>
      </c>
      <c r="N45" s="6">
        <f>TTEST($AH$17:$AM$17,AH23:AM23,2,3)</f>
        <v>2.8093394150225856E-4</v>
      </c>
      <c r="O45" s="6">
        <f>TTEST($AH$18:$AM$18,AH23:AM23,2,3)</f>
        <v>0.61507906702515003</v>
      </c>
      <c r="P45" s="6">
        <f>TTEST($AH$19:$AM$19,AH23:AM23,2,3)</f>
        <v>0.22708320268263082</v>
      </c>
      <c r="Q45" s="16">
        <f>TTEST($AH$21:$AM$21,AH23:AM23,2,3)</f>
        <v>4.5750502838031986E-3</v>
      </c>
      <c r="R45" s="6">
        <f>TTEST($AH$22:$AM$22,AH23:AM23,2,3)</f>
        <v>0.94533094853362343</v>
      </c>
      <c r="S45" s="6">
        <f>TTEST($AH$23:$AM$23,AH23:AM23,2,3)</f>
        <v>1</v>
      </c>
      <c r="T45" s="6">
        <f>TTEST($AH$24:$AM$24,AH23:AM23,2,3)</f>
        <v>1.207339262511322E-6</v>
      </c>
      <c r="U45" s="10">
        <f>TTEST($AH$25:$AM$25,AH23:AM23,2,3)</f>
        <v>1.9088811716549522E-2</v>
      </c>
      <c r="AO45"/>
    </row>
    <row r="46" spans="1:41" x14ac:dyDescent="0.35">
      <c r="A46" s="14" t="s">
        <v>50</v>
      </c>
      <c r="B46" s="22">
        <f>TTEST($AH$3:$AM$3,AH24:AM24,2,3)</f>
        <v>5.0775919727403132E-10</v>
      </c>
      <c r="C46" s="6">
        <f>TTEST($AH$4:$AM$4,AH24:AM24,2,3)</f>
        <v>4.078799467884482E-8</v>
      </c>
      <c r="D46" s="6">
        <f>TTEST($AH$5:$AM$5,AH24:AM24,2,3)</f>
        <v>1.3125560111472327E-8</v>
      </c>
      <c r="E46" s="6">
        <f>TTEST($AH$6:$AM$6,AH24:AM24,2,3)</f>
        <v>3.7911167025706613E-9</v>
      </c>
      <c r="F46" s="10">
        <f>TTEST($AH$7:$AM$7,AH24:AM24,2,3)</f>
        <v>9.3583272985317485E-10</v>
      </c>
      <c r="G46" s="22">
        <f>TTEST($AH$9:$AM$9,AH24:AM24,2,3)</f>
        <v>2.5596894951996307E-7</v>
      </c>
      <c r="H46" s="6">
        <f>TTEST($AH$10:$AM$10,AH24:AM24,2,3)</f>
        <v>8.2428308835290855E-8</v>
      </c>
      <c r="I46" s="6">
        <f>TTEST($AH$11:$AM$11,AH24:AM24,2,3)</f>
        <v>8.7032865718261284E-11</v>
      </c>
      <c r="J46" s="6">
        <f>TTEST($AH$12:$AM$12,AH24:AM24,2,3)</f>
        <v>1.2653464023807832E-9</v>
      </c>
      <c r="K46" s="10">
        <f>TTEST($AH$13:$AM$13,AH24:AM24,2,3)</f>
        <v>1.7177505477197933E-9</v>
      </c>
      <c r="L46" s="16">
        <f>TTEST($AH$15:$AM$15,AH24:AM24,2,3)</f>
        <v>5.2760834719470284E-7</v>
      </c>
      <c r="M46" s="6">
        <f>TTEST($AH$16:$AM$16,AH24:AM24,2,3)</f>
        <v>7.7758335528867849E-6</v>
      </c>
      <c r="N46" s="6">
        <f>TTEST($AH$17:$AM$17,AH24:AM24,2,3)</f>
        <v>2.7519284821337592E-8</v>
      </c>
      <c r="O46" s="6">
        <f>TTEST($AH$18:$AM$18,AH24:AM24,2,3)</f>
        <v>2.0503484124481545E-6</v>
      </c>
      <c r="P46" s="6">
        <f>TTEST($AH$19:$AM$19,AH24:AM24,2,3)</f>
        <v>1.4955346575675456E-8</v>
      </c>
      <c r="Q46" s="16">
        <f>TTEST($AH$21:$AM$21,AH24:AM24,2,3)</f>
        <v>0.23414019608615855</v>
      </c>
      <c r="R46" s="6">
        <f>TTEST($AH$22:$AM$22,AH24:AM24,2,3)</f>
        <v>3.4474606189273882E-8</v>
      </c>
      <c r="S46" s="6">
        <f>TTEST($AH$23:$AM$23,AH24:AM24,2,3)</f>
        <v>1.207339262511322E-6</v>
      </c>
      <c r="T46" s="6">
        <f>TTEST($AH$24:$AM$24,AH24:AM24,2,3)</f>
        <v>1</v>
      </c>
      <c r="U46" s="10">
        <f>TTEST($AH$25:$AM$25,AH24:AM24,2,3)</f>
        <v>3.3430026232988568E-2</v>
      </c>
      <c r="AO46"/>
    </row>
    <row r="47" spans="1:41" ht="16" thickBot="1" x14ac:dyDescent="0.4">
      <c r="A47" s="15" t="s">
        <v>51</v>
      </c>
      <c r="B47" s="25">
        <f>TTEST($AH$3:$AM$3,AH25:AM25,2,3)</f>
        <v>5.3480700600320942E-4</v>
      </c>
      <c r="C47" s="11">
        <f>TTEST($AH$4:$AM$4,AH25:AM25,2,3)</f>
        <v>2.4082539974457133E-4</v>
      </c>
      <c r="D47" s="11">
        <f>TTEST($AH$5:$AM$5,AH25:AM25,2,3)</f>
        <v>2.4334016806629771E-4</v>
      </c>
      <c r="E47" s="11">
        <f>TTEST($AH$6:$AM$6,AH25:AM25,2,3)</f>
        <v>1.0918919660768962E-4</v>
      </c>
      <c r="F47" s="12">
        <f>TTEST($AH$7:$AM$7,AH25:AM25,2,3)</f>
        <v>2.1020620609988623E-4</v>
      </c>
      <c r="G47" s="25">
        <f>TTEST($AH$9:$AM$9,AH25:AM25,2,3)</f>
        <v>8.0807485070190192E-4</v>
      </c>
      <c r="H47" s="11">
        <f>TTEST($AH$10:$AM$10,AH25:AM25,2,3)</f>
        <v>2.681774983362055E-4</v>
      </c>
      <c r="I47" s="11">
        <f>TTEST($AH$11:$AM$11,AH25:AM25,2,3)</f>
        <v>1.532355696363147E-4</v>
      </c>
      <c r="J47" s="11">
        <f>TTEST($AH$12:$AM$12,AH25:AM25,2,3)</f>
        <v>5.2874540966421375E-4</v>
      </c>
      <c r="K47" s="12">
        <f>TTEST($AH$13:$AM$13,AH25:AM25,2,3)</f>
        <v>1.1707443421595858E-4</v>
      </c>
      <c r="L47" s="19">
        <f>TTEST($AH$15:$AM$15,AH25:AM25,2,3)</f>
        <v>4.498778389654174E-2</v>
      </c>
      <c r="M47" s="11">
        <f>TTEST($AH$16:$AM$16,AH25:AM25,2,3)</f>
        <v>3.0413515607724856E-3</v>
      </c>
      <c r="N47" s="11">
        <f>TTEST($AH$17:$AM$17,AH25:AM25,2,3)</f>
        <v>6.9231982753263698E-4</v>
      </c>
      <c r="O47" s="11">
        <f>TTEST($AH$18:$AM$18,AH25:AM25,2,3)</f>
        <v>1.2734919095298227E-2</v>
      </c>
      <c r="P47" s="11">
        <f>TTEST($AH$19:$AM$19,AH25:AM25,2,3)</f>
        <v>9.8332404543951205E-3</v>
      </c>
      <c r="Q47" s="19">
        <f>TTEST($AH$21:$AM$21,AH25:AM25,2,3)</f>
        <v>0.29916479286175801</v>
      </c>
      <c r="R47" s="11">
        <f>TTEST($AH$22:$AM$22,AH25:AM25,2,3)</f>
        <v>1.8821355165659824E-2</v>
      </c>
      <c r="S47" s="11">
        <f>TTEST($AH$23:$AM$23,AH25:AM25,2,3)</f>
        <v>1.9088811716549522E-2</v>
      </c>
      <c r="T47" s="11">
        <f>TTEST($AH$24:$AM$24,AH25:AM25,2,3)</f>
        <v>3.3430026232988568E-2</v>
      </c>
      <c r="U47" s="12">
        <f>TTEST($AH$25:$AM$25,AH25:AM25,2,3)</f>
        <v>1</v>
      </c>
      <c r="AO47"/>
    </row>
  </sheetData>
  <mergeCells count="5">
    <mergeCell ref="B1:I1"/>
    <mergeCell ref="J1:Q1"/>
    <mergeCell ref="R1:Y1"/>
    <mergeCell ref="Z1:AG1"/>
    <mergeCell ref="AH1:AO1"/>
  </mergeCell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7"/>
  <sheetViews>
    <sheetView topLeftCell="D17" zoomScaleNormal="100" workbookViewId="0">
      <selection activeCell="B28" sqref="B28:U47"/>
    </sheetView>
  </sheetViews>
  <sheetFormatPr defaultColWidth="8.83203125" defaultRowHeight="15.5" x14ac:dyDescent="0.35"/>
  <cols>
    <col min="1" max="1" width="36.25" style="2" bestFit="1" customWidth="1"/>
    <col min="2" max="41" width="6.08203125" style="2" customWidth="1"/>
  </cols>
  <sheetData>
    <row r="1" spans="1:41" x14ac:dyDescent="0.35">
      <c r="A1" s="1"/>
      <c r="B1" s="36" t="s">
        <v>0</v>
      </c>
      <c r="C1" s="36"/>
      <c r="D1" s="36"/>
      <c r="E1" s="36"/>
      <c r="F1" s="36"/>
      <c r="G1" s="36"/>
      <c r="H1" s="36"/>
      <c r="I1" s="36"/>
      <c r="J1" s="36" t="s">
        <v>1</v>
      </c>
      <c r="K1" s="36"/>
      <c r="L1" s="36"/>
      <c r="M1" s="36"/>
      <c r="N1" s="36"/>
      <c r="O1" s="36"/>
      <c r="P1" s="36"/>
      <c r="Q1" s="36"/>
      <c r="R1" s="36" t="s">
        <v>9</v>
      </c>
      <c r="S1" s="36"/>
      <c r="T1" s="36"/>
      <c r="U1" s="36"/>
      <c r="V1" s="36"/>
      <c r="W1" s="36"/>
      <c r="X1" s="36"/>
      <c r="Y1" s="36"/>
      <c r="Z1" s="36" t="s">
        <v>2</v>
      </c>
      <c r="AA1" s="36"/>
      <c r="AB1" s="36"/>
      <c r="AC1" s="36"/>
      <c r="AD1" s="36"/>
      <c r="AE1" s="36"/>
      <c r="AF1" s="36"/>
      <c r="AG1" s="36"/>
      <c r="AH1" s="36" t="s">
        <v>3</v>
      </c>
      <c r="AI1" s="36"/>
      <c r="AJ1" s="36"/>
      <c r="AK1" s="36"/>
      <c r="AL1" s="36"/>
      <c r="AM1" s="36"/>
      <c r="AN1" s="36"/>
      <c r="AO1" s="36"/>
    </row>
    <row r="2" spans="1:41" x14ac:dyDescent="0.35">
      <c r="A2" s="32"/>
      <c r="B2" s="33" t="s">
        <v>4</v>
      </c>
      <c r="C2" s="33" t="s">
        <v>5</v>
      </c>
      <c r="D2" s="33" t="s">
        <v>6</v>
      </c>
      <c r="E2" s="33" t="s">
        <v>30</v>
      </c>
      <c r="F2" s="33" t="s">
        <v>31</v>
      </c>
      <c r="G2" s="33" t="s">
        <v>32</v>
      </c>
      <c r="H2" s="33" t="s">
        <v>7</v>
      </c>
      <c r="I2" s="33" t="s">
        <v>8</v>
      </c>
      <c r="J2" s="33" t="s">
        <v>4</v>
      </c>
      <c r="K2" s="33" t="s">
        <v>5</v>
      </c>
      <c r="L2" s="33" t="s">
        <v>6</v>
      </c>
      <c r="M2" s="33" t="s">
        <v>30</v>
      </c>
      <c r="N2" s="33" t="s">
        <v>31</v>
      </c>
      <c r="O2" s="33" t="s">
        <v>32</v>
      </c>
      <c r="P2" s="33" t="s">
        <v>7</v>
      </c>
      <c r="Q2" s="33" t="s">
        <v>8</v>
      </c>
      <c r="R2" s="33" t="s">
        <v>4</v>
      </c>
      <c r="S2" s="33" t="s">
        <v>5</v>
      </c>
      <c r="T2" s="33" t="s">
        <v>6</v>
      </c>
      <c r="U2" s="33" t="s">
        <v>30</v>
      </c>
      <c r="V2" s="33" t="s">
        <v>31</v>
      </c>
      <c r="W2" s="33" t="s">
        <v>32</v>
      </c>
      <c r="X2" s="33" t="s">
        <v>7</v>
      </c>
      <c r="Y2" s="33" t="s">
        <v>8</v>
      </c>
      <c r="Z2" s="33" t="s">
        <v>4</v>
      </c>
      <c r="AA2" s="33" t="s">
        <v>5</v>
      </c>
      <c r="AB2" s="33" t="s">
        <v>6</v>
      </c>
      <c r="AC2" s="33" t="s">
        <v>30</v>
      </c>
      <c r="AD2" s="33" t="s">
        <v>31</v>
      </c>
      <c r="AE2" s="33" t="s">
        <v>32</v>
      </c>
      <c r="AF2" s="33" t="s">
        <v>7</v>
      </c>
      <c r="AG2" s="33" t="s">
        <v>8</v>
      </c>
      <c r="AH2" s="33" t="s">
        <v>4</v>
      </c>
      <c r="AI2" s="33" t="s">
        <v>5</v>
      </c>
      <c r="AJ2" s="33" t="s">
        <v>6</v>
      </c>
      <c r="AK2" s="33" t="s">
        <v>30</v>
      </c>
      <c r="AL2" s="33" t="s">
        <v>31</v>
      </c>
      <c r="AM2" s="33" t="s">
        <v>32</v>
      </c>
      <c r="AN2" s="33" t="s">
        <v>7</v>
      </c>
      <c r="AO2" s="33" t="s">
        <v>8</v>
      </c>
    </row>
    <row r="3" spans="1:41" x14ac:dyDescent="0.35">
      <c r="A3" s="34" t="s">
        <v>10</v>
      </c>
      <c r="B3" s="35">
        <v>0.23243029243433114</v>
      </c>
      <c r="C3" s="35">
        <v>0.21912115592069253</v>
      </c>
      <c r="D3" s="35">
        <v>0</v>
      </c>
      <c r="E3" s="35">
        <v>0.22822950488630506</v>
      </c>
      <c r="F3" s="35">
        <v>0.22469829258312563</v>
      </c>
      <c r="G3" s="35">
        <v>0.21715759994473346</v>
      </c>
      <c r="H3" s="5">
        <f>AVERAGE(B3:G3)</f>
        <v>0.18693947429486465</v>
      </c>
      <c r="I3" s="5">
        <f>STDEV(B3:G3)</f>
        <v>9.1755296653069293E-2</v>
      </c>
      <c r="J3" s="5">
        <v>2.3452763973564221</v>
      </c>
      <c r="K3" s="5">
        <v>1.8778984579128031</v>
      </c>
      <c r="L3" s="5">
        <v>2.5404221527742199</v>
      </c>
      <c r="M3" s="5">
        <v>2.7162124084225625</v>
      </c>
      <c r="N3" s="5">
        <v>2.7268763768635691</v>
      </c>
      <c r="O3" s="5">
        <v>1.2281597417900507</v>
      </c>
      <c r="P3" s="5">
        <f>AVERAGE(J3:O3)</f>
        <v>2.2391409225199381</v>
      </c>
      <c r="Q3" s="5">
        <f>STDEV(J3:O3)</f>
        <v>0.58653171454455189</v>
      </c>
      <c r="R3" s="5">
        <v>1.1183745355576782</v>
      </c>
      <c r="S3" s="5">
        <v>0.81718932252574217</v>
      </c>
      <c r="T3" s="5">
        <v>1.0213559784637805</v>
      </c>
      <c r="U3" s="5">
        <v>0.96931011486498653</v>
      </c>
      <c r="V3" s="5">
        <v>0.97277074122805873</v>
      </c>
      <c r="W3" s="5">
        <v>0.74218848569273033</v>
      </c>
      <c r="X3" s="5">
        <f>AVERAGE(R3:W3)</f>
        <v>0.9401981963888294</v>
      </c>
      <c r="Y3" s="5">
        <f>STDEV(R3:W3)</f>
        <v>0.13753610179485334</v>
      </c>
      <c r="Z3" s="5">
        <v>1.1095662433515401</v>
      </c>
      <c r="AA3" s="5">
        <v>0.83401561327920337</v>
      </c>
      <c r="AB3" s="5">
        <v>1.1580948180649637</v>
      </c>
      <c r="AC3" s="5">
        <v>1.1431016220169101</v>
      </c>
      <c r="AD3" s="5">
        <v>1.086924726805309</v>
      </c>
      <c r="AE3" s="5">
        <v>0.85258041291129993</v>
      </c>
      <c r="AF3" s="5">
        <f>AVERAGE(Z3:AE3)</f>
        <v>1.0307139060715376</v>
      </c>
      <c r="AG3" s="5">
        <f>STDEV(Z3:AE3)</f>
        <v>0.14741506210063218</v>
      </c>
      <c r="AH3" s="5">
        <f>B3+J3+R3+Z3</f>
        <v>4.8056474686999717</v>
      </c>
      <c r="AI3" s="5">
        <f t="shared" ref="AI3:AM15" si="0">C3+K3+S3+AA3</f>
        <v>3.748224549638441</v>
      </c>
      <c r="AJ3" s="5">
        <f t="shared" si="0"/>
        <v>4.7198729493029639</v>
      </c>
      <c r="AK3" s="5">
        <f t="shared" si="0"/>
        <v>5.0568536501907637</v>
      </c>
      <c r="AL3" s="5">
        <f t="shared" si="0"/>
        <v>5.0112701374800626</v>
      </c>
      <c r="AM3" s="5">
        <f t="shared" si="0"/>
        <v>3.0400862403388147</v>
      </c>
      <c r="AN3" s="5">
        <f>AVERAGE(AH3:AM3)</f>
        <v>4.3969924992751706</v>
      </c>
      <c r="AO3" s="5">
        <f>STDEV(AH3:AM3)</f>
        <v>0.81805853975720111</v>
      </c>
    </row>
    <row r="4" spans="1:41" x14ac:dyDescent="0.35">
      <c r="A4" s="34" t="s">
        <v>33</v>
      </c>
      <c r="B4" s="35">
        <v>0</v>
      </c>
      <c r="C4" s="35">
        <v>0</v>
      </c>
      <c r="D4" s="35">
        <v>0</v>
      </c>
      <c r="E4" s="35">
        <v>0</v>
      </c>
      <c r="F4" s="35">
        <v>0</v>
      </c>
      <c r="G4" s="35">
        <v>0</v>
      </c>
      <c r="H4" s="5">
        <f t="shared" ref="H4:H19" si="1">AVERAGE(B4:G4)</f>
        <v>0</v>
      </c>
      <c r="I4" s="5">
        <f t="shared" ref="I4:I19" si="2">STDEV(B4:G4)</f>
        <v>0</v>
      </c>
      <c r="J4" s="5">
        <v>0.45583533992520114</v>
      </c>
      <c r="K4" s="5">
        <v>0.56808494287617195</v>
      </c>
      <c r="L4" s="5">
        <v>0.71144013525283067</v>
      </c>
      <c r="M4" s="5">
        <v>0.86724473589835549</v>
      </c>
      <c r="N4" s="5">
        <v>0.86251601004149803</v>
      </c>
      <c r="O4" s="5">
        <v>0.78271171678876994</v>
      </c>
      <c r="P4" s="5">
        <f t="shared" ref="P4:P19" si="3">AVERAGE(J4:O4)</f>
        <v>0.70797214679713782</v>
      </c>
      <c r="Q4" s="5">
        <f t="shared" ref="Q4:Q19" si="4">STDEV(J4:O4)</f>
        <v>0.16612705545597437</v>
      </c>
      <c r="R4" s="5">
        <v>0.23043548789939464</v>
      </c>
      <c r="S4" s="5">
        <v>0.28042660459511443</v>
      </c>
      <c r="T4" s="5">
        <v>0.37634569185491118</v>
      </c>
      <c r="U4" s="5">
        <v>0.41015632040662359</v>
      </c>
      <c r="V4" s="5">
        <v>0.44181435696463922</v>
      </c>
      <c r="W4" s="5">
        <v>0.42646555209092379</v>
      </c>
      <c r="X4" s="5">
        <f t="shared" ref="X4:X19" si="5">AVERAGE(R4:W4)</f>
        <v>0.36094066896860116</v>
      </c>
      <c r="Y4" s="5">
        <f t="shared" ref="Y4:Y19" si="6">STDEV(R4:W4)</f>
        <v>8.6032174961133787E-2</v>
      </c>
      <c r="Z4" s="5">
        <v>0.52027803850169818</v>
      </c>
      <c r="AA4" s="5">
        <v>0.49147903968155249</v>
      </c>
      <c r="AB4" s="5">
        <v>0.77245775330114186</v>
      </c>
      <c r="AC4" s="5">
        <v>0.61512248998254726</v>
      </c>
      <c r="AD4" s="5">
        <v>0.5241191615118721</v>
      </c>
      <c r="AE4" s="5">
        <v>0.6171844078300105</v>
      </c>
      <c r="AF4" s="5">
        <f t="shared" ref="AF4:AF19" si="7">AVERAGE(Z4:AE4)</f>
        <v>0.59010681513480379</v>
      </c>
      <c r="AG4" s="5">
        <f t="shared" ref="AG4:AG19" si="8">STDEV(Z4:AE4)</f>
        <v>0.10350720866876109</v>
      </c>
      <c r="AH4" s="5">
        <f t="shared" ref="AH4:AM19" si="9">B4+J4+R4+Z4</f>
        <v>1.206548866326294</v>
      </c>
      <c r="AI4" s="5">
        <f t="shared" si="0"/>
        <v>1.3399905871528388</v>
      </c>
      <c r="AJ4" s="5">
        <f t="shared" si="0"/>
        <v>1.8602435804088837</v>
      </c>
      <c r="AK4" s="5">
        <f t="shared" si="0"/>
        <v>1.8925235462875265</v>
      </c>
      <c r="AL4" s="5">
        <f t="shared" si="0"/>
        <v>1.8284495285180093</v>
      </c>
      <c r="AM4" s="5">
        <f t="shared" si="0"/>
        <v>1.8263616767097042</v>
      </c>
      <c r="AN4" s="5">
        <f t="shared" ref="AN4:AN19" si="10">AVERAGE(AH4:AM4)</f>
        <v>1.6590196309005425</v>
      </c>
      <c r="AO4" s="5">
        <f t="shared" ref="AO4:AO19" si="11">STDEV(AH4:AM4)</f>
        <v>0.30273233405370792</v>
      </c>
    </row>
    <row r="5" spans="1:41" x14ac:dyDescent="0.35">
      <c r="A5" s="34" t="s">
        <v>34</v>
      </c>
      <c r="B5" s="35">
        <v>0</v>
      </c>
      <c r="C5" s="35">
        <v>0</v>
      </c>
      <c r="D5" s="35"/>
      <c r="E5" s="35">
        <v>0</v>
      </c>
      <c r="F5" s="35">
        <v>0</v>
      </c>
      <c r="G5" s="35">
        <v>0</v>
      </c>
      <c r="H5" s="5">
        <f t="shared" si="1"/>
        <v>0</v>
      </c>
      <c r="I5" s="5">
        <f t="shared" si="2"/>
        <v>0</v>
      </c>
      <c r="J5" s="5">
        <v>0.96827706337414821</v>
      </c>
      <c r="K5" s="5">
        <v>0.57390235155489522</v>
      </c>
      <c r="L5" s="5"/>
      <c r="M5" s="5">
        <v>0.96078180234643162</v>
      </c>
      <c r="N5" s="5">
        <v>0.77983503253240438</v>
      </c>
      <c r="O5" s="5">
        <v>1.4331113274245606</v>
      </c>
      <c r="P5" s="5">
        <f t="shared" si="3"/>
        <v>0.94318151544648798</v>
      </c>
      <c r="Q5" s="5">
        <f t="shared" si="4"/>
        <v>0.31781281898882469</v>
      </c>
      <c r="R5" s="5">
        <v>0.34861690814663371</v>
      </c>
      <c r="S5" s="5">
        <v>0.27123431581820379</v>
      </c>
      <c r="T5" s="5"/>
      <c r="U5" s="5">
        <v>0.43842840185493687</v>
      </c>
      <c r="V5" s="5">
        <v>0.37199673506381814</v>
      </c>
      <c r="W5" s="5">
        <v>0.48936707100721222</v>
      </c>
      <c r="X5" s="5">
        <f t="shared" si="5"/>
        <v>0.38392868637816091</v>
      </c>
      <c r="Y5" s="5">
        <f t="shared" si="6"/>
        <v>8.3929712021695149E-2</v>
      </c>
      <c r="Z5" s="5">
        <v>0.51435991963420757</v>
      </c>
      <c r="AA5" s="5">
        <v>0.57248753237060246</v>
      </c>
      <c r="AB5" s="5"/>
      <c r="AC5" s="5">
        <v>0.49863167060579672</v>
      </c>
      <c r="AD5" s="5">
        <v>0.48828250159261483</v>
      </c>
      <c r="AE5" s="5">
        <v>0.57504702454323064</v>
      </c>
      <c r="AF5" s="5">
        <f t="shared" si="7"/>
        <v>0.52976172974929048</v>
      </c>
      <c r="AG5" s="5">
        <f t="shared" si="8"/>
        <v>4.1240377179959868E-2</v>
      </c>
      <c r="AH5" s="5">
        <f t="shared" si="9"/>
        <v>1.8312538911549896</v>
      </c>
      <c r="AI5" s="5">
        <f t="shared" si="0"/>
        <v>1.4176241997437016</v>
      </c>
      <c r="AJ5" s="5"/>
      <c r="AK5" s="5">
        <f t="shared" si="0"/>
        <v>1.8978418748071653</v>
      </c>
      <c r="AL5" s="5">
        <f t="shared" si="0"/>
        <v>1.6401142691888375</v>
      </c>
      <c r="AM5" s="5">
        <f t="shared" si="0"/>
        <v>2.4975254229750035</v>
      </c>
      <c r="AN5" s="5">
        <f t="shared" si="10"/>
        <v>1.8568719315739397</v>
      </c>
      <c r="AO5" s="5">
        <f t="shared" si="11"/>
        <v>0.40394745029783063</v>
      </c>
    </row>
    <row r="6" spans="1:41" x14ac:dyDescent="0.35">
      <c r="A6" s="34" t="s">
        <v>35</v>
      </c>
      <c r="B6" s="35">
        <v>0</v>
      </c>
      <c r="C6" s="35">
        <v>0</v>
      </c>
      <c r="D6" s="35">
        <v>0</v>
      </c>
      <c r="E6" s="35">
        <v>0</v>
      </c>
      <c r="F6" s="35">
        <v>0</v>
      </c>
      <c r="G6" s="35">
        <v>0</v>
      </c>
      <c r="H6" s="5">
        <f t="shared" si="1"/>
        <v>0</v>
      </c>
      <c r="I6" s="5">
        <f t="shared" si="2"/>
        <v>0</v>
      </c>
      <c r="J6" s="5">
        <v>1.5498667964547366</v>
      </c>
      <c r="K6" s="5">
        <v>3.1268123366975766</v>
      </c>
      <c r="L6" s="5">
        <v>0.79886520825861984</v>
      </c>
      <c r="M6" s="5">
        <v>0.3663994057072596</v>
      </c>
      <c r="N6" s="5">
        <v>0.3827219632153287</v>
      </c>
      <c r="O6" s="5">
        <v>1.5770761821814643</v>
      </c>
      <c r="P6" s="5">
        <f t="shared" si="3"/>
        <v>1.3002903154191643</v>
      </c>
      <c r="Q6" s="5">
        <f t="shared" si="4"/>
        <v>1.043129194341716</v>
      </c>
      <c r="R6" s="5">
        <v>0.89182195283351651</v>
      </c>
      <c r="S6" s="5">
        <v>1.1454776256601324</v>
      </c>
      <c r="T6" s="5">
        <v>0.40715402104699394</v>
      </c>
      <c r="U6" s="5">
        <v>0.25937961062803672</v>
      </c>
      <c r="V6" s="5">
        <v>0.17340467442046092</v>
      </c>
      <c r="W6" s="5">
        <v>0.67962684972281517</v>
      </c>
      <c r="X6" s="5">
        <f t="shared" si="5"/>
        <v>0.59281078905199258</v>
      </c>
      <c r="Y6" s="5">
        <f t="shared" si="6"/>
        <v>0.38050797941288883</v>
      </c>
      <c r="Z6" s="5">
        <v>0.57578396227481932</v>
      </c>
      <c r="AA6" s="5">
        <v>0.94744936615816089</v>
      </c>
      <c r="AB6" s="5">
        <v>0.52107340352146925</v>
      </c>
      <c r="AC6" s="5">
        <v>0.47796348859913984</v>
      </c>
      <c r="AD6" s="5">
        <v>0.34352606799428542</v>
      </c>
      <c r="AE6" s="5">
        <v>0.63818242130221237</v>
      </c>
      <c r="AF6" s="5">
        <f t="shared" si="7"/>
        <v>0.58399645164168124</v>
      </c>
      <c r="AG6" s="5">
        <f t="shared" si="8"/>
        <v>0.20402445442055275</v>
      </c>
      <c r="AH6" s="5">
        <f t="shared" si="9"/>
        <v>3.0174727115630722</v>
      </c>
      <c r="AI6" s="5">
        <f t="shared" si="0"/>
        <v>5.2197393285158693</v>
      </c>
      <c r="AJ6" s="5">
        <f t="shared" si="0"/>
        <v>1.727092632827083</v>
      </c>
      <c r="AK6" s="5">
        <f t="shared" si="0"/>
        <v>1.103742504934436</v>
      </c>
      <c r="AL6" s="5">
        <f t="shared" si="0"/>
        <v>0.89965270563007504</v>
      </c>
      <c r="AM6" s="5">
        <f t="shared" si="0"/>
        <v>2.8948854532064918</v>
      </c>
      <c r="AN6" s="5">
        <f t="shared" si="10"/>
        <v>2.4770975561128377</v>
      </c>
      <c r="AO6" s="5">
        <f t="shared" si="11"/>
        <v>1.607829572136334</v>
      </c>
    </row>
    <row r="7" spans="1:41" x14ac:dyDescent="0.35">
      <c r="A7" s="34" t="s">
        <v>36</v>
      </c>
      <c r="B7" s="35">
        <v>0</v>
      </c>
      <c r="C7" s="35">
        <v>0</v>
      </c>
      <c r="D7" s="35">
        <v>0</v>
      </c>
      <c r="E7" s="35">
        <v>0</v>
      </c>
      <c r="F7" s="35">
        <v>0</v>
      </c>
      <c r="G7" s="35">
        <v>0</v>
      </c>
      <c r="H7" s="5">
        <f t="shared" si="1"/>
        <v>0</v>
      </c>
      <c r="I7" s="5">
        <f t="shared" si="2"/>
        <v>0</v>
      </c>
      <c r="J7" s="5">
        <v>2.7145396792868488</v>
      </c>
      <c r="K7" s="5">
        <v>2.6869153132844916</v>
      </c>
      <c r="L7" s="5">
        <v>1.0492161483682567</v>
      </c>
      <c r="M7" s="5">
        <v>0.74678006045391676</v>
      </c>
      <c r="N7" s="5">
        <v>1.6454249705415236</v>
      </c>
      <c r="O7" s="5">
        <v>1.9116348173574467</v>
      </c>
      <c r="P7" s="5">
        <f t="shared" si="3"/>
        <v>1.7924184982154141</v>
      </c>
      <c r="Q7" s="5">
        <f t="shared" si="4"/>
        <v>0.8163285034861556</v>
      </c>
      <c r="R7" s="5">
        <v>1.3666976509453637</v>
      </c>
      <c r="S7" s="5">
        <v>1.0897702957754094</v>
      </c>
      <c r="T7" s="5">
        <v>0.54259737517670048</v>
      </c>
      <c r="U7" s="5">
        <v>0.50850866057795552</v>
      </c>
      <c r="V7" s="5">
        <v>0.79603675885562442</v>
      </c>
      <c r="W7" s="5">
        <v>0.71781218377367917</v>
      </c>
      <c r="X7" s="5">
        <f t="shared" si="5"/>
        <v>0.83690382085078874</v>
      </c>
      <c r="Y7" s="5">
        <f t="shared" si="6"/>
        <v>0.33314728171811381</v>
      </c>
      <c r="Z7" s="5">
        <v>0.91997534745388965</v>
      </c>
      <c r="AA7" s="5">
        <v>1.2229641859570957</v>
      </c>
      <c r="AB7" s="5">
        <v>0.57384643800864732</v>
      </c>
      <c r="AC7" s="5">
        <v>0.61211631176800985</v>
      </c>
      <c r="AD7" s="5">
        <v>0.58462344555142165</v>
      </c>
      <c r="AE7" s="5">
        <v>0.56374982566051113</v>
      </c>
      <c r="AF7" s="5">
        <f t="shared" si="7"/>
        <v>0.74621259239992932</v>
      </c>
      <c r="AG7" s="5">
        <f t="shared" si="8"/>
        <v>0.27003007028389447</v>
      </c>
      <c r="AH7" s="5">
        <f t="shared" si="9"/>
        <v>5.0012126776861026</v>
      </c>
      <c r="AI7" s="5">
        <f t="shared" si="0"/>
        <v>4.999649795016996</v>
      </c>
      <c r="AJ7" s="5">
        <f t="shared" si="0"/>
        <v>2.1656599615536045</v>
      </c>
      <c r="AK7" s="5">
        <f t="shared" si="0"/>
        <v>1.8674050327998821</v>
      </c>
      <c r="AL7" s="5">
        <f t="shared" si="0"/>
        <v>3.0260851749485695</v>
      </c>
      <c r="AM7" s="5">
        <f t="shared" si="0"/>
        <v>3.1931968267916369</v>
      </c>
      <c r="AN7" s="5">
        <f t="shared" si="10"/>
        <v>3.3755349114661324</v>
      </c>
      <c r="AO7" s="5">
        <f t="shared" si="11"/>
        <v>1.3545621266948249</v>
      </c>
    </row>
    <row r="8" spans="1:41" x14ac:dyDescent="0.35">
      <c r="A8" s="34"/>
      <c r="B8" s="35"/>
      <c r="C8" s="35"/>
      <c r="D8" s="35"/>
      <c r="E8" s="35"/>
      <c r="F8" s="35"/>
      <c r="G8" s="3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1" x14ac:dyDescent="0.35">
      <c r="A9" s="34" t="s">
        <v>37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/>
      <c r="H9" s="5">
        <f t="shared" si="1"/>
        <v>0</v>
      </c>
      <c r="I9" s="5">
        <f t="shared" si="2"/>
        <v>0</v>
      </c>
      <c r="J9" s="5">
        <v>2.0936292842871049</v>
      </c>
      <c r="K9" s="5">
        <v>2.4440468261693735</v>
      </c>
      <c r="L9" s="5">
        <v>2.7557559301193706</v>
      </c>
      <c r="M9" s="5">
        <v>2.2426174496644293</v>
      </c>
      <c r="N9" s="5">
        <v>2.8814975152415592</v>
      </c>
      <c r="O9" s="5"/>
      <c r="P9" s="5">
        <f t="shared" si="3"/>
        <v>2.4835094010963674</v>
      </c>
      <c r="Q9" s="5">
        <f t="shared" si="4"/>
        <v>0.33320618396635421</v>
      </c>
      <c r="R9" s="5">
        <v>1.0982210217602331</v>
      </c>
      <c r="S9" s="5">
        <v>1.0299405977305087</v>
      </c>
      <c r="T9" s="5">
        <v>0.94848713465801848</v>
      </c>
      <c r="U9" s="5">
        <v>1.0969438858405278</v>
      </c>
      <c r="V9" s="5">
        <v>1.0669260419858433</v>
      </c>
      <c r="W9" s="5"/>
      <c r="X9" s="5">
        <f t="shared" si="5"/>
        <v>1.0481037363950265</v>
      </c>
      <c r="Y9" s="5">
        <f t="shared" si="6"/>
        <v>6.2259032729730698E-2</v>
      </c>
      <c r="Z9" s="5">
        <v>1.2858621040608851</v>
      </c>
      <c r="AA9" s="5">
        <v>1.1765333393645374</v>
      </c>
      <c r="AB9" s="5">
        <v>1.0282279191969455</v>
      </c>
      <c r="AC9" s="5">
        <v>1.2159491418727641</v>
      </c>
      <c r="AD9" s="5">
        <v>1.1065506413808441</v>
      </c>
      <c r="AE9" s="5"/>
      <c r="AF9" s="5">
        <f t="shared" si="7"/>
        <v>1.1626246291751952</v>
      </c>
      <c r="AG9" s="5">
        <f t="shared" si="8"/>
        <v>9.9286452814450171E-2</v>
      </c>
      <c r="AH9" s="5">
        <f t="shared" si="9"/>
        <v>4.4777124101082233</v>
      </c>
      <c r="AI9" s="5">
        <f t="shared" si="0"/>
        <v>4.6505207632644199</v>
      </c>
      <c r="AJ9" s="5">
        <f t="shared" si="0"/>
        <v>4.7324709839743342</v>
      </c>
      <c r="AK9" s="5">
        <f t="shared" si="0"/>
        <v>4.5555104773777213</v>
      </c>
      <c r="AL9" s="5">
        <f t="shared" si="0"/>
        <v>5.0549741986082468</v>
      </c>
      <c r="AM9" s="5"/>
      <c r="AN9" s="5">
        <f t="shared" si="10"/>
        <v>4.6942377666665882</v>
      </c>
      <c r="AO9" s="5">
        <f t="shared" si="11"/>
        <v>0.22340110756682108</v>
      </c>
    </row>
    <row r="10" spans="1:41" x14ac:dyDescent="0.35">
      <c r="A10" s="34" t="s">
        <v>38</v>
      </c>
      <c r="B10" s="35">
        <v>0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5">
        <f t="shared" si="1"/>
        <v>0</v>
      </c>
      <c r="I10" s="5">
        <f t="shared" si="2"/>
        <v>0</v>
      </c>
      <c r="J10" s="5">
        <v>0.55835852246529027</v>
      </c>
      <c r="K10" s="5">
        <v>0.87199395460833029</v>
      </c>
      <c r="L10" s="5">
        <v>0.64270198268353906</v>
      </c>
      <c r="M10" s="5">
        <v>0.88152313130795645</v>
      </c>
      <c r="N10" s="5">
        <v>0.93725600696757017</v>
      </c>
      <c r="O10" s="5">
        <v>0.93316768277063378</v>
      </c>
      <c r="P10" s="5">
        <f t="shared" si="3"/>
        <v>0.80416688013388671</v>
      </c>
      <c r="Q10" s="5">
        <f t="shared" si="4"/>
        <v>0.16213024776279583</v>
      </c>
      <c r="R10" s="5">
        <v>0.30904114386060677</v>
      </c>
      <c r="S10" s="5">
        <v>0.50218735274957571</v>
      </c>
      <c r="T10" s="5">
        <v>0.36710190566188339</v>
      </c>
      <c r="U10" s="5">
        <v>0.43716156541845508</v>
      </c>
      <c r="V10" s="5">
        <v>0.48272647919890616</v>
      </c>
      <c r="W10" s="5">
        <v>0.44797602280305582</v>
      </c>
      <c r="X10" s="5">
        <f t="shared" si="5"/>
        <v>0.42436574494874718</v>
      </c>
      <c r="Y10" s="5">
        <f t="shared" si="6"/>
        <v>7.316046349058318E-2</v>
      </c>
      <c r="Z10" s="5">
        <v>0.67567577755412067</v>
      </c>
      <c r="AA10" s="5">
        <v>0.79067387395537669</v>
      </c>
      <c r="AB10" s="5">
        <v>0.64791904616509677</v>
      </c>
      <c r="AC10" s="5">
        <v>0.71322190684051612</v>
      </c>
      <c r="AD10" s="5">
        <v>0.61169035798964899</v>
      </c>
      <c r="AE10" s="5">
        <v>0.52756637151462382</v>
      </c>
      <c r="AF10" s="5">
        <f t="shared" si="7"/>
        <v>0.66112455566989714</v>
      </c>
      <c r="AG10" s="5">
        <f t="shared" si="8"/>
        <v>8.9626794946575064E-2</v>
      </c>
      <c r="AH10" s="5">
        <f t="shared" si="9"/>
        <v>1.5430754438800176</v>
      </c>
      <c r="AI10" s="5">
        <f t="shared" si="0"/>
        <v>2.1648551813132828</v>
      </c>
      <c r="AJ10" s="5">
        <f t="shared" si="0"/>
        <v>1.6577229345105191</v>
      </c>
      <c r="AK10" s="5">
        <f t="shared" si="0"/>
        <v>2.0319066035669273</v>
      </c>
      <c r="AL10" s="5">
        <f t="shared" si="0"/>
        <v>2.0316728441561254</v>
      </c>
      <c r="AM10" s="5">
        <f t="shared" si="0"/>
        <v>1.9087100770883132</v>
      </c>
      <c r="AN10" s="5">
        <f t="shared" si="10"/>
        <v>1.8896571807525309</v>
      </c>
      <c r="AO10" s="5">
        <f t="shared" si="11"/>
        <v>0.24100319260450842</v>
      </c>
    </row>
    <row r="11" spans="1:41" x14ac:dyDescent="0.35">
      <c r="A11" s="34" t="s">
        <v>39</v>
      </c>
      <c r="B11" s="35">
        <v>0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  <c r="H11" s="5">
        <f t="shared" si="1"/>
        <v>0</v>
      </c>
      <c r="I11" s="5">
        <f t="shared" si="2"/>
        <v>0</v>
      </c>
      <c r="J11" s="5">
        <v>0.91387622316717054</v>
      </c>
      <c r="K11" s="5">
        <v>2.2867923561657872</v>
      </c>
      <c r="L11" s="5">
        <v>1.2757005994159536</v>
      </c>
      <c r="M11" s="5">
        <v>0.58517854398278601</v>
      </c>
      <c r="N11" s="5">
        <v>0.46843844459244838</v>
      </c>
      <c r="O11" s="5">
        <v>0.55911931963727657</v>
      </c>
      <c r="P11" s="5">
        <f t="shared" si="3"/>
        <v>1.0148509144935705</v>
      </c>
      <c r="Q11" s="5">
        <f t="shared" si="4"/>
        <v>0.69093410644573439</v>
      </c>
      <c r="R11" s="5">
        <v>0.5497143180840901</v>
      </c>
      <c r="S11" s="5">
        <v>0.75623183106787617</v>
      </c>
      <c r="T11" s="5">
        <v>0.51718082545208288</v>
      </c>
      <c r="U11" s="5">
        <v>0.28046522765720228</v>
      </c>
      <c r="V11" s="5">
        <v>0.21456655912289599</v>
      </c>
      <c r="W11" s="5">
        <v>0.22324387373863513</v>
      </c>
      <c r="X11" s="5">
        <f t="shared" si="5"/>
        <v>0.42356710585379714</v>
      </c>
      <c r="Y11" s="5">
        <f t="shared" si="6"/>
        <v>0.21892064336399758</v>
      </c>
      <c r="Z11" s="5">
        <v>0.634051046602359</v>
      </c>
      <c r="AA11" s="5">
        <v>0.90374386984661903</v>
      </c>
      <c r="AB11" s="5">
        <v>0.69494358939563572</v>
      </c>
      <c r="AC11" s="5">
        <v>0.40919645515988351</v>
      </c>
      <c r="AD11" s="5">
        <v>0.38238209938670198</v>
      </c>
      <c r="AE11" s="5">
        <v>0.52024788248199116</v>
      </c>
      <c r="AF11" s="5">
        <f t="shared" si="7"/>
        <v>0.59076082381219841</v>
      </c>
      <c r="AG11" s="5">
        <f t="shared" si="8"/>
        <v>0.19598258432379523</v>
      </c>
      <c r="AH11" s="5">
        <f t="shared" si="9"/>
        <v>2.0976415878536194</v>
      </c>
      <c r="AI11" s="5">
        <f t="shared" si="0"/>
        <v>3.9467680570802823</v>
      </c>
      <c r="AJ11" s="5">
        <f t="shared" si="0"/>
        <v>2.487825014263672</v>
      </c>
      <c r="AK11" s="5">
        <f t="shared" si="0"/>
        <v>1.2748402267998717</v>
      </c>
      <c r="AL11" s="5">
        <f t="shared" si="0"/>
        <v>1.0653871031020463</v>
      </c>
      <c r="AM11" s="5">
        <f t="shared" si="0"/>
        <v>1.3026110758579028</v>
      </c>
      <c r="AN11" s="5">
        <f t="shared" si="10"/>
        <v>2.0291788441595657</v>
      </c>
      <c r="AO11" s="5">
        <f t="shared" si="11"/>
        <v>1.0879350934537271</v>
      </c>
    </row>
    <row r="12" spans="1:41" x14ac:dyDescent="0.35">
      <c r="A12" s="34" t="s">
        <v>40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0.22692755302132545</v>
      </c>
      <c r="H12" s="5">
        <f t="shared" si="1"/>
        <v>3.7821258836887577E-2</v>
      </c>
      <c r="I12" s="5">
        <f t="shared" si="2"/>
        <v>9.2642785580103748E-2</v>
      </c>
      <c r="J12" s="5">
        <v>3.1602797274450536</v>
      </c>
      <c r="K12" s="5">
        <v>2.7012449408268866</v>
      </c>
      <c r="L12" s="5">
        <v>1.9603873149239204</v>
      </c>
      <c r="M12" s="5">
        <v>1.9588426661201905</v>
      </c>
      <c r="N12" s="5">
        <v>1.7775910651160409</v>
      </c>
      <c r="O12" s="5">
        <v>2.8655591987294429</v>
      </c>
      <c r="P12" s="5">
        <f t="shared" si="3"/>
        <v>2.4039841521935892</v>
      </c>
      <c r="Q12" s="5">
        <f t="shared" si="4"/>
        <v>0.57631517304097302</v>
      </c>
      <c r="R12" s="5">
        <v>1.0587894502393342</v>
      </c>
      <c r="S12" s="5">
        <v>1.0296341881046118</v>
      </c>
      <c r="T12" s="5">
        <v>1.0376111378611577</v>
      </c>
      <c r="U12" s="5">
        <v>0.92682989630995261</v>
      </c>
      <c r="V12" s="5">
        <v>0.85487255676946394</v>
      </c>
      <c r="W12" s="5">
        <v>1.1564594496471139</v>
      </c>
      <c r="X12" s="5">
        <f t="shared" si="5"/>
        <v>1.0106994464886057</v>
      </c>
      <c r="Y12" s="5">
        <f t="shared" si="6"/>
        <v>0.1057898970231288</v>
      </c>
      <c r="Z12" s="5">
        <v>0.65833606622261931</v>
      </c>
      <c r="AA12" s="5">
        <v>1.0832324991424382</v>
      </c>
      <c r="AB12" s="5">
        <v>0.88061420273138158</v>
      </c>
      <c r="AC12" s="5">
        <v>0.80890318786823334</v>
      </c>
      <c r="AD12" s="5">
        <v>0.66433145989060904</v>
      </c>
      <c r="AE12" s="5">
        <v>0.74379068706721407</v>
      </c>
      <c r="AF12" s="5">
        <f t="shared" si="7"/>
        <v>0.80653468382041593</v>
      </c>
      <c r="AG12" s="5">
        <f t="shared" si="8"/>
        <v>0.16011025090229511</v>
      </c>
      <c r="AH12" s="5">
        <f t="shared" si="9"/>
        <v>4.877405243907007</v>
      </c>
      <c r="AI12" s="5">
        <f t="shared" si="0"/>
        <v>4.8141116280739364</v>
      </c>
      <c r="AJ12" s="5">
        <f t="shared" si="0"/>
        <v>3.8786126555164593</v>
      </c>
      <c r="AK12" s="5">
        <f t="shared" si="0"/>
        <v>3.6945757502983763</v>
      </c>
      <c r="AL12" s="5">
        <f t="shared" si="0"/>
        <v>3.2967950817761138</v>
      </c>
      <c r="AM12" s="5">
        <f t="shared" si="0"/>
        <v>4.9927368884650969</v>
      </c>
      <c r="AN12" s="5">
        <f t="shared" si="10"/>
        <v>4.2590395413394981</v>
      </c>
      <c r="AO12" s="5">
        <f t="shared" si="11"/>
        <v>0.72360919667685608</v>
      </c>
    </row>
    <row r="13" spans="1:41" x14ac:dyDescent="0.35">
      <c r="A13" s="34" t="s">
        <v>41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5">
        <f t="shared" si="1"/>
        <v>0</v>
      </c>
      <c r="I13" s="5">
        <f t="shared" si="2"/>
        <v>0</v>
      </c>
      <c r="J13" s="5">
        <v>2.6083636456785699</v>
      </c>
      <c r="K13" s="5">
        <v>1.90689840668067</v>
      </c>
      <c r="L13" s="5">
        <v>0.67622060556380958</v>
      </c>
      <c r="M13" s="5">
        <v>0.64556073569342698</v>
      </c>
      <c r="N13" s="5">
        <v>0.68458681284901901</v>
      </c>
      <c r="O13" s="5">
        <v>0.72285977765254372</v>
      </c>
      <c r="P13" s="5">
        <f t="shared" si="3"/>
        <v>1.2074149973530066</v>
      </c>
      <c r="Q13" s="5">
        <f t="shared" si="4"/>
        <v>0.84355496795809337</v>
      </c>
      <c r="R13" s="5">
        <v>1.1183719606868725</v>
      </c>
      <c r="S13" s="5">
        <v>0.94037629161956793</v>
      </c>
      <c r="T13" s="5">
        <v>0.44730398152272705</v>
      </c>
      <c r="U13" s="5">
        <v>0.28787313096565376</v>
      </c>
      <c r="V13" s="5">
        <v>0.34482669832041174</v>
      </c>
      <c r="W13" s="5">
        <v>0.3275570398255267</v>
      </c>
      <c r="X13" s="5">
        <f t="shared" si="5"/>
        <v>0.57771818382345985</v>
      </c>
      <c r="Y13" s="5">
        <f t="shared" si="6"/>
        <v>0.35823580792572346</v>
      </c>
      <c r="Z13" s="5">
        <v>1.1066486484448919</v>
      </c>
      <c r="AA13" s="5">
        <v>0.83410419658709245</v>
      </c>
      <c r="AB13" s="5">
        <v>0.51463886281649684</v>
      </c>
      <c r="AC13" s="5">
        <v>0.4299796069916732</v>
      </c>
      <c r="AD13" s="5">
        <v>0.41828849510153154</v>
      </c>
      <c r="AE13" s="5">
        <v>0.43010023107050099</v>
      </c>
      <c r="AF13" s="5">
        <f t="shared" si="7"/>
        <v>0.62229334016869775</v>
      </c>
      <c r="AG13" s="5">
        <f t="shared" si="8"/>
        <v>0.28516455951264025</v>
      </c>
      <c r="AH13" s="5">
        <f t="shared" si="9"/>
        <v>4.8333842548103343</v>
      </c>
      <c r="AI13" s="5">
        <f t="shared" si="0"/>
        <v>3.6813788948873301</v>
      </c>
      <c r="AJ13" s="5">
        <f t="shared" si="0"/>
        <v>1.6381634499030335</v>
      </c>
      <c r="AK13" s="5">
        <f t="shared" si="0"/>
        <v>1.3634134736507539</v>
      </c>
      <c r="AL13" s="5">
        <f t="shared" si="0"/>
        <v>1.4477020062709622</v>
      </c>
      <c r="AM13" s="5">
        <f t="shared" si="0"/>
        <v>1.4805170485485712</v>
      </c>
      <c r="AN13" s="5">
        <f t="shared" si="10"/>
        <v>2.407426521345164</v>
      </c>
      <c r="AO13" s="5">
        <f t="shared" si="11"/>
        <v>1.4812283285873524</v>
      </c>
    </row>
    <row r="14" spans="1:41" x14ac:dyDescent="0.35">
      <c r="A14" s="34"/>
      <c r="B14" s="35"/>
      <c r="C14" s="35"/>
      <c r="D14" s="35"/>
      <c r="E14" s="35"/>
      <c r="F14" s="35"/>
      <c r="G14" s="3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</row>
    <row r="15" spans="1:41" x14ac:dyDescent="0.35">
      <c r="A15" s="34" t="s">
        <v>42</v>
      </c>
      <c r="B15" s="35">
        <v>0.2841815505449598</v>
      </c>
      <c r="C15" s="35">
        <v>0.26771584501990126</v>
      </c>
      <c r="D15" s="35">
        <v>0.26604987804165181</v>
      </c>
      <c r="E15" s="35">
        <v>0.24434979461045067</v>
      </c>
      <c r="F15" s="35">
        <v>0.28833716833440498</v>
      </c>
      <c r="G15" s="35">
        <v>0.27477561258163768</v>
      </c>
      <c r="H15" s="5">
        <f t="shared" si="1"/>
        <v>0.27090164152216767</v>
      </c>
      <c r="I15" s="5">
        <f t="shared" si="2"/>
        <v>1.5710192317673701E-2</v>
      </c>
      <c r="J15" s="5">
        <v>7.6321276704749215</v>
      </c>
      <c r="K15" s="5">
        <v>6.4883882371023107</v>
      </c>
      <c r="L15" s="5">
        <v>6.5482606690916541</v>
      </c>
      <c r="M15" s="5">
        <v>4.7125902966340494</v>
      </c>
      <c r="N15" s="5">
        <v>8.029806854859368</v>
      </c>
      <c r="O15" s="5">
        <v>5.5268763768635685</v>
      </c>
      <c r="P15" s="5">
        <f t="shared" si="3"/>
        <v>6.4896750175043119</v>
      </c>
      <c r="Q15" s="5">
        <f t="shared" si="4"/>
        <v>1.2462463161558521</v>
      </c>
      <c r="R15" s="5">
        <v>2.5749429022398798</v>
      </c>
      <c r="S15" s="5">
        <v>2.9586475748579315</v>
      </c>
      <c r="T15" s="5">
        <v>2.7670334140984476</v>
      </c>
      <c r="U15" s="5">
        <v>2.5477239429511624</v>
      </c>
      <c r="V15" s="5">
        <v>2.9049434944601655</v>
      </c>
      <c r="W15" s="5">
        <v>2.7138906555363582</v>
      </c>
      <c r="X15" s="5">
        <f t="shared" si="5"/>
        <v>2.7445303306906577</v>
      </c>
      <c r="Y15" s="5">
        <f t="shared" si="6"/>
        <v>0.16764033283214758</v>
      </c>
      <c r="Z15" s="5">
        <v>1.9598962632922081</v>
      </c>
      <c r="AA15" s="5">
        <v>2.1360639609177983</v>
      </c>
      <c r="AB15" s="5">
        <v>1.8548779246627238</v>
      </c>
      <c r="AC15" s="5">
        <v>1.9356790947162885</v>
      </c>
      <c r="AD15" s="5">
        <v>2.2739222050081609</v>
      </c>
      <c r="AE15" s="5">
        <v>2.2230113047378879</v>
      </c>
      <c r="AF15" s="5">
        <f t="shared" si="7"/>
        <v>2.0639084588891778</v>
      </c>
      <c r="AG15" s="5">
        <f t="shared" si="8"/>
        <v>0.17063468375284777</v>
      </c>
      <c r="AH15" s="5">
        <f t="shared" si="9"/>
        <v>12.451148386551969</v>
      </c>
      <c r="AI15" s="5">
        <f t="shared" si="0"/>
        <v>11.850815617897942</v>
      </c>
      <c r="AJ15" s="5">
        <f t="shared" si="0"/>
        <v>11.436221885894476</v>
      </c>
      <c r="AK15" s="5">
        <f t="shared" si="0"/>
        <v>9.4403431289119517</v>
      </c>
      <c r="AL15" s="5">
        <f t="shared" si="0"/>
        <v>13.497009722662098</v>
      </c>
      <c r="AM15" s="5">
        <f t="shared" si="0"/>
        <v>10.738553949719453</v>
      </c>
      <c r="AN15" s="5">
        <f t="shared" si="10"/>
        <v>11.569015448606313</v>
      </c>
      <c r="AO15" s="5">
        <f t="shared" si="11"/>
        <v>1.4009481112787652</v>
      </c>
    </row>
    <row r="16" spans="1:41" x14ac:dyDescent="0.35">
      <c r="A16" s="34" t="s">
        <v>43</v>
      </c>
      <c r="B16" s="35">
        <v>0.23525738791257259</v>
      </c>
      <c r="C16" s="35">
        <v>0.28472358764793099</v>
      </c>
      <c r="D16" s="35">
        <v>0.2432444640475292</v>
      </c>
      <c r="E16" s="35">
        <v>0</v>
      </c>
      <c r="F16" s="35">
        <v>0.24554546469053401</v>
      </c>
      <c r="G16" s="35">
        <v>0.28815648930008131</v>
      </c>
      <c r="H16" s="5">
        <f t="shared" si="1"/>
        <v>0.21615456559977467</v>
      </c>
      <c r="I16" s="5">
        <f t="shared" si="2"/>
        <v>0.10823251766303858</v>
      </c>
      <c r="J16" s="5">
        <v>3.7310697269327324</v>
      </c>
      <c r="K16" s="5">
        <v>6.7284953122598496</v>
      </c>
      <c r="L16" s="5">
        <v>3.3248296531584609</v>
      </c>
      <c r="M16" s="5">
        <v>2.7584097545980839</v>
      </c>
      <c r="N16" s="5">
        <v>4.0489420564578102</v>
      </c>
      <c r="O16" s="5">
        <v>5.039371894051949</v>
      </c>
      <c r="P16" s="5">
        <f t="shared" si="3"/>
        <v>4.271853066243148</v>
      </c>
      <c r="Q16" s="5">
        <f t="shared" si="4"/>
        <v>1.4250386813562617</v>
      </c>
      <c r="R16" s="5">
        <v>1.4717266311162835</v>
      </c>
      <c r="S16" s="5">
        <v>2.6888268631121433</v>
      </c>
      <c r="T16" s="5">
        <v>1.6359235675349988</v>
      </c>
      <c r="U16" s="5">
        <v>1.0375699399282641</v>
      </c>
      <c r="V16" s="5">
        <v>2.0415069173904197</v>
      </c>
      <c r="W16" s="5">
        <v>2.6829123848710892</v>
      </c>
      <c r="X16" s="5">
        <f t="shared" si="5"/>
        <v>1.9264110506588665</v>
      </c>
      <c r="Y16" s="5">
        <f t="shared" si="6"/>
        <v>0.67051899564942541</v>
      </c>
      <c r="Z16" s="5">
        <v>1.4711463433941356</v>
      </c>
      <c r="AA16" s="5">
        <v>2.0435283296957634</v>
      </c>
      <c r="AB16" s="5">
        <v>1.7812821585678906</v>
      </c>
      <c r="AC16" s="5">
        <v>1.3844534409903237</v>
      </c>
      <c r="AD16" s="5">
        <v>1.9943118207827752</v>
      </c>
      <c r="AE16" s="5">
        <v>1.8836260351996141</v>
      </c>
      <c r="AF16" s="5">
        <f t="shared" si="7"/>
        <v>1.7597246881050836</v>
      </c>
      <c r="AG16" s="5">
        <f t="shared" si="8"/>
        <v>0.27404301417472571</v>
      </c>
      <c r="AH16" s="5">
        <f t="shared" si="9"/>
        <v>6.9092000893557239</v>
      </c>
      <c r="AI16" s="5">
        <f t="shared" si="9"/>
        <v>11.745574092715689</v>
      </c>
      <c r="AJ16" s="5">
        <f t="shared" si="9"/>
        <v>6.985279843308879</v>
      </c>
      <c r="AK16" s="5">
        <f t="shared" si="9"/>
        <v>5.1804331355166715</v>
      </c>
      <c r="AL16" s="5">
        <f t="shared" si="9"/>
        <v>8.3303062593215387</v>
      </c>
      <c r="AM16" s="5">
        <f t="shared" si="9"/>
        <v>9.8940668034227333</v>
      </c>
      <c r="AN16" s="5">
        <f t="shared" si="10"/>
        <v>8.1741433706068722</v>
      </c>
      <c r="AO16" s="5">
        <f t="shared" si="11"/>
        <v>2.3542905440233617</v>
      </c>
    </row>
    <row r="17" spans="1:41" x14ac:dyDescent="0.35">
      <c r="A17" s="34" t="s">
        <v>44</v>
      </c>
      <c r="B17" s="35"/>
      <c r="C17" s="35">
        <v>0.23316895083936037</v>
      </c>
      <c r="D17" s="35">
        <v>0.22896284920208948</v>
      </c>
      <c r="E17" s="35">
        <v>0.22200139229138216</v>
      </c>
      <c r="F17" s="35">
        <v>0.22251951599275158</v>
      </c>
      <c r="G17" s="35">
        <v>0</v>
      </c>
      <c r="H17" s="5">
        <f t="shared" si="1"/>
        <v>0.1813305416651167</v>
      </c>
      <c r="I17" s="5">
        <f t="shared" si="2"/>
        <v>0.10147348474405062</v>
      </c>
      <c r="J17" s="5"/>
      <c r="K17" s="5">
        <v>4.3110866335365543</v>
      </c>
      <c r="L17" s="5">
        <v>2.4534299912905375</v>
      </c>
      <c r="M17" s="5">
        <v>2.7736205748245304</v>
      </c>
      <c r="N17" s="5">
        <v>2.7161176289768942</v>
      </c>
      <c r="O17" s="5">
        <v>2.940875557149444</v>
      </c>
      <c r="P17" s="5">
        <f t="shared" si="3"/>
        <v>3.0390260771555924</v>
      </c>
      <c r="Q17" s="5">
        <f t="shared" si="4"/>
        <v>0.73235993644364661</v>
      </c>
      <c r="R17" s="5"/>
      <c r="S17" s="5">
        <v>1.5642700627496013</v>
      </c>
      <c r="T17" s="5">
        <v>1.0575586619941344</v>
      </c>
      <c r="U17" s="5">
        <v>0.96080274172243407</v>
      </c>
      <c r="V17" s="5">
        <v>1.1245439260085124</v>
      </c>
      <c r="W17" s="5">
        <v>0.9744804554431481</v>
      </c>
      <c r="X17" s="5">
        <f t="shared" si="5"/>
        <v>1.1363311695835661</v>
      </c>
      <c r="Y17" s="5">
        <f t="shared" si="6"/>
        <v>0.24823457958267994</v>
      </c>
      <c r="Z17" s="5"/>
      <c r="AA17" s="5">
        <v>1.6710242115143223</v>
      </c>
      <c r="AB17" s="5">
        <v>1.2693554527737885</v>
      </c>
      <c r="AC17" s="5">
        <v>1.0595656779261706</v>
      </c>
      <c r="AD17" s="5">
        <v>1.1972411011470598</v>
      </c>
      <c r="AE17" s="5">
        <v>1.0497612020189455</v>
      </c>
      <c r="AF17" s="5">
        <f t="shared" si="7"/>
        <v>1.2493895290760573</v>
      </c>
      <c r="AG17" s="5">
        <f t="shared" si="8"/>
        <v>0.25336656523127843</v>
      </c>
      <c r="AH17" s="5"/>
      <c r="AI17" s="5">
        <f t="shared" si="9"/>
        <v>7.7795498586398386</v>
      </c>
      <c r="AJ17" s="5">
        <f t="shared" si="9"/>
        <v>5.0093069552605503</v>
      </c>
      <c r="AK17" s="5">
        <f t="shared" si="9"/>
        <v>5.0159903867645168</v>
      </c>
      <c r="AL17" s="5">
        <f t="shared" si="9"/>
        <v>5.2604221721252182</v>
      </c>
      <c r="AM17" s="5">
        <f t="shared" si="9"/>
        <v>4.9651172146115377</v>
      </c>
      <c r="AN17" s="5">
        <f t="shared" si="10"/>
        <v>5.6060773174803327</v>
      </c>
      <c r="AO17" s="5">
        <f t="shared" si="11"/>
        <v>1.2205150215359861</v>
      </c>
    </row>
    <row r="18" spans="1:41" x14ac:dyDescent="0.35">
      <c r="A18" s="34" t="s">
        <v>45</v>
      </c>
      <c r="B18" s="35">
        <v>0.214760945695322</v>
      </c>
      <c r="C18" s="35">
        <v>0.26519962376248146</v>
      </c>
      <c r="D18" s="35">
        <v>0.2454365258610153</v>
      </c>
      <c r="E18" s="35">
        <v>0.23972122287821701</v>
      </c>
      <c r="F18" s="35">
        <v>0</v>
      </c>
      <c r="G18" s="35">
        <v>0</v>
      </c>
      <c r="H18" s="5">
        <f t="shared" si="1"/>
        <v>0.16085305303283928</v>
      </c>
      <c r="I18" s="5">
        <f t="shared" si="2"/>
        <v>0.12563138870899337</v>
      </c>
      <c r="J18" s="5">
        <v>4.8607510630667559</v>
      </c>
      <c r="K18" s="5">
        <v>7.2067447102822895</v>
      </c>
      <c r="L18" s="5">
        <v>6.9363568830370408</v>
      </c>
      <c r="M18" s="5">
        <v>5.0472795737486553</v>
      </c>
      <c r="N18" s="5">
        <v>5.500717249859111</v>
      </c>
      <c r="O18" s="5">
        <v>4.1348737127926638</v>
      </c>
      <c r="P18" s="5">
        <f t="shared" si="3"/>
        <v>5.6144538654644194</v>
      </c>
      <c r="Q18" s="5">
        <f t="shared" si="4"/>
        <v>1.2144682589341962</v>
      </c>
      <c r="R18" s="5">
        <v>2.2046378572955101</v>
      </c>
      <c r="S18" s="5">
        <v>2.9142362031985041</v>
      </c>
      <c r="T18" s="5">
        <v>3.1186783703127694</v>
      </c>
      <c r="U18" s="5">
        <v>2.2096871789457961</v>
      </c>
      <c r="V18" s="5">
        <v>2.5752544616073885</v>
      </c>
      <c r="W18" s="5">
        <v>1.7580574144692289</v>
      </c>
      <c r="X18" s="5">
        <f t="shared" si="5"/>
        <v>2.4634252476381993</v>
      </c>
      <c r="Y18" s="5">
        <f t="shared" si="6"/>
        <v>0.50477532556545612</v>
      </c>
      <c r="Z18" s="5">
        <v>1.7170988401240921</v>
      </c>
      <c r="AA18" s="5">
        <v>1.822861655490092</v>
      </c>
      <c r="AB18" s="5">
        <v>1.950905999917071</v>
      </c>
      <c r="AC18" s="5">
        <v>1.8773780848665786</v>
      </c>
      <c r="AD18" s="5">
        <v>1.915972135837791</v>
      </c>
      <c r="AE18" s="5">
        <v>1.6378243185681922</v>
      </c>
      <c r="AF18" s="5">
        <f t="shared" si="7"/>
        <v>1.8203401724673032</v>
      </c>
      <c r="AG18" s="5">
        <f t="shared" si="8"/>
        <v>0.12118036034916013</v>
      </c>
      <c r="AH18" s="5">
        <f t="shared" si="9"/>
        <v>8.9972487061816793</v>
      </c>
      <c r="AI18" s="5">
        <f t="shared" si="9"/>
        <v>12.209042192733367</v>
      </c>
      <c r="AJ18" s="5">
        <f t="shared" si="9"/>
        <v>12.251377779127896</v>
      </c>
      <c r="AK18" s="5">
        <f t="shared" si="9"/>
        <v>9.3740660604392456</v>
      </c>
      <c r="AL18" s="5">
        <f t="shared" si="9"/>
        <v>9.9919438473042899</v>
      </c>
      <c r="AM18" s="5">
        <f t="shared" si="9"/>
        <v>7.5307554458300849</v>
      </c>
      <c r="AN18" s="5">
        <f t="shared" si="10"/>
        <v>10.059072338602761</v>
      </c>
      <c r="AO18" s="5">
        <f t="shared" si="11"/>
        <v>1.8666638203137449</v>
      </c>
    </row>
    <row r="19" spans="1:41" x14ac:dyDescent="0.35">
      <c r="A19" s="34" t="s">
        <v>46</v>
      </c>
      <c r="B19" s="35">
        <v>0.28148996434246115</v>
      </c>
      <c r="C19" s="35">
        <v>0.29818683274966917</v>
      </c>
      <c r="D19" s="35">
        <v>0</v>
      </c>
      <c r="E19" s="35">
        <v>0</v>
      </c>
      <c r="F19" s="35">
        <v>0</v>
      </c>
      <c r="G19" s="35">
        <v>0</v>
      </c>
      <c r="H19" s="5">
        <f t="shared" si="1"/>
        <v>9.6612799515355063E-2</v>
      </c>
      <c r="I19" s="5">
        <f t="shared" si="2"/>
        <v>0.14976500864329698</v>
      </c>
      <c r="J19" s="5">
        <v>5.6183590347866188</v>
      </c>
      <c r="K19" s="5">
        <v>5.7906526973717911</v>
      </c>
      <c r="L19" s="5">
        <v>5.1963343408986118</v>
      </c>
      <c r="M19" s="5">
        <v>5.3348224806598701</v>
      </c>
      <c r="N19" s="5">
        <v>5.0423766586402996</v>
      </c>
      <c r="O19" s="5">
        <v>4.1968389774066299</v>
      </c>
      <c r="P19" s="5">
        <f t="shared" si="3"/>
        <v>5.1965640316273038</v>
      </c>
      <c r="Q19" s="5">
        <f t="shared" si="4"/>
        <v>0.56092633187756769</v>
      </c>
      <c r="R19" s="5">
        <v>2.6448763933269648</v>
      </c>
      <c r="S19" s="5">
        <v>2.6437743486220575</v>
      </c>
      <c r="T19" s="5">
        <v>1.9089448436924676</v>
      </c>
      <c r="U19" s="5">
        <v>2.4140881481271674</v>
      </c>
      <c r="V19" s="5">
        <v>2.3046072163329203</v>
      </c>
      <c r="W19" s="5">
        <v>1.8137080971962232</v>
      </c>
      <c r="X19" s="5">
        <f t="shared" si="5"/>
        <v>2.2883331745496336</v>
      </c>
      <c r="Y19" s="5">
        <f t="shared" si="6"/>
        <v>0.35741995538605675</v>
      </c>
      <c r="Z19" s="5">
        <v>1.8372517311440064</v>
      </c>
      <c r="AA19" s="5">
        <v>1.8984364103781943</v>
      </c>
      <c r="AB19" s="5">
        <v>1.9287601729447732</v>
      </c>
      <c r="AC19" s="5">
        <v>2.101940539868143</v>
      </c>
      <c r="AD19" s="5">
        <v>2.1767934350345102</v>
      </c>
      <c r="AE19" s="5">
        <v>1.860111878833113</v>
      </c>
      <c r="AF19" s="5">
        <f t="shared" si="7"/>
        <v>1.9672156947004567</v>
      </c>
      <c r="AG19" s="5">
        <f t="shared" si="8"/>
        <v>0.13902869448500021</v>
      </c>
      <c r="AH19" s="5">
        <f t="shared" si="9"/>
        <v>10.38197712360005</v>
      </c>
      <c r="AI19" s="5">
        <f t="shared" si="9"/>
        <v>10.631050289121712</v>
      </c>
      <c r="AJ19" s="5">
        <f t="shared" si="9"/>
        <v>9.0340393575358533</v>
      </c>
      <c r="AK19" s="5">
        <f t="shared" si="9"/>
        <v>9.8508511686551792</v>
      </c>
      <c r="AL19" s="5">
        <f t="shared" si="9"/>
        <v>9.5237773100077305</v>
      </c>
      <c r="AM19" s="5">
        <f t="shared" si="9"/>
        <v>7.8706589534359654</v>
      </c>
      <c r="AN19" s="5">
        <f t="shared" si="10"/>
        <v>9.5487257003927493</v>
      </c>
      <c r="AO19" s="5">
        <f t="shared" si="11"/>
        <v>1.0038373084484791</v>
      </c>
    </row>
    <row r="20" spans="1:41" x14ac:dyDescent="0.35">
      <c r="A20" s="34"/>
      <c r="B20" s="35"/>
      <c r="C20" s="35"/>
      <c r="D20" s="35"/>
      <c r="E20" s="35"/>
      <c r="F20" s="35"/>
      <c r="G20" s="3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</row>
    <row r="21" spans="1:41" x14ac:dyDescent="0.35">
      <c r="A21" s="34" t="s">
        <v>47</v>
      </c>
      <c r="B21" s="35"/>
      <c r="C21" s="35">
        <v>0.32031735740970035</v>
      </c>
      <c r="D21" s="35">
        <v>0.29574235169705443</v>
      </c>
      <c r="E21" s="35">
        <v>0.27334612257478252</v>
      </c>
      <c r="F21" s="35">
        <v>0.30362048900249228</v>
      </c>
      <c r="G21" s="35">
        <v>0.29626047539842382</v>
      </c>
      <c r="H21" s="5">
        <f t="shared" ref="H21" si="12">AVERAGE(B21:G21)</f>
        <v>0.2978573592164907</v>
      </c>
      <c r="I21" s="5">
        <f t="shared" ref="I21" si="13">STDEV(B21:G21)</f>
        <v>1.6922538227248689E-2</v>
      </c>
      <c r="J21" s="5"/>
      <c r="K21" s="5">
        <v>10.116414775347097</v>
      </c>
      <c r="L21" s="5">
        <v>9.9916004918284749</v>
      </c>
      <c r="M21" s="5">
        <v>6.7302858753009893</v>
      </c>
      <c r="N21" s="5">
        <v>13.169788411291561</v>
      </c>
      <c r="O21" s="5">
        <v>9.2584737947640754</v>
      </c>
      <c r="P21" s="5">
        <f t="shared" ref="P21" si="14">AVERAGE(J21:O21)</f>
        <v>9.8533126697064404</v>
      </c>
      <c r="Q21" s="5">
        <f t="shared" ref="Q21" si="15">STDEV(J21:O21)</f>
        <v>2.3018735428982278</v>
      </c>
      <c r="R21" s="5"/>
      <c r="S21" s="5">
        <v>5.6981607697833754</v>
      </c>
      <c r="T21" s="5">
        <v>5.1708375282270209</v>
      </c>
      <c r="U21" s="5">
        <v>3.8548390834489874</v>
      </c>
      <c r="V21" s="5">
        <v>4.7637375794669499</v>
      </c>
      <c r="W21" s="5">
        <v>4.3494537411585368</v>
      </c>
      <c r="X21" s="5">
        <f t="shared" ref="X21" si="16">AVERAGE(R21:W21)</f>
        <v>4.7674057404169741</v>
      </c>
      <c r="Y21" s="5">
        <f t="shared" ref="Y21" si="17">STDEV(R21:W21)</f>
        <v>0.71353650302648874</v>
      </c>
      <c r="Z21" s="5"/>
      <c r="AA21" s="5">
        <v>3.3771387214601547</v>
      </c>
      <c r="AB21" s="5">
        <v>3.147819154349818</v>
      </c>
      <c r="AC21" s="5">
        <v>2.3881230516384147</v>
      </c>
      <c r="AD21" s="5">
        <v>3.4873683972452478</v>
      </c>
      <c r="AE21" s="5">
        <v>2.5146727883386673</v>
      </c>
      <c r="AF21" s="5">
        <f t="shared" ref="AF21" si="18">AVERAGE(Z21:AE21)</f>
        <v>2.9830244226064608</v>
      </c>
      <c r="AG21" s="5">
        <f t="shared" ref="AG21" si="19">STDEV(Z21:AE21)</f>
        <v>0.50252042829787547</v>
      </c>
      <c r="AH21" s="5"/>
      <c r="AI21" s="5">
        <f t="shared" ref="AI21:AM21" si="20">C21+K21+S21+AA21</f>
        <v>19.512031624000329</v>
      </c>
      <c r="AJ21" s="5">
        <f t="shared" si="20"/>
        <v>18.605999526102369</v>
      </c>
      <c r="AK21" s="5">
        <f t="shared" si="20"/>
        <v>13.246594132963173</v>
      </c>
      <c r="AL21" s="5">
        <f t="shared" si="20"/>
        <v>21.72451487700625</v>
      </c>
      <c r="AM21" s="5">
        <f t="shared" si="20"/>
        <v>16.418860799659704</v>
      </c>
      <c r="AN21" s="5">
        <f t="shared" ref="AN21" si="21">AVERAGE(AH21:AM21)</f>
        <v>17.901600191946365</v>
      </c>
      <c r="AO21" s="5">
        <f t="shared" ref="AO21" si="22">STDEV(AH21:AM21)</f>
        <v>3.2238153647178134</v>
      </c>
    </row>
    <row r="22" spans="1:41" x14ac:dyDescent="0.35">
      <c r="A22" s="34" t="s">
        <v>48</v>
      </c>
      <c r="B22" s="35">
        <v>0.26954123467549512</v>
      </c>
      <c r="C22" s="35">
        <v>0.25058056424999603</v>
      </c>
      <c r="D22" s="35">
        <v>0.28000467639853543</v>
      </c>
      <c r="E22" s="35">
        <v>0.35183787776531922</v>
      </c>
      <c r="F22" s="35">
        <v>0.28490958077149947</v>
      </c>
      <c r="G22" s="35">
        <v>0.2567209943723795</v>
      </c>
      <c r="H22" s="5">
        <f>AVERAGE(B22:G22)</f>
        <v>0.28226582137220407</v>
      </c>
      <c r="I22" s="5">
        <f>STDEV(B22:G22)</f>
        <v>3.6526105960186218E-2</v>
      </c>
      <c r="J22" s="5">
        <v>6.109872431989344</v>
      </c>
      <c r="K22" s="5">
        <v>5.1482452994518164</v>
      </c>
      <c r="L22" s="5">
        <v>6.2904733849070142</v>
      </c>
      <c r="M22" s="5">
        <v>6.1654541728572161</v>
      </c>
      <c r="N22" s="5">
        <v>7.2314821456017206</v>
      </c>
      <c r="O22" s="5">
        <v>6.1938137199651617</v>
      </c>
      <c r="P22" s="5">
        <f>AVERAGE(J22:O22)</f>
        <v>6.1898901924620455</v>
      </c>
      <c r="Q22" s="5">
        <f>STDEV(J22:O22)</f>
        <v>0.66137284699257171</v>
      </c>
      <c r="R22" s="5">
        <v>1.9007696288838707</v>
      </c>
      <c r="S22" s="5">
        <v>1.9811055980266188</v>
      </c>
      <c r="T22" s="5">
        <v>2.2383094428237063</v>
      </c>
      <c r="U22" s="5">
        <v>2.0810517832267763</v>
      </c>
      <c r="V22" s="5">
        <v>2.2044885147887703</v>
      </c>
      <c r="W22" s="5">
        <v>2.4056657457212083</v>
      </c>
      <c r="X22" s="5">
        <f>AVERAGE(R22:W22)</f>
        <v>2.1352317855784917</v>
      </c>
      <c r="Y22" s="5">
        <f>STDEV(R22:W22)</f>
        <v>0.1845095564075423</v>
      </c>
      <c r="Z22" s="5">
        <v>1.3997029632058864</v>
      </c>
      <c r="AA22" s="5">
        <v>2.02045897461994</v>
      </c>
      <c r="AB22" s="5">
        <v>2.0522924229230988</v>
      </c>
      <c r="AC22" s="5">
        <v>1.5332243947121422</v>
      </c>
      <c r="AD22" s="5">
        <v>1.8004896583699919</v>
      </c>
      <c r="AE22" s="5">
        <v>2.5336635417491249</v>
      </c>
      <c r="AF22" s="5">
        <f>AVERAGE(Z22:AE22)</f>
        <v>1.8899719925966973</v>
      </c>
      <c r="AG22" s="5">
        <f>STDEV(Z22:AE22)</f>
        <v>0.40825316727344474</v>
      </c>
      <c r="AH22" s="5">
        <f t="shared" ref="AH22:AM25" si="23">B22+J22+R22+Z22</f>
        <v>9.6798862587545962</v>
      </c>
      <c r="AI22" s="5">
        <f t="shared" si="23"/>
        <v>9.4003904363483706</v>
      </c>
      <c r="AJ22" s="5">
        <f t="shared" si="23"/>
        <v>10.861079927052355</v>
      </c>
      <c r="AK22" s="5">
        <f t="shared" si="23"/>
        <v>10.131568228561454</v>
      </c>
      <c r="AL22" s="5">
        <f t="shared" si="23"/>
        <v>11.521369899531981</v>
      </c>
      <c r="AM22" s="5">
        <f t="shared" si="23"/>
        <v>11.389864001807874</v>
      </c>
      <c r="AN22" s="5">
        <f>AVERAGE(AH22:AM22)</f>
        <v>10.497359792009439</v>
      </c>
      <c r="AO22" s="5">
        <f>STDEV(AH22:AM22)</f>
        <v>0.89250893711752066</v>
      </c>
    </row>
    <row r="23" spans="1:41" x14ac:dyDescent="0.35">
      <c r="A23" s="34" t="s">
        <v>49</v>
      </c>
      <c r="B23" s="35">
        <v>0.27149681951758697</v>
      </c>
      <c r="C23" s="35"/>
      <c r="D23" s="35">
        <v>0</v>
      </c>
      <c r="E23" s="35">
        <v>0.2934785496787633</v>
      </c>
      <c r="F23" s="35">
        <v>0.27203354253131329</v>
      </c>
      <c r="G23" s="35">
        <v>0.25622146998336687</v>
      </c>
      <c r="H23" s="5">
        <f>AVERAGE(B23:G23)</f>
        <v>0.21864607634220609</v>
      </c>
      <c r="I23" s="5">
        <f>STDEV(B23:G23)</f>
        <v>0.12294443721970473</v>
      </c>
      <c r="J23" s="5">
        <v>5.0273016035657561</v>
      </c>
      <c r="K23" s="5"/>
      <c r="L23" s="5">
        <v>5.0256672985296378</v>
      </c>
      <c r="M23" s="5">
        <v>7.3452430964701065</v>
      </c>
      <c r="N23" s="5">
        <v>6.694384958245811</v>
      </c>
      <c r="O23" s="5">
        <v>5.6818868794507909</v>
      </c>
      <c r="P23" s="5">
        <f>AVERAGE(J23:O23)</f>
        <v>5.9548967672524205</v>
      </c>
      <c r="Q23" s="5">
        <f>STDEV(J23:O23)</f>
        <v>1.0342074612792815</v>
      </c>
      <c r="R23" s="5">
        <v>2.4673956984208316</v>
      </c>
      <c r="S23" s="5"/>
      <c r="T23" s="5">
        <v>2.53646918265876</v>
      </c>
      <c r="U23" s="5">
        <v>2.9134482927319119</v>
      </c>
      <c r="V23" s="5">
        <v>2.1687184095538004</v>
      </c>
      <c r="W23" s="5">
        <v>1.9591522495358795</v>
      </c>
      <c r="X23" s="5">
        <f>AVERAGE(R23:W23)</f>
        <v>2.409036766580237</v>
      </c>
      <c r="Y23" s="5">
        <f>STDEV(R23:W23)</f>
        <v>0.36545340493281919</v>
      </c>
      <c r="Z23" s="5">
        <v>2.0455223964988862</v>
      </c>
      <c r="AA23" s="5"/>
      <c r="AB23" s="5">
        <v>2.0252613207582733</v>
      </c>
      <c r="AC23" s="5">
        <v>2.1563401146682653</v>
      </c>
      <c r="AD23" s="5">
        <v>1.76281348124861</v>
      </c>
      <c r="AE23" s="5">
        <v>1.7377010558376402</v>
      </c>
      <c r="AF23" s="5">
        <f>AVERAGE(Z23:AE23)</f>
        <v>1.945527673802335</v>
      </c>
      <c r="AG23" s="5">
        <f>STDEV(Z23:AE23)</f>
        <v>0.18532044108995949</v>
      </c>
      <c r="AH23" s="5">
        <f>B23+J23+R23+Z23</f>
        <v>9.8117165180030597</v>
      </c>
      <c r="AI23" s="5"/>
      <c r="AJ23" s="5">
        <f t="shared" si="23"/>
        <v>9.5873978019466719</v>
      </c>
      <c r="AK23" s="5">
        <f t="shared" si="23"/>
        <v>12.708510053549048</v>
      </c>
      <c r="AL23" s="5">
        <f t="shared" si="23"/>
        <v>10.897950391579535</v>
      </c>
      <c r="AM23" s="5">
        <f t="shared" si="23"/>
        <v>9.6349616548076771</v>
      </c>
      <c r="AN23" s="5">
        <f>AVERAGE(AH23:AM23)</f>
        <v>10.528107283977198</v>
      </c>
      <c r="AO23" s="5">
        <f>STDEV(AH23:AM23)</f>
        <v>1.3310521529843726</v>
      </c>
    </row>
    <row r="24" spans="1:41" x14ac:dyDescent="0.35">
      <c r="A24" s="34" t="s">
        <v>50</v>
      </c>
      <c r="B24" s="35">
        <v>0.41353976798686359</v>
      </c>
      <c r="C24" s="35">
        <v>0.37433241753862018</v>
      </c>
      <c r="D24" s="35">
        <v>0.38060569989212401</v>
      </c>
      <c r="E24" s="35">
        <v>0.35470217186827435</v>
      </c>
      <c r="F24" s="35">
        <v>0.42890811408286789</v>
      </c>
      <c r="G24" s="35">
        <v>0.40962594125805746</v>
      </c>
      <c r="H24" s="5">
        <f>AVERAGE(B24:G24)</f>
        <v>0.39361901877113459</v>
      </c>
      <c r="I24" s="5">
        <f>STDEV(B24:G24)</f>
        <v>2.812194336438513E-2</v>
      </c>
      <c r="J24" s="5">
        <v>12.000263845483886</v>
      </c>
      <c r="K24" s="5">
        <v>11.481310517956862</v>
      </c>
      <c r="L24" s="5">
        <v>10.558130539474359</v>
      </c>
      <c r="M24" s="5">
        <v>12.853283979712076</v>
      </c>
      <c r="N24" s="5">
        <v>12.798009631640966</v>
      </c>
      <c r="O24" s="5">
        <v>10.602418156667861</v>
      </c>
      <c r="P24" s="5">
        <f>AVERAGE(J24:O24)</f>
        <v>11.715569445156001</v>
      </c>
      <c r="Q24" s="5">
        <f>STDEV(J24:O24)</f>
        <v>1.0179164874837838</v>
      </c>
      <c r="R24" s="5">
        <v>4.146968475856724</v>
      </c>
      <c r="S24" s="5">
        <v>4.3207387819316159</v>
      </c>
      <c r="T24" s="5">
        <v>4.5883451047843673</v>
      </c>
      <c r="U24" s="5">
        <v>4.7065754475769177</v>
      </c>
      <c r="V24" s="5">
        <v>5.3258910984141368</v>
      </c>
      <c r="W24" s="5">
        <v>5.3263236767095208</v>
      </c>
      <c r="X24" s="5">
        <f>AVERAGE(R24:W24)</f>
        <v>4.7358070975455471</v>
      </c>
      <c r="Y24" s="5">
        <f>STDEV(R24:W24)</f>
        <v>0.49769892827623591</v>
      </c>
      <c r="Z24" s="5">
        <v>3.2044710068718034</v>
      </c>
      <c r="AA24" s="5">
        <v>2.9685755427141172</v>
      </c>
      <c r="AB24" s="5">
        <v>3.2537176718044987</v>
      </c>
      <c r="AC24" s="5">
        <v>3.1724735852114883</v>
      </c>
      <c r="AD24" s="5">
        <v>3.2522061013166876</v>
      </c>
      <c r="AE24" s="5">
        <v>3.1189108399582341</v>
      </c>
      <c r="AF24" s="5">
        <f>AVERAGE(Z24:AE24)</f>
        <v>3.1617257913128047</v>
      </c>
      <c r="AG24" s="5">
        <f>STDEV(Z24:AE24)</f>
        <v>0.10745417599600282</v>
      </c>
      <c r="AH24" s="5">
        <f>B24+J24+R24+Z24</f>
        <v>19.765243096199274</v>
      </c>
      <c r="AI24" s="5">
        <f>C24+K24+S24+AA24</f>
        <v>19.144957260141215</v>
      </c>
      <c r="AJ24" s="5">
        <f t="shared" si="23"/>
        <v>18.780799015955349</v>
      </c>
      <c r="AK24" s="5">
        <f t="shared" si="23"/>
        <v>21.087035184368755</v>
      </c>
      <c r="AL24" s="5">
        <f t="shared" si="23"/>
        <v>21.805014945454658</v>
      </c>
      <c r="AM24" s="5">
        <f t="shared" si="23"/>
        <v>19.457278614593676</v>
      </c>
      <c r="AN24" s="5">
        <f>AVERAGE(AH24:AM24)</f>
        <v>20.006721352785487</v>
      </c>
      <c r="AO24" s="5">
        <f>STDEV(AH24:AM24)</f>
        <v>1.1837786801941332</v>
      </c>
    </row>
    <row r="25" spans="1:41" x14ac:dyDescent="0.35">
      <c r="A25" s="34" t="s">
        <v>51</v>
      </c>
      <c r="B25" s="35">
        <v>0</v>
      </c>
      <c r="C25" s="35">
        <v>0.34691968816924312</v>
      </c>
      <c r="D25" s="35">
        <v>0.26205102588492873</v>
      </c>
      <c r="E25" s="35">
        <v>0.26784604020639924</v>
      </c>
      <c r="F25" s="35">
        <v>0.28640283984929243</v>
      </c>
      <c r="G25" s="35">
        <v>0.25257334771680157</v>
      </c>
      <c r="H25" s="5">
        <f>AVERAGE(B25:G25)</f>
        <v>0.23596549030444416</v>
      </c>
      <c r="I25" s="5">
        <f>STDEV(B25:G25)</f>
        <v>0.12042185717214958</v>
      </c>
      <c r="J25" s="5">
        <v>8.3485296377888218</v>
      </c>
      <c r="K25" s="5">
        <v>14.239904708233004</v>
      </c>
      <c r="L25" s="5">
        <v>7.0302192735283571</v>
      </c>
      <c r="M25" s="5">
        <v>6.9235719042983765</v>
      </c>
      <c r="N25" s="5">
        <v>10.9378323684615</v>
      </c>
      <c r="O25" s="5">
        <v>7.5649367283159998</v>
      </c>
      <c r="P25" s="5">
        <f>AVERAGE(J25:O25)</f>
        <v>9.1741657701043433</v>
      </c>
      <c r="Q25" s="5">
        <f>STDEV(J25:O25)</f>
        <v>2.888085986266248</v>
      </c>
      <c r="R25" s="5">
        <v>3.764095486508964</v>
      </c>
      <c r="S25" s="5">
        <v>4.4113819589102112</v>
      </c>
      <c r="T25" s="5">
        <v>3.2211556535150847</v>
      </c>
      <c r="U25" s="5">
        <v>3.1272089172925743</v>
      </c>
      <c r="V25" s="5">
        <v>4.1950541881561092</v>
      </c>
      <c r="W25" s="5">
        <v>2.7572643542610247</v>
      </c>
      <c r="X25" s="5">
        <f>AVERAGE(R25:W25)</f>
        <v>3.5793600931073279</v>
      </c>
      <c r="Y25" s="5">
        <f>STDEV(R25:W25)</f>
        <v>0.65023984491736886</v>
      </c>
      <c r="Z25" s="5">
        <v>2.6576292845107377</v>
      </c>
      <c r="AA25" s="5">
        <v>3.1810850135890565</v>
      </c>
      <c r="AB25" s="5">
        <v>2.4397200013570211</v>
      </c>
      <c r="AC25" s="5">
        <v>2.4293632933389127</v>
      </c>
      <c r="AD25" s="5">
        <v>2.6258467244908346</v>
      </c>
      <c r="AE25" s="5">
        <v>2.3444854063712133</v>
      </c>
      <c r="AF25" s="5">
        <f>AVERAGE(Z25:AE25)</f>
        <v>2.6130216206096293</v>
      </c>
      <c r="AG25" s="5">
        <f>STDEV(Z25:AE25)</f>
        <v>0.30355423771725953</v>
      </c>
      <c r="AH25" s="5">
        <f>B25+J25+R25+Z25</f>
        <v>14.770254408808523</v>
      </c>
      <c r="AI25" s="5">
        <f>C25+K25+S25+AA25</f>
        <v>22.179291368901517</v>
      </c>
      <c r="AJ25" s="5">
        <f t="shared" si="23"/>
        <v>12.953145954285391</v>
      </c>
      <c r="AK25" s="5">
        <f t="shared" si="23"/>
        <v>12.747990155136263</v>
      </c>
      <c r="AL25" s="5">
        <f t="shared" si="23"/>
        <v>18.045136120957736</v>
      </c>
      <c r="AM25" s="5">
        <f t="shared" si="23"/>
        <v>12.91925983666504</v>
      </c>
      <c r="AN25" s="5">
        <f>AVERAGE(AH25:AM25)</f>
        <v>15.602512974125744</v>
      </c>
      <c r="AO25" s="5">
        <f>STDEV(AH25:AM25)</f>
        <v>3.8021144049230031</v>
      </c>
    </row>
    <row r="26" spans="1:41" x14ac:dyDescent="0.35">
      <c r="H26" s="3"/>
      <c r="I26" s="3"/>
    </row>
    <row r="27" spans="1:41" ht="212" thickBot="1" x14ac:dyDescent="0.4">
      <c r="A27" s="4"/>
      <c r="B27" s="20" t="s">
        <v>10</v>
      </c>
      <c r="C27" s="20" t="s">
        <v>11</v>
      </c>
      <c r="D27" s="20" t="s">
        <v>12</v>
      </c>
      <c r="E27" s="20" t="s">
        <v>13</v>
      </c>
      <c r="F27" s="20" t="s">
        <v>14</v>
      </c>
      <c r="G27" s="20" t="s">
        <v>20</v>
      </c>
      <c r="H27" s="20" t="s">
        <v>21</v>
      </c>
      <c r="I27" s="20" t="s">
        <v>22</v>
      </c>
      <c r="J27" s="20" t="s">
        <v>23</v>
      </c>
      <c r="K27" s="20" t="s">
        <v>24</v>
      </c>
      <c r="L27" s="20" t="s">
        <v>25</v>
      </c>
      <c r="M27" s="20" t="s">
        <v>26</v>
      </c>
      <c r="N27" s="20" t="s">
        <v>27</v>
      </c>
      <c r="O27" s="20" t="s">
        <v>28</v>
      </c>
      <c r="P27" s="20" t="s">
        <v>29</v>
      </c>
      <c r="Q27" s="20" t="s">
        <v>15</v>
      </c>
      <c r="R27" s="20" t="s">
        <v>16</v>
      </c>
      <c r="S27" s="20" t="s">
        <v>17</v>
      </c>
      <c r="T27" s="20" t="s">
        <v>18</v>
      </c>
      <c r="U27" s="20" t="s">
        <v>19</v>
      </c>
      <c r="AO27"/>
    </row>
    <row r="28" spans="1:41" x14ac:dyDescent="0.35">
      <c r="A28" s="13" t="s">
        <v>10</v>
      </c>
      <c r="B28" s="21">
        <f>TTEST($AH$3:$AM$3,AH3:AM3,2,3)</f>
        <v>1</v>
      </c>
      <c r="C28" s="8">
        <f>TTEST($AH$4:$AM$4,AH3:AM3,2,3)</f>
        <v>1.9281604519022936E-4</v>
      </c>
      <c r="D28" s="8">
        <f>TTEST($AH$5:$AM$5,AH3:AM3,2,3)</f>
        <v>2.0080416640410738E-4</v>
      </c>
      <c r="E28" s="8">
        <f>TTEST($AH$6:$AM$6,AH3:AM3,2,3)</f>
        <v>3.3317743372822756E-2</v>
      </c>
      <c r="F28" s="9">
        <f>TTEST($AH$7:$AM$7,AH3:AM3,2,3)</f>
        <v>0.15149469560910983</v>
      </c>
      <c r="G28" s="21">
        <f>TTEST($AH$9:$AM$9,AH3:AM3,2,3)</f>
        <v>0.42721011185195062</v>
      </c>
      <c r="H28" s="8">
        <f>TTEST($AH$10:$AM$10,AH3:AM3,2,3)</f>
        <v>4.0310728297704196E-4</v>
      </c>
      <c r="I28" s="8">
        <f>TTEST($AH$11:$AM$11,AH3:AM3,2,3)</f>
        <v>1.9643278822640835E-3</v>
      </c>
      <c r="J28" s="8">
        <f>TTEST($AH$12:$AM$12,AH3:AM3,2,3)</f>
        <v>0.76346252610808674</v>
      </c>
      <c r="K28" s="9">
        <f>TTEST($AH$13:$AM$13,AH3:AM3,2,3)</f>
        <v>2.1088462000388861E-2</v>
      </c>
      <c r="L28" s="18">
        <f>TTEST($AH$15:$AM$15,AH3:AM3,2,3)</f>
        <v>4.4311608523260932E-6</v>
      </c>
      <c r="M28" s="8">
        <f>TTEST($AH$16:$AM$16,AH3:AM3,2,3)</f>
        <v>9.3995542305498822E-3</v>
      </c>
      <c r="N28" s="8">
        <f>TTEST($AH$17:$AM$17,AH3:AM3,2,3)</f>
        <v>0.10202204569417998</v>
      </c>
      <c r="O28" s="8">
        <f>TTEST($AH$18:$AM$18,AH3:AM3,2,3)</f>
        <v>2.7713915749755425E-4</v>
      </c>
      <c r="P28" s="8">
        <f>TTEST($AH$19:$AM$19,AH3:AM3,2,3)</f>
        <v>2.7271501284685531E-6</v>
      </c>
      <c r="Q28" s="18">
        <f>TTEST($AH$21:$AM$21,AH3:AM3,2,3)</f>
        <v>4.8965068546540482E-4</v>
      </c>
      <c r="R28" s="8">
        <f>TTEST($AH$22:$AM$22,AH3:AM3,2,3)</f>
        <v>2.4105815227386776E-7</v>
      </c>
      <c r="S28" s="8">
        <f>TTEST($AH$23:$AM$23,AH3:AM3,2,3)</f>
        <v>7.3075956036953678E-5</v>
      </c>
      <c r="T28" s="8">
        <f>TTEST($AH$24:$AM$24,AH3:AM3,2,3)</f>
        <v>8.8928294982162384E-10</v>
      </c>
      <c r="U28" s="9">
        <f>TTEST($AH$25:$AM$25,AH3:AM3,2,3)</f>
        <v>6.092992670994297E-4</v>
      </c>
      <c r="AO28"/>
    </row>
    <row r="29" spans="1:41" x14ac:dyDescent="0.35">
      <c r="A29" s="14" t="s">
        <v>33</v>
      </c>
      <c r="B29" s="22">
        <f>TTEST($AH$3:$AM$3,AH4:AM4,2,3)</f>
        <v>1.9281604519022936E-4</v>
      </c>
      <c r="C29" s="6">
        <f>TTEST($AH$4:$AM$4,AH4:AM4,2,3)</f>
        <v>1</v>
      </c>
      <c r="D29" s="6">
        <f>TTEST($AH$5:$AM$5,AH4:AM4,2,3)</f>
        <v>0.39475262911427744</v>
      </c>
      <c r="E29" s="6">
        <f>TTEST($AH$6:$AM$6,AH4:AM4,2,3)</f>
        <v>0.27178933487890139</v>
      </c>
      <c r="F29" s="10">
        <f>TTEST($AH$7:$AM$7,AH4:AM4,2,3)</f>
        <v>2.5795926642591924E-2</v>
      </c>
      <c r="G29" s="22">
        <f>TTEST($AH$9:$AM$9,AH4:AM4,2,3)</f>
        <v>1.5444916912901733E-8</v>
      </c>
      <c r="H29" s="6">
        <f>TTEST($AH$10:$AM$10,AH4:AM4,2,3)</f>
        <v>0.17648391655229076</v>
      </c>
      <c r="I29" s="6">
        <f>TTEST($AH$11:$AM$11,AH4:AM4,2,3)</f>
        <v>0.45382138663193183</v>
      </c>
      <c r="J29" s="6">
        <f>TTEST($AH$12:$AM$12,AH4:AM4,2,3)</f>
        <v>1.0522887300100497E-4</v>
      </c>
      <c r="K29" s="10">
        <f>TTEST($AH$13:$AM$13,AH4:AM4,2,3)</f>
        <v>0.27551255502527683</v>
      </c>
      <c r="L29" s="16">
        <f>TTEST($AH$15:$AM$15,AH4:AM4,2,3)</f>
        <v>6.2132629872388006E-6</v>
      </c>
      <c r="M29" s="6">
        <f>TTEST($AH$16:$AM$16,AH4:AM4,2,3)</f>
        <v>9.7026809494975524E-4</v>
      </c>
      <c r="N29" s="6">
        <f>TTEST($AH$17:$AM$17,AH4:AM4,2,3)</f>
        <v>1.4646312342070367E-3</v>
      </c>
      <c r="O29" s="6">
        <f>TTEST($AH$18:$AM$18,AH4:AM4,2,3)</f>
        <v>8.3180266317154839E-5</v>
      </c>
      <c r="P29" s="6">
        <f>TTEST($AH$19:$AM$19,AH4:AM4,2,3)</f>
        <v>1.9259850841796794E-6</v>
      </c>
      <c r="Q29" s="16">
        <f>TTEST($AH$21:$AM$21,AH4:AM4,2,3)</f>
        <v>3.3120185756543684E-4</v>
      </c>
      <c r="R29" s="6">
        <f>TTEST($AH$22:$AM$22,AH4:AM4,2,3)</f>
        <v>3.4854955380505632E-7</v>
      </c>
      <c r="S29" s="6">
        <f>TTEST($AH$23:$AM$23,AH4:AM4,2,3)</f>
        <v>7.4125278275515626E-5</v>
      </c>
      <c r="T29" s="6">
        <f>TTEST($AH$24:$AM$24,AH4:AM4,2,3)</f>
        <v>6.0235399941595005E-8</v>
      </c>
      <c r="U29" s="10">
        <f>TTEST($AH$25:$AM$25,AH4:AM4,2,3)</f>
        <v>2.7126336696048933E-4</v>
      </c>
      <c r="AO29"/>
    </row>
    <row r="30" spans="1:41" x14ac:dyDescent="0.35">
      <c r="A30" s="14" t="s">
        <v>34</v>
      </c>
      <c r="B30" s="22">
        <f>TTEST($AH$3:$AM$3,AH5:AM5,2,3)</f>
        <v>2.0080416640410738E-4</v>
      </c>
      <c r="C30" s="6">
        <f>TTEST($AH$4:$AM$4,AH5:AM5,2,3)</f>
        <v>0.39475262911427744</v>
      </c>
      <c r="D30" s="6">
        <f>TTEST($AH$5:$AM$5,AH5:AM5,2,3)</f>
        <v>1</v>
      </c>
      <c r="E30" s="6">
        <f>TTEST($AH$6:$AM$6,AH5:AM5,2,3)</f>
        <v>0.39889353860924109</v>
      </c>
      <c r="F30" s="10">
        <f>TTEST($AH$7:$AM$7,AH5:AM5,2,3)</f>
        <v>3.986096018903882E-2</v>
      </c>
      <c r="G30" s="22">
        <f>TTEST($AH$9:$AM$9,AH5:AM5,2,3)</f>
        <v>6.7417067438152859E-6</v>
      </c>
      <c r="H30" s="6">
        <f>TTEST($AH$10:$AM$10,AH5:AM5,2,3)</f>
        <v>0.87837136719207598</v>
      </c>
      <c r="I30" s="6">
        <f>TTEST($AH$11:$AM$11,AH5:AM5,2,3)</f>
        <v>0.73060102605237476</v>
      </c>
      <c r="J30" s="6">
        <f>TTEST($AH$12:$AM$12,AH5:AM5,2,3)</f>
        <v>1.1751799365147469E-4</v>
      </c>
      <c r="K30" s="10">
        <f>TTEST($AH$13:$AM$13,AH5:AM5,2,3)</f>
        <v>0.41724564103672002</v>
      </c>
      <c r="L30" s="16">
        <f>TTEST($AH$15:$AM$15,AH5:AM5,2,3)</f>
        <v>3.6724290561006865E-6</v>
      </c>
      <c r="M30" s="6">
        <f>TTEST($AH$16:$AM$16,AH5:AM5,2,3)</f>
        <v>1.0225065207131365E-3</v>
      </c>
      <c r="N30" s="6">
        <f>TTEST($AH$17:$AM$17,AH5:AM5,2,3)</f>
        <v>1.4050567502863248E-3</v>
      </c>
      <c r="O30" s="6">
        <f>TTEST($AH$18:$AM$18,AH5:AM5,2,3)</f>
        <v>7.2427190310577494E-5</v>
      </c>
      <c r="P30" s="6">
        <f>TTEST($AH$19:$AM$19,AH5:AM5,2,3)</f>
        <v>7.354281892134367E-7</v>
      </c>
      <c r="Q30" s="16">
        <f>TTEST($AH$21:$AM$21,AH5:AM5,2,3)</f>
        <v>3.232497892953564E-4</v>
      </c>
      <c r="R30" s="6">
        <f>TTEST($AH$22:$AM$22,AH5:AM5,2,3)</f>
        <v>9.0212295849913454E-8</v>
      </c>
      <c r="S30" s="6">
        <f>TTEST($AH$23:$AM$23,AH5:AM5,2,3)</f>
        <v>5.0592172083773852E-5</v>
      </c>
      <c r="T30" s="6">
        <f>TTEST($AH$24:$AM$24,AH5:AM5,2,3)</f>
        <v>1.6469987208979833E-8</v>
      </c>
      <c r="U30" s="10">
        <f>TTEST($AH$25:$AM$25,AH5:AM5,2,3)</f>
        <v>2.7495735923319884E-4</v>
      </c>
      <c r="AO30"/>
    </row>
    <row r="31" spans="1:41" x14ac:dyDescent="0.35">
      <c r="A31" s="14" t="s">
        <v>35</v>
      </c>
      <c r="B31" s="22">
        <f>TTEST($AH$3:$AM$3,AH6:AM6,2,3)</f>
        <v>3.3317743372822756E-2</v>
      </c>
      <c r="C31" s="6">
        <f>TTEST($AH$4:$AM$4,AH6:AM6,2,3)</f>
        <v>0.27178933487890139</v>
      </c>
      <c r="D31" s="6">
        <f>TTEST($AH$5:$AM$5,AH6:AM6,2,3)</f>
        <v>0.39889353860924109</v>
      </c>
      <c r="E31" s="6">
        <f>TTEST($AH$6:$AM$6,AH6:AM6,2,3)</f>
        <v>1</v>
      </c>
      <c r="F31" s="10">
        <f>TTEST($AH$7:$AM$7,AH6:AM6,2,3)</f>
        <v>0.3205341966303058</v>
      </c>
      <c r="G31" s="22">
        <f>TTEST($AH$9:$AM$9,AH6:AM6,2,3)</f>
        <v>1.9209708175753015E-2</v>
      </c>
      <c r="H31" s="6">
        <f>TTEST($AH$10:$AM$10,AH6:AM6,2,3)</f>
        <v>0.41499347640122008</v>
      </c>
      <c r="I31" s="6">
        <f>TTEST($AH$11:$AM$11,AH6:AM6,2,3)</f>
        <v>0.58609996325391112</v>
      </c>
      <c r="J31" s="6">
        <f>TTEST($AH$12:$AM$12,AH6:AM6,2,3)</f>
        <v>4.2744049086033187E-2</v>
      </c>
      <c r="K31" s="10">
        <f>TTEST($AH$13:$AM$13,AH6:AM6,2,3)</f>
        <v>0.93932700328496277</v>
      </c>
      <c r="L31" s="16">
        <f>TTEST($AH$15:$AM$15,AH6:AM6,2,3)</f>
        <v>1.2422530045108277E-6</v>
      </c>
      <c r="M31" s="6">
        <f>TTEST($AH$16:$AM$16,AH6:AM6,2,3)</f>
        <v>9.0219717242179189E-4</v>
      </c>
      <c r="N31" s="6">
        <f>TTEST($AH$17:$AM$17,AH6:AM6,2,3)</f>
        <v>5.238407756120703E-3</v>
      </c>
      <c r="O31" s="6">
        <f>TTEST($AH$18:$AM$18,AH6:AM6,2,3)</f>
        <v>2.230708581536961E-5</v>
      </c>
      <c r="P31" s="6">
        <f>TTEST($AH$19:$AM$19,AH6:AM6,2,3)</f>
        <v>1.2159962123050656E-5</v>
      </c>
      <c r="Q31" s="16">
        <f>TTEST($AH$21:$AM$21,AH6:AM6,2,3)</f>
        <v>9.7981477950117996E-5</v>
      </c>
      <c r="R31" s="6">
        <f>TTEST($AH$22:$AM$22,AH6:AM6,2,3)</f>
        <v>6.1774597501544942E-6</v>
      </c>
      <c r="S31" s="6">
        <f>TTEST($AH$23:$AM$23,AH6:AM6,2,3)</f>
        <v>7.9101925551928892E-6</v>
      </c>
      <c r="T31" s="6">
        <f>TTEST($AH$24:$AM$24,AH6:AM6,2,3)</f>
        <v>3.5744981001619891E-9</v>
      </c>
      <c r="U31" s="10">
        <f>TTEST($AH$25:$AM$25,AH6:AM6,2,3)</f>
        <v>1.3228077462710611E-4</v>
      </c>
      <c r="AO31"/>
    </row>
    <row r="32" spans="1:41" ht="16" thickBot="1" x14ac:dyDescent="0.4">
      <c r="A32" s="26" t="s">
        <v>36</v>
      </c>
      <c r="B32" s="23">
        <f>TTEST($AH$3:$AM$3,AH7:AM7,2,3)</f>
        <v>0.15149469560910983</v>
      </c>
      <c r="C32" s="7">
        <f>TTEST($AH$4:$AM$4,AH7:AM7,2,3)</f>
        <v>2.5795926642591924E-2</v>
      </c>
      <c r="D32" s="7">
        <f>TTEST($AH$5:$AM$5,AH7:AM7,2,3)</f>
        <v>3.986096018903882E-2</v>
      </c>
      <c r="E32" s="7">
        <f>TTEST($AH$6:$AM$6,AH7:AM7,2,3)</f>
        <v>0.3205341966303058</v>
      </c>
      <c r="F32" s="24">
        <f>TTEST($AH$7:$AM$7,AH7:AM7,2,3)</f>
        <v>1</v>
      </c>
      <c r="G32" s="23">
        <f>TTEST($AH$9:$AM$9,AH7:AM7,2,3)</f>
        <v>6.2703018172629035E-2</v>
      </c>
      <c r="H32" s="7">
        <f>TTEST($AH$10:$AM$10,AH7:AM7,2,3)</f>
        <v>4.2998816037627778E-2</v>
      </c>
      <c r="I32" s="7">
        <f>TTEST($AH$11:$AM$11,AH7:AM7,2,3)</f>
        <v>8.8247427502852541E-2</v>
      </c>
      <c r="J32" s="7">
        <f>TTEST($AH$12:$AM$12,AH7:AM7,2,3)</f>
        <v>0.19816105058354333</v>
      </c>
      <c r="K32" s="24">
        <f>TTEST($AH$13:$AM$13,AH7:AM7,2,3)</f>
        <v>0.26497743545343416</v>
      </c>
      <c r="L32" s="17">
        <f>TTEST($AH$15:$AM$15,AH7:AM7,2,3)</f>
        <v>1.2237889297877214E-6</v>
      </c>
      <c r="M32" s="7">
        <f>TTEST($AH$16:$AM$16,AH7:AM7,2,3)</f>
        <v>2.5328034236544042E-3</v>
      </c>
      <c r="N32" s="7">
        <f>TTEST($AH$17:$AM$17,AH7:AM7,2,3)</f>
        <v>1.8635465477977401E-2</v>
      </c>
      <c r="O32" s="7">
        <f>TTEST($AH$18:$AM$18,AH7:AM7,2,3)</f>
        <v>5.2999161589888868E-5</v>
      </c>
      <c r="P32" s="7">
        <f>TTEST($AH$19:$AM$19,AH7:AM7,2,3)</f>
        <v>7.46795001785851E-6</v>
      </c>
      <c r="Q32" s="17">
        <f>TTEST($AH$21:$AM$21,AH7:AM7,2,3)</f>
        <v>1.9019267641158427E-4</v>
      </c>
      <c r="R32" s="7">
        <f>TTEST($AH$22:$AM$22,AH7:AM7,2,3)</f>
        <v>2.6694257012362254E-6</v>
      </c>
      <c r="S32" s="7">
        <f>TTEST($AH$23:$AM$23,AH7:AM7,2,3)</f>
        <v>1.2763661770524852E-5</v>
      </c>
      <c r="T32" s="7">
        <f>TTEST($AH$24:$AM$24,AH7:AM7,2,3)</f>
        <v>8.3302172368530903E-10</v>
      </c>
      <c r="U32" s="24">
        <f>TTEST($AH$25:$AM$25,AH7:AM7,2,3)</f>
        <v>2.5443565036267659E-4</v>
      </c>
      <c r="AO32"/>
    </row>
    <row r="33" spans="1:41" x14ac:dyDescent="0.35">
      <c r="A33" s="13" t="s">
        <v>37</v>
      </c>
      <c r="B33" s="21">
        <f>TTEST($AH$3:$AM$3,AH9:AM9,2,3)</f>
        <v>0.42721011185195062</v>
      </c>
      <c r="C33" s="8">
        <f>TTEST($AH$4:$AM$4,AH9:AM9,2,3)</f>
        <v>1.5444916912901733E-8</v>
      </c>
      <c r="D33" s="8">
        <f>TTEST($AH$5:$AM$5,AH9:AM9,2,3)</f>
        <v>6.7417067438152859E-6</v>
      </c>
      <c r="E33" s="8">
        <f>TTEST($AH$6:$AM$6,AH9:AM9,2,3)</f>
        <v>1.9209708175753015E-2</v>
      </c>
      <c r="F33" s="9">
        <f>TTEST($AH$7:$AM$7,AH9:AM9,2,3)</f>
        <v>6.2703018172629035E-2</v>
      </c>
      <c r="G33" s="21">
        <f>TTEST($AH$9:$AM$9,AH9:AM9,2,3)</f>
        <v>1</v>
      </c>
      <c r="H33" s="8">
        <f>TTEST($AH$10:$AM$10,AH9:AM9,2,3)</f>
        <v>1.1211495140228469E-8</v>
      </c>
      <c r="I33" s="8">
        <f>TTEST($AH$11:$AM$11,AH9:AM9,2,3)</f>
        <v>1.4872197593269339E-3</v>
      </c>
      <c r="J33" s="8">
        <f>TTEST($AH$12:$AM$12,AH9:AM9,2,3)</f>
        <v>0.21146906912365573</v>
      </c>
      <c r="K33" s="9">
        <f>TTEST($AH$13:$AM$13,AH9:AM9,2,3)</f>
        <v>1.2310720256777423E-2</v>
      </c>
      <c r="L33" s="18">
        <f>TTEST($AH$15:$AM$15,AH9:AM9,2,3)</f>
        <v>5.1400758060577251E-5</v>
      </c>
      <c r="M33" s="8">
        <f>TTEST($AH$16:$AM$16,AH9:AM9,2,3)</f>
        <v>1.4964263646141337E-2</v>
      </c>
      <c r="N33" s="8">
        <f>TTEST($AH$17:$AM$17,AH9:AM9,2,3)</f>
        <v>0.17119120843850683</v>
      </c>
      <c r="O33" s="8">
        <f>TTEST($AH$18:$AM$18,AH9:AM9,2,3)</f>
        <v>8.0877652114000407E-4</v>
      </c>
      <c r="P33" s="8">
        <f>TTEST($AH$19:$AM$19,AH9:AM9,2,3)</f>
        <v>4.213441732167399E-5</v>
      </c>
      <c r="Q33" s="18">
        <f>TTEST($AH$21:$AM$21,AH9:AM9,2,3)</f>
        <v>7.6069612947115141E-4</v>
      </c>
      <c r="R33" s="8">
        <f>TTEST($AH$22:$AM$22,AH9:AM9,2,3)</f>
        <v>7.0158944611306211E-6</v>
      </c>
      <c r="S33" s="8">
        <f>TTEST($AH$23:$AM$23,AH9:AM9,2,3)</f>
        <v>4.8853825701157593E-4</v>
      </c>
      <c r="T33" s="8">
        <f>TTEST($AH$24:$AM$24,AH9:AM9,2,3)</f>
        <v>2.5655410484098208E-7</v>
      </c>
      <c r="U33" s="9">
        <f>TTEST($AH$25:$AM$25,AH9:AM9,2,3)</f>
        <v>8.7866027125881757E-4</v>
      </c>
      <c r="AO33"/>
    </row>
    <row r="34" spans="1:41" x14ac:dyDescent="0.35">
      <c r="A34" s="14" t="s">
        <v>38</v>
      </c>
      <c r="B34" s="22">
        <f>TTEST($AH$3:$AM$3,AH10:AM10,2,3)</f>
        <v>4.0310728297704196E-4</v>
      </c>
      <c r="C34" s="6">
        <f>TTEST($AH$4:$AM$4,AH10:AM10,2,3)</f>
        <v>0.17648391655229076</v>
      </c>
      <c r="D34" s="6">
        <f>TTEST($AH$5:$AM$5,AH10:AM10,2,3)</f>
        <v>0.87837136719207598</v>
      </c>
      <c r="E34" s="6">
        <f>TTEST($AH$6:$AM$6,AH10:AM10,2,3)</f>
        <v>0.41499347640122008</v>
      </c>
      <c r="F34" s="10">
        <f>TTEST($AH$7:$AM$7,AH10:AM10,2,3)</f>
        <v>4.2998816037627778E-2</v>
      </c>
      <c r="G34" s="22">
        <f>TTEST($AH$9:$AM$9,AH10:AM10,2,3)</f>
        <v>1.1211495140228469E-8</v>
      </c>
      <c r="H34" s="6">
        <f>TTEST($AH$10:$AM$10,AH10:AM10,2,3)</f>
        <v>1</v>
      </c>
      <c r="I34" s="6">
        <f>TTEST($AH$11:$AM$11,AH10:AM10,2,3)</f>
        <v>0.77036953345462955</v>
      </c>
      <c r="J34" s="6">
        <f>TTEST($AH$12:$AM$12,AH10:AM10,2,3)</f>
        <v>2.486033832814326E-4</v>
      </c>
      <c r="K34" s="10">
        <f>TTEST($AH$13:$AM$13,AH10:AM10,2,3)</f>
        <v>0.43476309607422509</v>
      </c>
      <c r="L34" s="16">
        <f>TTEST($AH$15:$AM$15,AH10:AM10,2,3)</f>
        <v>8.8206171113636277E-6</v>
      </c>
      <c r="M34" s="6">
        <f>TTEST($AH$16:$AM$16,AH10:AM10,2,3)</f>
        <v>1.1853323114912359E-3</v>
      </c>
      <c r="N34" s="6">
        <f>TTEST($AH$17:$AM$17,AH10:AM10,2,3)</f>
        <v>2.0537050116920994E-3</v>
      </c>
      <c r="O34" s="6">
        <f>TTEST($AH$18:$AM$18,AH10:AM10,2,3)</f>
        <v>1.0461324021466706E-4</v>
      </c>
      <c r="P34" s="6">
        <f>TTEST($AH$19:$AM$19,AH10:AM10,2,3)</f>
        <v>3.5572090910496908E-6</v>
      </c>
      <c r="Q34" s="16">
        <f>TTEST($AH$21:$AM$21,AH10:AM10,2,3)</f>
        <v>3.5885236390808547E-4</v>
      </c>
      <c r="R34" s="6">
        <f>TTEST($AH$22:$AM$22,AH10:AM10,2,3)</f>
        <v>7.6964100749498043E-7</v>
      </c>
      <c r="S34" s="6">
        <f>TTEST($AH$23:$AM$23,AH10:AM10,2,3)</f>
        <v>9.781257083078915E-5</v>
      </c>
      <c r="T34" s="6">
        <f>TTEST($AH$24:$AM$24,AH10:AM10,2,3)</f>
        <v>1.0561383018519326E-7</v>
      </c>
      <c r="U34" s="10">
        <f>TTEST($AH$25:$AM$25,AH10:AM10,2,3)</f>
        <v>2.9920511987516316E-4</v>
      </c>
      <c r="AO34"/>
    </row>
    <row r="35" spans="1:41" x14ac:dyDescent="0.35">
      <c r="A35" s="14" t="s">
        <v>39</v>
      </c>
      <c r="B35" s="22">
        <f>TTEST($AH$3:$AM$3,AH11:AM11,2,3)</f>
        <v>1.9643278822640835E-3</v>
      </c>
      <c r="C35" s="6">
        <f>TTEST($AH$4:$AM$4,AH11:AM11,2,3)</f>
        <v>0.45382138663193183</v>
      </c>
      <c r="D35" s="6">
        <f>TTEST($AH$5:$AM$5,AH11:AM11,2,3)</f>
        <v>0.73060102605237476</v>
      </c>
      <c r="E35" s="6">
        <f>TTEST($AH$6:$AM$6,AH11:AM11,2,3)</f>
        <v>0.58609996325391112</v>
      </c>
      <c r="F35" s="10">
        <f>TTEST($AH$7:$AM$7,AH11:AM11,2,3)</f>
        <v>8.8247427502852541E-2</v>
      </c>
      <c r="G35" s="22">
        <f>TTEST($AH$9:$AM$9,AH11:AM11,2,3)</f>
        <v>1.4872197593269339E-3</v>
      </c>
      <c r="H35" s="6">
        <f>TTEST($AH$10:$AM$10,AH11:AM11,2,3)</f>
        <v>0.77036953345462955</v>
      </c>
      <c r="I35" s="6">
        <f>TTEST($AH$11:$AM$11,AH11:AM11,2,3)</f>
        <v>1</v>
      </c>
      <c r="J35" s="6">
        <f>TTEST($AH$12:$AM$12,AH11:AM11,2,3)</f>
        <v>2.5587346701273946E-3</v>
      </c>
      <c r="K35" s="10">
        <f>TTEST($AH$13:$AM$13,AH11:AM11,2,3)</f>
        <v>0.62604663265924243</v>
      </c>
      <c r="L35" s="16">
        <f>TTEST($AH$15:$AM$15,AH11:AM11,2,3)</f>
        <v>2.2064540818672256E-7</v>
      </c>
      <c r="M35" s="6">
        <f>TTEST($AH$16:$AM$16,AH11:AM11,2,3)</f>
        <v>6.4664867241355961E-4</v>
      </c>
      <c r="N35" s="6">
        <f>TTEST($AH$17:$AM$17,AH11:AM11,2,3)</f>
        <v>8.8645268580530017E-4</v>
      </c>
      <c r="O35" s="6">
        <f>TTEST($AH$18:$AM$18,AH11:AM11,2,3)</f>
        <v>1.6416676800806977E-5</v>
      </c>
      <c r="P35" s="6">
        <f>TTEST($AH$19:$AM$19,AH11:AM11,2,3)</f>
        <v>2.2104604944495813E-7</v>
      </c>
      <c r="Q35" s="16">
        <f>TTEST($AH$21:$AM$21,AH11:AM11,2,3)</f>
        <v>1.7804638239122012E-4</v>
      </c>
      <c r="R35" s="6">
        <f>TTEST($AH$22:$AM$22,AH11:AM11,2,3)</f>
        <v>6.2851808520493862E-8</v>
      </c>
      <c r="S35" s="6">
        <f>TTEST($AH$23:$AM$23,AH11:AM11,2,3)</f>
        <v>3.8985586495913879E-6</v>
      </c>
      <c r="T35" s="6">
        <f>TTEST($AH$24:$AM$24,AH11:AM11,2,3)</f>
        <v>1.1004646397398634E-10</v>
      </c>
      <c r="U35" s="10">
        <f>TTEST($AH$25:$AM$25,AH11:AM11,2,3)</f>
        <v>1.8226103169312907E-4</v>
      </c>
      <c r="AO35"/>
    </row>
    <row r="36" spans="1:41" ht="16" thickBot="1" x14ac:dyDescent="0.4">
      <c r="A36" s="15" t="s">
        <v>40</v>
      </c>
      <c r="B36" s="25">
        <f>TTEST($AH$3:$AM$3,AH12:AM12,2,3)</f>
        <v>0.76346252610808674</v>
      </c>
      <c r="C36" s="11">
        <f>TTEST($AH$4:$AM$4,AH12:AM12,2,3)</f>
        <v>1.0522887300100497E-4</v>
      </c>
      <c r="D36" s="11">
        <f>TTEST($AH$5:$AM$5,AH12:AM12,2,3)</f>
        <v>1.1751799365147469E-4</v>
      </c>
      <c r="E36" s="11">
        <f>TTEST($AH$6:$AM$6,AH12:AM12,2,3)</f>
        <v>4.2744049086033187E-2</v>
      </c>
      <c r="F36" s="12">
        <f>TTEST($AH$7:$AM$7,AH12:AM12,2,3)</f>
        <v>0.19816105058354333</v>
      </c>
      <c r="G36" s="25">
        <f>TTEST($AH$9:$AM$9,AH12:AM12,2,3)</f>
        <v>0.21146906912365573</v>
      </c>
      <c r="H36" s="11">
        <f>TTEST($AH$10:$AM$10,AH12:AM12,2,3)</f>
        <v>2.486033832814326E-4</v>
      </c>
      <c r="I36" s="11">
        <f>TTEST($AH$11:$AM$11,AH12:AM12,2,3)</f>
        <v>2.5587346701273946E-3</v>
      </c>
      <c r="J36" s="11">
        <f>TTEST($AH$12:$AM$12,AH12:AM12,2,3)</f>
        <v>1</v>
      </c>
      <c r="K36" s="12">
        <f>TTEST($AH$13:$AM$13,AH12:AM12,2,3)</f>
        <v>2.7460759036589278E-2</v>
      </c>
      <c r="L36" s="19">
        <f>TTEST($AH$15:$AM$15,AH12:AM12,2,3)</f>
        <v>5.4844976309730738E-6</v>
      </c>
      <c r="M36" s="11">
        <f>TTEST($AH$16:$AM$16,AH12:AM12,2,3)</f>
        <v>8.2125322426471921E-3</v>
      </c>
      <c r="N36" s="11">
        <f>TTEST($AH$17:$AM$17,AH12:AM12,2,3)</f>
        <v>7.1165630798185373E-2</v>
      </c>
      <c r="O36" s="11">
        <f>TTEST($AH$18:$AM$18,AH12:AM12,2,3)</f>
        <v>2.7989363029033444E-4</v>
      </c>
      <c r="P36" s="11">
        <f>TTEST($AH$19:$AM$19,AH12:AM12,2,3)</f>
        <v>2.2498633155424732E-6</v>
      </c>
      <c r="Q36" s="19">
        <f>TTEST($AH$21:$AM$21,AH12:AM12,2,3)</f>
        <v>5.0938289637214454E-4</v>
      </c>
      <c r="R36" s="11">
        <f>TTEST($AH$22:$AM$22,AH12:AM12,2,3)</f>
        <v>1.6964446524337427E-7</v>
      </c>
      <c r="S36" s="11">
        <f>TTEST($AH$23:$AM$23,AH12:AM12,2,3)</f>
        <v>8.6847733934804008E-5</v>
      </c>
      <c r="T36" s="11">
        <f>TTEST($AH$24:$AM$24,AH12:AM12,2,3)</f>
        <v>1.807911221459109E-9</v>
      </c>
      <c r="U36" s="12">
        <f>TTEST($AH$25:$AM$25,AH12:AM12,2,3)</f>
        <v>6.0615058190077221E-4</v>
      </c>
      <c r="AO36"/>
    </row>
    <row r="37" spans="1:41" ht="16" thickBot="1" x14ac:dyDescent="0.4">
      <c r="A37" s="27" t="s">
        <v>41</v>
      </c>
      <c r="B37" s="28">
        <f>TTEST($AH$3:$AM$3,AH13:AM13,2,3)</f>
        <v>2.1088462000388861E-2</v>
      </c>
      <c r="C37" s="29">
        <f>TTEST($AH$4:$AM$4,AH13:AM13,2,3)</f>
        <v>0.27551255502527683</v>
      </c>
      <c r="D37" s="29">
        <f>TTEST($AH$5:$AM$5,AH13:AM13,2,3)</f>
        <v>0.41724564103672002</v>
      </c>
      <c r="E37" s="29">
        <f>TTEST($AH$6:$AM$6,AH13:AM13,2,3)</f>
        <v>0.93932700328496277</v>
      </c>
      <c r="F37" s="30">
        <f>TTEST($AH$7:$AM$7,AH13:AM13,2,3)</f>
        <v>0.26497743545343416</v>
      </c>
      <c r="G37" s="28">
        <f>TTEST($AH$9:$AM$9,AH13:AM13,2,3)</f>
        <v>1.2310720256777423E-2</v>
      </c>
      <c r="H37" s="29">
        <f>TTEST($AH$10:$AM$10,AH13:AM13,2,3)</f>
        <v>0.43476309607422509</v>
      </c>
      <c r="I37" s="29">
        <f>TTEST($AH$11:$AM$11,AH13:AM13,2,3)</f>
        <v>0.62604663265924243</v>
      </c>
      <c r="J37" s="29">
        <f>TTEST($AH$12:$AM$12,AH13:AM13,2,3)</f>
        <v>2.7460759036589278E-2</v>
      </c>
      <c r="K37" s="30">
        <f>TTEST($AH$13:$AM$13,AH13:AM13,2,3)</f>
        <v>1</v>
      </c>
      <c r="L37" s="31">
        <f>TTEST($AH$15:$AM$15,AH13:AM13,2,3)</f>
        <v>6.73133788712907E-7</v>
      </c>
      <c r="M37" s="29">
        <f>TTEST($AH$16:$AM$16,AH13:AM13,2,3)</f>
        <v>8.1539776914541775E-4</v>
      </c>
      <c r="N37" s="29">
        <f>TTEST($AH$17:$AM$17,AH13:AM13,2,3)</f>
        <v>3.4767126898196284E-3</v>
      </c>
      <c r="O37" s="29">
        <f>TTEST($AH$18:$AM$18,AH13:AM13,2,3)</f>
        <v>1.8400780473830607E-5</v>
      </c>
      <c r="P37" s="29">
        <f>TTEST($AH$19:$AM$19,AH13:AM13,2,3)</f>
        <v>5.1222057449888402E-6</v>
      </c>
      <c r="Q37" s="31">
        <f>TTEST($AH$21:$AM$21,AH13:AM13,2,3)</f>
        <v>1.1511721083681653E-4</v>
      </c>
      <c r="R37" s="29">
        <f>TTEST($AH$22:$AM$22,AH13:AM13,2,3)</f>
        <v>2.4705116042533023E-6</v>
      </c>
      <c r="S37" s="29">
        <f>TTEST($AH$23:$AM$23,AH13:AM13,2,3)</f>
        <v>5.5019539798451348E-6</v>
      </c>
      <c r="T37" s="29">
        <f>TTEST($AH$24:$AM$24,AH13:AM13,2,3)</f>
        <v>1.2536126218417549E-9</v>
      </c>
      <c r="U37" s="30">
        <f>TTEST($AH$25:$AM$25,AH13:AM13,2,3)</f>
        <v>1.4505040064537991E-4</v>
      </c>
      <c r="AO37"/>
    </row>
    <row r="38" spans="1:41" x14ac:dyDescent="0.35">
      <c r="A38" s="13" t="s">
        <v>42</v>
      </c>
      <c r="B38" s="21">
        <f>TTEST($AH$3:$AM$3,AH15:AM15,2,3)</f>
        <v>4.4311608523260932E-6</v>
      </c>
      <c r="C38" s="8">
        <f>TTEST($AH$4:$AM$4,AH15:AM15,2,3)</f>
        <v>6.2132629872388006E-6</v>
      </c>
      <c r="D38" s="8">
        <f>TTEST($AH$5:$AM$5,AH15:AM15,2,3)</f>
        <v>3.6724290561006865E-6</v>
      </c>
      <c r="E38" s="8">
        <f>TTEST($AH$6:$AM$6,AH15:AM15,2,3)</f>
        <v>1.2422530045108277E-6</v>
      </c>
      <c r="F38" s="9">
        <f>TTEST($AH$7:$AM$7,AH15:AM15,2,3)</f>
        <v>1.2237889297877214E-6</v>
      </c>
      <c r="G38" s="21">
        <f>TTEST($AH$9:$AM$9,AH15:AM15,2,3)</f>
        <v>5.1400758060577251E-5</v>
      </c>
      <c r="H38" s="8">
        <f>TTEST($AH$10:$AM$10,AH15:AM15,2,3)</f>
        <v>8.8206171113636277E-6</v>
      </c>
      <c r="I38" s="8">
        <f>TTEST($AH$11:$AM$11,AH15:AM15,2,3)</f>
        <v>2.2064540818672256E-7</v>
      </c>
      <c r="J38" s="8">
        <f>TTEST($AH$12:$AM$12,AH15:AM15,2,3)</f>
        <v>5.4844976309730738E-6</v>
      </c>
      <c r="K38" s="9">
        <f>TTEST($AH$13:$AM$13,AH15:AM15,2,3)</f>
        <v>6.73133788712907E-7</v>
      </c>
      <c r="L38" s="18">
        <f>TTEST($AH$15:$AM$15,AH15:AM15,2,3)</f>
        <v>1</v>
      </c>
      <c r="M38" s="8">
        <f>TTEST($AH$16:$AM$16,AH15:AM15,2,3)</f>
        <v>1.5836795723789709E-2</v>
      </c>
      <c r="N38" s="8">
        <f>TTEST($AH$17:$AM$17,AH15:AM15,2,3)</f>
        <v>3.6146882170381675E-5</v>
      </c>
      <c r="O38" s="8">
        <f>TTEST($AH$18:$AM$18,AH15:AM15,2,3)</f>
        <v>0.14648624707121255</v>
      </c>
      <c r="P38" s="8">
        <f>TTEST($AH$19:$AM$19,AH15:AM15,2,3)</f>
        <v>1.8308013436440593E-2</v>
      </c>
      <c r="Q38" s="18">
        <f>TTEST($AH$21:$AM$21,AH15:AM15,2,3)</f>
        <v>8.5762319567699273E-3</v>
      </c>
      <c r="R38" s="8">
        <f>TTEST($AH$22:$AM$22,AH15:AM15,2,3)</f>
        <v>0.15054087345256184</v>
      </c>
      <c r="S38" s="8">
        <f>TTEST($AH$23:$AM$23,AH15:AM15,2,3)</f>
        <v>0.23974358976213789</v>
      </c>
      <c r="T38" s="8">
        <f>TTEST($AH$24:$AM$24,AH15:AM15,2,3)</f>
        <v>6.7108749952447771E-7</v>
      </c>
      <c r="U38" s="9">
        <f>TTEST($AH$25:$AM$25,AH15:AM15,2,3)</f>
        <v>4.8468719532019797E-2</v>
      </c>
      <c r="AO38"/>
    </row>
    <row r="39" spans="1:41" x14ac:dyDescent="0.35">
      <c r="A39" s="14" t="s">
        <v>43</v>
      </c>
      <c r="B39" s="22">
        <f>TTEST($AH$3:$AM$3,AH16:AM16,2,3)</f>
        <v>9.3995542305498822E-3</v>
      </c>
      <c r="C39" s="6">
        <f>TTEST($AH$4:$AM$4,AH16:AM16,2,3)</f>
        <v>9.7026809494975524E-4</v>
      </c>
      <c r="D39" s="6">
        <f>TTEST($AH$5:$AM$5,AH16:AM16,2,3)</f>
        <v>1.0225065207131365E-3</v>
      </c>
      <c r="E39" s="6">
        <f>TTEST($AH$6:$AM$6,AH16:AM16,2,3)</f>
        <v>9.0219717242179189E-4</v>
      </c>
      <c r="F39" s="10">
        <f>TTEST($AH$7:$AM$7,AH16:AM16,2,3)</f>
        <v>2.5328034236544042E-3</v>
      </c>
      <c r="G39" s="22">
        <f>TTEST($AH$9:$AM$9,AH16:AM16,2,3)</f>
        <v>1.4964263646141337E-2</v>
      </c>
      <c r="H39" s="6">
        <f>TTEST($AH$10:$AM$10,AH16:AM16,2,3)</f>
        <v>1.1853323114912359E-3</v>
      </c>
      <c r="I39" s="6">
        <f>TTEST($AH$11:$AM$11,AH16:AM16,2,3)</f>
        <v>6.4664867241355961E-4</v>
      </c>
      <c r="J39" s="6">
        <f>TTEST($AH$12:$AM$12,AH16:AM16,2,3)</f>
        <v>8.2125322426471921E-3</v>
      </c>
      <c r="K39" s="10">
        <f>TTEST($AH$13:$AM$13,AH16:AM16,2,3)</f>
        <v>8.1539776914541775E-4</v>
      </c>
      <c r="L39" s="16">
        <f>TTEST($AH$15:$AM$15,AH16:AM16,2,3)</f>
        <v>1.5836795723789709E-2</v>
      </c>
      <c r="M39" s="6">
        <f>TTEST($AH$16:$AM$16,AH16:AM16,2,3)</f>
        <v>1</v>
      </c>
      <c r="N39" s="6">
        <f>TTEST($AH$17:$AM$17,AH16:AM16,2,3)</f>
        <v>4.971020528459532E-2</v>
      </c>
      <c r="O39" s="6">
        <f>TTEST($AH$18:$AM$18,AH16:AM16,2,3)</f>
        <v>0.15695076533213065</v>
      </c>
      <c r="P39" s="6">
        <f>TTEST($AH$19:$AM$19,AH16:AM16,2,3)</f>
        <v>0.23117867293300579</v>
      </c>
      <c r="Q39" s="16">
        <f>TTEST($AH$21:$AM$21,AH16:AM16,2,3)</f>
        <v>7.2642413253564471E-4</v>
      </c>
      <c r="R39" s="6">
        <f>TTEST($AH$22:$AM$22,AH16:AM16,2,3)</f>
        <v>6.1750839153111088E-2</v>
      </c>
      <c r="S39" s="6">
        <f>TTEST($AH$23:$AM$23,AH16:AM16,2,3)</f>
        <v>7.0514155032064166E-2</v>
      </c>
      <c r="T39" s="6">
        <f>TTEST($AH$24:$AM$24,AH16:AM16,2,3)</f>
        <v>7.726694961071592E-6</v>
      </c>
      <c r="U39" s="10">
        <f>TTEST($AH$25:$AM$25,AH16:AM16,2,3)</f>
        <v>3.2866131033362014E-3</v>
      </c>
      <c r="AO39"/>
    </row>
    <row r="40" spans="1:41" x14ac:dyDescent="0.35">
      <c r="A40" s="14" t="s">
        <v>44</v>
      </c>
      <c r="B40" s="22">
        <f>TTEST($AH$3:$AM$3,AH17:AM17,2,3)</f>
        <v>0.10202204569417998</v>
      </c>
      <c r="C40" s="6">
        <f>TTEST($AH$4:$AM$4,AH17:AM17,2,3)</f>
        <v>1.4646312342070367E-3</v>
      </c>
      <c r="D40" s="6">
        <f>TTEST($AH$5:$AM$5,AH17:AM17,2,3)</f>
        <v>1.4050567502863248E-3</v>
      </c>
      <c r="E40" s="6">
        <f>TTEST($AH$6:$AM$6,AH17:AM17,2,3)</f>
        <v>5.238407756120703E-3</v>
      </c>
      <c r="F40" s="10">
        <f>TTEST($AH$7:$AM$7,AH17:AM17,2,3)</f>
        <v>1.8635465477977401E-2</v>
      </c>
      <c r="G40" s="22">
        <f>TTEST($AH$9:$AM$9,AH17:AM17,2,3)</f>
        <v>0.17119120843850683</v>
      </c>
      <c r="H40" s="6">
        <f>TTEST($AH$10:$AM$10,AH17:AM17,2,3)</f>
        <v>2.0537050116920994E-3</v>
      </c>
      <c r="I40" s="6">
        <f>TTEST($AH$11:$AM$11,AH17:AM17,2,3)</f>
        <v>8.8645268580530017E-4</v>
      </c>
      <c r="J40" s="6">
        <f>TTEST($AH$12:$AM$12,AH17:AM17,2,3)</f>
        <v>7.1165630798185373E-2</v>
      </c>
      <c r="K40" s="10">
        <f>TTEST($AH$13:$AM$13,AH17:AM17,2,3)</f>
        <v>3.4767126898196284E-3</v>
      </c>
      <c r="L40" s="16">
        <f>TTEST($AH$15:$AM$15,AH17:AM17,2,3)</f>
        <v>3.6146882170381675E-5</v>
      </c>
      <c r="M40" s="6">
        <f>TTEST($AH$16:$AM$16,AH17:AM17,2,3)</f>
        <v>4.971020528459532E-2</v>
      </c>
      <c r="N40" s="6">
        <f>TTEST($AH$17:$AM$17,AH17:AM17,2,3)</f>
        <v>1</v>
      </c>
      <c r="O40" s="6">
        <f>TTEST($AH$18:$AM$18,AH17:AM17,2,3)</f>
        <v>1.1783559824734295E-3</v>
      </c>
      <c r="P40" s="6">
        <f>TTEST($AH$19:$AM$19,AH17:AM17,2,3)</f>
        <v>4.5766026777908372E-4</v>
      </c>
      <c r="Q40" s="16">
        <f>TTEST($AH$21:$AM$21,AH17:AM17,2,3)</f>
        <v>4.4604366693763573E-4</v>
      </c>
      <c r="R40" s="6">
        <f>TTEST($AH$22:$AM$22,AH17:AM17,2,3)</f>
        <v>1.2295170177871459E-4</v>
      </c>
      <c r="S40" s="6">
        <f>TTEST($AH$23:$AM$23,AH17:AM17,2,3)</f>
        <v>3.0010393895886153E-4</v>
      </c>
      <c r="T40" s="6">
        <f>TTEST($AH$24:$AM$24,AH17:AM17,2,3)</f>
        <v>2.0121566763483987E-8</v>
      </c>
      <c r="U40" s="10">
        <f>TTEST($AH$25:$AM$25,AH17:AM17,2,3)</f>
        <v>8.0177751185084713E-4</v>
      </c>
      <c r="AO40"/>
    </row>
    <row r="41" spans="1:41" x14ac:dyDescent="0.35">
      <c r="A41" s="14" t="s">
        <v>45</v>
      </c>
      <c r="B41" s="22">
        <f>TTEST($AH$3:$AM$3,AH18:AM18,2,3)</f>
        <v>2.7713915749755425E-4</v>
      </c>
      <c r="C41" s="6">
        <f>TTEST($AH$4:$AM$4,AH18:AM18,2,3)</f>
        <v>8.3180266317154839E-5</v>
      </c>
      <c r="D41" s="6">
        <f>TTEST($AH$5:$AM$5,AH18:AM18,2,3)</f>
        <v>7.2427190310577494E-5</v>
      </c>
      <c r="E41" s="6">
        <f>TTEST($AH$6:$AM$6,AH18:AM18,2,3)</f>
        <v>2.230708581536961E-5</v>
      </c>
      <c r="F41" s="10">
        <f>TTEST($AH$7:$AM$7,AH18:AM18,2,3)</f>
        <v>5.2999161589888868E-5</v>
      </c>
      <c r="G41" s="22">
        <f>TTEST($AH$9:$AM$9,AH18:AM18,2,3)</f>
        <v>8.0877652114000407E-4</v>
      </c>
      <c r="H41" s="6">
        <f>TTEST($AH$10:$AM$10,AH18:AM18,2,3)</f>
        <v>1.0461324021466706E-4</v>
      </c>
      <c r="I41" s="6">
        <f>TTEST($AH$11:$AM$11,AH18:AM18,2,3)</f>
        <v>1.6416676800806977E-5</v>
      </c>
      <c r="J41" s="6">
        <f>TTEST($AH$12:$AM$12,AH18:AM18,2,3)</f>
        <v>2.7989363029033444E-4</v>
      </c>
      <c r="K41" s="10">
        <f>TTEST($AH$13:$AM$13,AH18:AM18,2,3)</f>
        <v>1.8400780473830607E-5</v>
      </c>
      <c r="L41" s="16">
        <f>TTEST($AH$15:$AM$15,AH18:AM18,2,3)</f>
        <v>0.14648624707121255</v>
      </c>
      <c r="M41" s="6">
        <f>TTEST($AH$16:$AM$16,AH18:AM18,2,3)</f>
        <v>0.15695076533213065</v>
      </c>
      <c r="N41" s="6">
        <f>TTEST($AH$17:$AM$17,AH18:AM18,2,3)</f>
        <v>1.1783559824734295E-3</v>
      </c>
      <c r="O41" s="6">
        <f>TTEST($AH$18:$AM$18,AH18:AM18,2,3)</f>
        <v>1</v>
      </c>
      <c r="P41" s="6">
        <f>TTEST($AH$19:$AM$19,AH18:AM18,2,3)</f>
        <v>0.57227829281531195</v>
      </c>
      <c r="Q41" s="16">
        <f>TTEST($AH$21:$AM$21,AH18:AM18,2,3)</f>
        <v>2.7638789018313127E-3</v>
      </c>
      <c r="R41" s="6">
        <f>TTEST($AH$22:$AM$22,AH18:AM18,2,3)</f>
        <v>0.61946966829678662</v>
      </c>
      <c r="S41" s="6">
        <f>TTEST($AH$23:$AM$23,AH18:AM18,2,3)</f>
        <v>0.63943012108831287</v>
      </c>
      <c r="T41" s="6">
        <f>TTEST($AH$24:$AM$24,AH18:AM18,2,3)</f>
        <v>2.6152216556341527E-6</v>
      </c>
      <c r="U41" s="10">
        <f>TTEST($AH$25:$AM$25,AH18:AM18,2,3)</f>
        <v>1.4179706957597753E-2</v>
      </c>
      <c r="AO41"/>
    </row>
    <row r="42" spans="1:41" ht="16" thickBot="1" x14ac:dyDescent="0.4">
      <c r="A42" s="26" t="s">
        <v>46</v>
      </c>
      <c r="B42" s="23">
        <f>TTEST($AH$3:$AM$3,AH19:AM19,2,3)</f>
        <v>2.7271501284685531E-6</v>
      </c>
      <c r="C42" s="7">
        <f>TTEST($AH$4:$AM$4,AH19:AM19,2,3)</f>
        <v>1.9259850841796794E-6</v>
      </c>
      <c r="D42" s="7">
        <f>TTEST($AH$5:$AM$5,AH19:AM19,2,3)</f>
        <v>7.354281892134367E-7</v>
      </c>
      <c r="E42" s="7">
        <f>TTEST($AH$6:$AM$6,AH19:AM19,2,3)</f>
        <v>1.2159962123050656E-5</v>
      </c>
      <c r="F42" s="24">
        <f>TTEST($AH$7:$AM$7,AH19:AM19,2,3)</f>
        <v>7.46795001785851E-6</v>
      </c>
      <c r="G42" s="23">
        <f>TTEST($AH$9:$AM$9,AH19:AM19,2,3)</f>
        <v>4.213441732167399E-5</v>
      </c>
      <c r="H42" s="7">
        <f>TTEST($AH$10:$AM$10,AH19:AM19,2,3)</f>
        <v>3.5572090910496908E-6</v>
      </c>
      <c r="I42" s="7">
        <f>TTEST($AH$11:$AM$11,AH19:AM19,2,3)</f>
        <v>2.2104604944495813E-7</v>
      </c>
      <c r="J42" s="7">
        <f>TTEST($AH$12:$AM$12,AH19:AM19,2,3)</f>
        <v>2.2498633155424732E-6</v>
      </c>
      <c r="K42" s="24">
        <f>TTEST($AH$13:$AM$13,AH19:AM19,2,3)</f>
        <v>5.1222057449888402E-6</v>
      </c>
      <c r="L42" s="17">
        <f>TTEST($AH$15:$AM$15,AH19:AM19,2,3)</f>
        <v>1.8308013436440593E-2</v>
      </c>
      <c r="M42" s="7">
        <f>TTEST($AH$16:$AM$16,AH19:AM19,2,3)</f>
        <v>0.23117867293300579</v>
      </c>
      <c r="N42" s="7">
        <f>TTEST($AH$17:$AM$17,AH19:AM19,2,3)</f>
        <v>4.5766026777908372E-4</v>
      </c>
      <c r="O42" s="7">
        <f>TTEST($AH$18:$AM$18,AH19:AM19,2,3)</f>
        <v>0.57227829281531195</v>
      </c>
      <c r="P42" s="7">
        <f>TTEST($AH$19:$AM$19,AH19:AM19,2,3)</f>
        <v>1</v>
      </c>
      <c r="Q42" s="17">
        <f>TTEST($AH$21:$AM$21,AH19:AM19,2,3)</f>
        <v>3.2219913277225999E-3</v>
      </c>
      <c r="R42" s="7">
        <f>TTEST($AH$22:$AM$22,AH19:AM19,2,3)</f>
        <v>0.11474661474026605</v>
      </c>
      <c r="S42" s="7">
        <f>TTEST($AH$23:$AM$23,AH19:AM19,2,3)</f>
        <v>0.21544610372576126</v>
      </c>
      <c r="T42" s="7">
        <f>TTEST($AH$24:$AM$24,AH19:AM19,2,3)</f>
        <v>1.9204303018971452E-8</v>
      </c>
      <c r="U42" s="24">
        <f>TTEST($AH$25:$AM$25,AH19:AM19,2,3)</f>
        <v>1.0226645674987113E-2</v>
      </c>
      <c r="AO42"/>
    </row>
    <row r="43" spans="1:41" x14ac:dyDescent="0.35">
      <c r="A43" s="13" t="s">
        <v>47</v>
      </c>
      <c r="B43" s="21">
        <f>TTEST($AH$3:$AM$3,AH21:AM21,2,3)</f>
        <v>4.8965068546540482E-4</v>
      </c>
      <c r="C43" s="8">
        <f>TTEST($AH$4:$AM$4,AH21:AM21,2,3)</f>
        <v>3.3120185756543684E-4</v>
      </c>
      <c r="D43" s="8">
        <f>TTEST($AH$5:$AM$5,AH21:AM21,2,3)</f>
        <v>3.232497892953564E-4</v>
      </c>
      <c r="E43" s="8">
        <f>TTEST($AH$6:$AM$6,AH21:AM21,2,3)</f>
        <v>9.7981477950117996E-5</v>
      </c>
      <c r="F43" s="9">
        <f>TTEST($AH$7:$AM$7,AH21:AM21,2,3)</f>
        <v>1.9019267641158427E-4</v>
      </c>
      <c r="G43" s="21">
        <f>TTEST($AH$9:$AM$9,AH21:AM21,2,3)</f>
        <v>7.6069612947115141E-4</v>
      </c>
      <c r="H43" s="8">
        <f>TTEST($AH$10:$AM$10,AH21:AM21,2,3)</f>
        <v>3.5885236390808547E-4</v>
      </c>
      <c r="I43" s="8">
        <f>TTEST($AH$11:$AM$11,AH21:AM21,2,3)</f>
        <v>1.7804638239122012E-4</v>
      </c>
      <c r="J43" s="8">
        <f>TTEST($AH$12:$AM$12,AH21:AM21,2,3)</f>
        <v>5.0938289637214454E-4</v>
      </c>
      <c r="K43" s="9">
        <f>TTEST($AH$13:$AM$13,AH21:AM21,2,3)</f>
        <v>1.1511721083681653E-4</v>
      </c>
      <c r="L43" s="18">
        <f>TTEST($AH$15:$AM$15,AH21:AM21,2,3)</f>
        <v>8.5762319567699273E-3</v>
      </c>
      <c r="M43" s="8">
        <f>TTEST($AH$16:$AM$16,AH21:AM21,2,3)</f>
        <v>7.2642413253564471E-4</v>
      </c>
      <c r="N43" s="8">
        <f>TTEST($AH$17:$AM$17,AH21:AM21,2,3)</f>
        <v>4.4604366693763573E-4</v>
      </c>
      <c r="O43" s="8">
        <f>TTEST($AH$18:$AM$18,AH21:AM21,2,3)</f>
        <v>2.7638789018313127E-3</v>
      </c>
      <c r="P43" s="8">
        <f>TTEST($AH$19:$AM$19,AH21:AM21,2,3)</f>
        <v>3.2219913277225999E-3</v>
      </c>
      <c r="Q43" s="18">
        <f>TTEST($AH$21:$AM$21,AH21:AM21,2,3)</f>
        <v>1</v>
      </c>
      <c r="R43" s="8">
        <f>TTEST($AH$22:$AM$22,AH21:AM21,2,3)</f>
        <v>5.5253262867925677E-3</v>
      </c>
      <c r="S43" s="8">
        <f>TTEST($AH$23:$AM$23,AH21:AM21,2,3)</f>
        <v>4.4250124327868201E-3</v>
      </c>
      <c r="T43" s="8">
        <f>TTEST($AH$24:$AM$24,AH21:AM21,2,3)</f>
        <v>0.22595846307137959</v>
      </c>
      <c r="U43" s="9">
        <f>TTEST($AH$25:$AM$25,AH21:AM21,2,3)</f>
        <v>0.30606015666867797</v>
      </c>
      <c r="AO43"/>
    </row>
    <row r="44" spans="1:41" x14ac:dyDescent="0.35">
      <c r="A44" s="14" t="s">
        <v>48</v>
      </c>
      <c r="B44" s="22">
        <f>TTEST($AH$3:$AM$3,AH22:AM22,2,3)</f>
        <v>2.4105815227386776E-7</v>
      </c>
      <c r="C44" s="6">
        <f>TTEST($AH$4:$AM$4,AH22:AM22,2,3)</f>
        <v>3.4854955380505632E-7</v>
      </c>
      <c r="D44" s="6">
        <f>TTEST($AH$5:$AM$5,AH22:AM22,2,3)</f>
        <v>9.0212295849913454E-8</v>
      </c>
      <c r="E44" s="6">
        <f>TTEST($AH$6:$AM$6,AH22:AM22,2,3)</f>
        <v>6.1774597501544942E-6</v>
      </c>
      <c r="F44" s="10">
        <f>TTEST($AH$7:$AM$7,AH22:AM22,2,3)</f>
        <v>2.6694257012362254E-6</v>
      </c>
      <c r="G44" s="22">
        <f>TTEST($AH$9:$AM$9,AH22:AM22,2,3)</f>
        <v>7.0158944611306211E-6</v>
      </c>
      <c r="H44" s="6">
        <f>TTEST($AH$10:$AM$10,AH22:AM22,2,3)</f>
        <v>7.6964100749498043E-7</v>
      </c>
      <c r="I44" s="6">
        <f>TTEST($AH$11:$AM$11,AH22:AM22,2,3)</f>
        <v>6.2851808520493862E-8</v>
      </c>
      <c r="J44" s="6">
        <f>TTEST($AH$12:$AM$12,AH22:AM22,2,3)</f>
        <v>1.6964446524337427E-7</v>
      </c>
      <c r="K44" s="10">
        <f>TTEST($AH$13:$AM$13,AH22:AM22,2,3)</f>
        <v>2.4705116042533023E-6</v>
      </c>
      <c r="L44" s="16">
        <f>TTEST($AH$15:$AM$15,AH22:AM22,2,3)</f>
        <v>0.15054087345256184</v>
      </c>
      <c r="M44" s="6">
        <f>TTEST($AH$16:$AM$16,AH22:AM22,2,3)</f>
        <v>6.1750839153111088E-2</v>
      </c>
      <c r="N44" s="6">
        <f>TTEST($AH$17:$AM$17,AH22:AM22,2,3)</f>
        <v>1.2295170177871459E-4</v>
      </c>
      <c r="O44" s="6">
        <f>TTEST($AH$18:$AM$18,AH22:AM22,2,3)</f>
        <v>0.61946966829678662</v>
      </c>
      <c r="P44" s="6">
        <f>TTEST($AH$19:$AM$19,AH22:AM22,2,3)</f>
        <v>0.11474661474026605</v>
      </c>
      <c r="Q44" s="16">
        <f>TTEST($AH$21:$AM$21,AH22:AM22,2,3)</f>
        <v>5.5253262867925677E-3</v>
      </c>
      <c r="R44" s="6">
        <f>TTEST($AH$22:$AM$22,AH22:AM22,2,3)</f>
        <v>1</v>
      </c>
      <c r="S44" s="6">
        <f>TTEST($AH$23:$AM$23,AH22:AM22,2,3)</f>
        <v>0.9661266478581616</v>
      </c>
      <c r="T44" s="6">
        <f>TTEST($AH$24:$AM$24,AH22:AM22,2,3)</f>
        <v>5.2306623329417825E-8</v>
      </c>
      <c r="U44" s="10">
        <f>TTEST($AH$25:$AM$25,AH22:AM22,2,3)</f>
        <v>2.0683723656237111E-2</v>
      </c>
      <c r="AO44"/>
    </row>
    <row r="45" spans="1:41" x14ac:dyDescent="0.35">
      <c r="A45" s="14" t="s">
        <v>49</v>
      </c>
      <c r="B45" s="22">
        <f>TTEST($AH$3:$AM$3,AH23:AM23,2,3)</f>
        <v>7.3075956036953678E-5</v>
      </c>
      <c r="C45" s="6">
        <f>TTEST($AH$4:$AM$4,AH23:AM23,2,3)</f>
        <v>7.4125278275515626E-5</v>
      </c>
      <c r="D45" s="6">
        <f>TTEST($AH$5:$AM$5,AH23:AM23,2,3)</f>
        <v>5.0592172083773852E-5</v>
      </c>
      <c r="E45" s="6">
        <f>TTEST($AH$6:$AM$6,AH23:AM23,2,3)</f>
        <v>7.9101925551928892E-6</v>
      </c>
      <c r="F45" s="10">
        <f>TTEST($AH$7:$AM$7,AH23:AM23,2,3)</f>
        <v>1.2763661770524852E-5</v>
      </c>
      <c r="G45" s="22">
        <f>TTEST($AH$9:$AM$9,AH23:AM23,2,3)</f>
        <v>4.8853825701157593E-4</v>
      </c>
      <c r="H45" s="6">
        <f>TTEST($AH$10:$AM$10,AH23:AM23,2,3)</f>
        <v>9.781257083078915E-5</v>
      </c>
      <c r="I45" s="6">
        <f>TTEST($AH$11:$AM$11,AH23:AM23,2,3)</f>
        <v>3.8985586495913879E-6</v>
      </c>
      <c r="J45" s="6">
        <f>TTEST($AH$12:$AM$12,AH23:AM23,2,3)</f>
        <v>8.6847733934804008E-5</v>
      </c>
      <c r="K45" s="10">
        <f>TTEST($AH$13:$AM$13,AH23:AM23,2,3)</f>
        <v>5.5019539798451348E-6</v>
      </c>
      <c r="L45" s="16">
        <f>TTEST($AH$15:$AM$15,AH23:AM23,2,3)</f>
        <v>0.23974358976213789</v>
      </c>
      <c r="M45" s="6">
        <f>TTEST($AH$16:$AM$16,AH23:AM23,2,3)</f>
        <v>7.0514155032064166E-2</v>
      </c>
      <c r="N45" s="6">
        <f>TTEST($AH$17:$AM$17,AH23:AM23,2,3)</f>
        <v>3.0010393895886153E-4</v>
      </c>
      <c r="O45" s="6">
        <f>TTEST($AH$18:$AM$18,AH23:AM23,2,3)</f>
        <v>0.63943012108831287</v>
      </c>
      <c r="P45" s="6">
        <f>TTEST($AH$19:$AM$19,AH23:AM23,2,3)</f>
        <v>0.21544610372576126</v>
      </c>
      <c r="Q45" s="16">
        <f>TTEST($AH$21:$AM$21,AH23:AM23,2,3)</f>
        <v>4.4250124327868201E-3</v>
      </c>
      <c r="R45" s="6">
        <f>TTEST($AH$22:$AM$22,AH23:AM23,2,3)</f>
        <v>0.9661266478581616</v>
      </c>
      <c r="S45" s="6">
        <f>TTEST($AH$23:$AM$23,AH23:AM23,2,3)</f>
        <v>1</v>
      </c>
      <c r="T45" s="6">
        <f>TTEST($AH$24:$AM$24,AH23:AM23,2,3)</f>
        <v>1.4216895281550418E-6</v>
      </c>
      <c r="U45" s="10">
        <f>TTEST($AH$25:$AM$25,AH23:AM23,2,3)</f>
        <v>2.067133501936012E-2</v>
      </c>
      <c r="AO45"/>
    </row>
    <row r="46" spans="1:41" x14ac:dyDescent="0.35">
      <c r="A46" s="14" t="s">
        <v>50</v>
      </c>
      <c r="B46" s="22">
        <f>TTEST($AH$3:$AM$3,AH24:AM24,2,3)</f>
        <v>8.8928294982162384E-10</v>
      </c>
      <c r="C46" s="6">
        <f>TTEST($AH$4:$AM$4,AH24:AM24,2,3)</f>
        <v>6.0235399941595005E-8</v>
      </c>
      <c r="D46" s="6">
        <f>TTEST($AH$5:$AM$5,AH24:AM24,2,3)</f>
        <v>1.6469987208979833E-8</v>
      </c>
      <c r="E46" s="6">
        <f>TTEST($AH$6:$AM$6,AH24:AM24,2,3)</f>
        <v>3.5744981001619891E-9</v>
      </c>
      <c r="F46" s="10">
        <f>TTEST($AH$7:$AM$7,AH24:AM24,2,3)</f>
        <v>8.3302172368530903E-10</v>
      </c>
      <c r="G46" s="22">
        <f>TTEST($AH$9:$AM$9,AH24:AM24,2,3)</f>
        <v>2.5655410484098208E-7</v>
      </c>
      <c r="H46" s="6">
        <f>TTEST($AH$10:$AM$10,AH24:AM24,2,3)</f>
        <v>1.0561383018519326E-7</v>
      </c>
      <c r="I46" s="6">
        <f>TTEST($AH$11:$AM$11,AH24:AM24,2,3)</f>
        <v>1.1004646397398634E-10</v>
      </c>
      <c r="J46" s="6">
        <f>TTEST($AH$12:$AM$12,AH24:AM24,2,3)</f>
        <v>1.807911221459109E-9</v>
      </c>
      <c r="K46" s="10">
        <f>TTEST($AH$13:$AM$13,AH24:AM24,2,3)</f>
        <v>1.2536126218417549E-9</v>
      </c>
      <c r="L46" s="16">
        <f>TTEST($AH$15:$AM$15,AH24:AM24,2,3)</f>
        <v>6.7108749952447771E-7</v>
      </c>
      <c r="M46" s="6">
        <f>TTEST($AH$16:$AM$16,AH24:AM24,2,3)</f>
        <v>7.726694961071592E-6</v>
      </c>
      <c r="N46" s="6">
        <f>TTEST($AH$17:$AM$17,AH24:AM24,2,3)</f>
        <v>2.0121566763483987E-8</v>
      </c>
      <c r="O46" s="6">
        <f>TTEST($AH$18:$AM$18,AH24:AM24,2,3)</f>
        <v>2.6152216556341527E-6</v>
      </c>
      <c r="P46" s="6">
        <f>TTEST($AH$19:$AM$19,AH24:AM24,2,3)</f>
        <v>1.9204303018971452E-8</v>
      </c>
      <c r="Q46" s="16">
        <f>TTEST($AH$21:$AM$21,AH24:AM24,2,3)</f>
        <v>0.22595846307137959</v>
      </c>
      <c r="R46" s="6">
        <f>TTEST($AH$22:$AM$22,AH24:AM24,2,3)</f>
        <v>5.2306623329417825E-8</v>
      </c>
      <c r="S46" s="6">
        <f>TTEST($AH$23:$AM$23,AH24:AM24,2,3)</f>
        <v>1.4216895281550418E-6</v>
      </c>
      <c r="T46" s="6">
        <f>TTEST($AH$24:$AM$24,AH24:AM24,2,3)</f>
        <v>1</v>
      </c>
      <c r="U46" s="10">
        <f>TTEST($AH$25:$AM$25,AH24:AM24,2,3)</f>
        <v>3.5380722247554827E-2</v>
      </c>
      <c r="AO46"/>
    </row>
    <row r="47" spans="1:41" ht="16" thickBot="1" x14ac:dyDescent="0.4">
      <c r="A47" s="15" t="s">
        <v>51</v>
      </c>
      <c r="B47" s="25">
        <f>TTEST($AH$3:$AM$3,AH25:AM25,2,3)</f>
        <v>6.092992670994297E-4</v>
      </c>
      <c r="C47" s="11">
        <f>TTEST($AH$4:$AM$4,AH25:AM25,2,3)</f>
        <v>2.7126336696048933E-4</v>
      </c>
      <c r="D47" s="11">
        <f>TTEST($AH$5:$AM$5,AH25:AM25,2,3)</f>
        <v>2.7495735923319884E-4</v>
      </c>
      <c r="E47" s="11">
        <f>TTEST($AH$6:$AM$6,AH25:AM25,2,3)</f>
        <v>1.3228077462710611E-4</v>
      </c>
      <c r="F47" s="12">
        <f>TTEST($AH$7:$AM$7,AH25:AM25,2,3)</f>
        <v>2.5443565036267659E-4</v>
      </c>
      <c r="G47" s="25">
        <f>TTEST($AH$9:$AM$9,AH25:AM25,2,3)</f>
        <v>8.7866027125881757E-4</v>
      </c>
      <c r="H47" s="11">
        <f>TTEST($AH$10:$AM$10,AH25:AM25,2,3)</f>
        <v>2.9920511987516316E-4</v>
      </c>
      <c r="I47" s="11">
        <f>TTEST($AH$11:$AM$11,AH25:AM25,2,3)</f>
        <v>1.8226103169312907E-4</v>
      </c>
      <c r="J47" s="11">
        <f>TTEST($AH$12:$AM$12,AH25:AM25,2,3)</f>
        <v>6.0615058190077221E-4</v>
      </c>
      <c r="K47" s="12">
        <f>TTEST($AH$13:$AM$13,AH25:AM25,2,3)</f>
        <v>1.4505040064537991E-4</v>
      </c>
      <c r="L47" s="19">
        <f>TTEST($AH$15:$AM$15,AH25:AM25,2,3)</f>
        <v>4.8468719532019797E-2</v>
      </c>
      <c r="M47" s="11">
        <f>TTEST($AH$16:$AM$16,AH25:AM25,2,3)</f>
        <v>3.2866131033362014E-3</v>
      </c>
      <c r="N47" s="11">
        <f>TTEST($AH$17:$AM$17,AH25:AM25,2,3)</f>
        <v>8.0177751185084713E-4</v>
      </c>
      <c r="O47" s="11">
        <f>TTEST($AH$18:$AM$18,AH25:AM25,2,3)</f>
        <v>1.4179706957597753E-2</v>
      </c>
      <c r="P47" s="11">
        <f>TTEST($AH$19:$AM$19,AH25:AM25,2,3)</f>
        <v>1.0226645674987113E-2</v>
      </c>
      <c r="Q47" s="19">
        <f>TTEST($AH$21:$AM$21,AH25:AM25,2,3)</f>
        <v>0.30606015666867797</v>
      </c>
      <c r="R47" s="11">
        <f>TTEST($AH$22:$AM$22,AH25:AM25,2,3)</f>
        <v>2.0683723656237111E-2</v>
      </c>
      <c r="S47" s="11">
        <f>TTEST($AH$23:$AM$23,AH25:AM25,2,3)</f>
        <v>2.067133501936012E-2</v>
      </c>
      <c r="T47" s="11">
        <f>TTEST($AH$24:$AM$24,AH25:AM25,2,3)</f>
        <v>3.5380722247554827E-2</v>
      </c>
      <c r="U47" s="12">
        <f>TTEST($AH$25:$AM$25,AH25:AM25,2,3)</f>
        <v>1</v>
      </c>
      <c r="AO47"/>
    </row>
  </sheetData>
  <mergeCells count="5">
    <mergeCell ref="B1:I1"/>
    <mergeCell ref="J1:Q1"/>
    <mergeCell ref="R1:Y1"/>
    <mergeCell ref="Z1:AG1"/>
    <mergeCell ref="AH1:AO1"/>
  </mergeCells>
  <pageMargins left="0.7" right="0.7" top="0.75" bottom="0.75" header="0.3" footer="0.3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EE9819933154498BE4CDC14A083FA9" ma:contentTypeVersion="14" ma:contentTypeDescription="Opret et nyt dokument." ma:contentTypeScope="" ma:versionID="5467a5427ca238f79c5b4ca934f2e949">
  <xsd:schema xmlns:xsd="http://www.w3.org/2001/XMLSchema" xmlns:xs="http://www.w3.org/2001/XMLSchema" xmlns:p="http://schemas.microsoft.com/office/2006/metadata/properties" xmlns:ns3="d21a9e87-290c-4b17-b62f-a9da1bf259e8" xmlns:ns4="1f063a20-d1d2-4ea8-92d4-2e16012a9edb" targetNamespace="http://schemas.microsoft.com/office/2006/metadata/properties" ma:root="true" ma:fieldsID="d8595e6f54d9fffe6b8ce855f15ff54e" ns3:_="" ns4:_="">
    <xsd:import namespace="d21a9e87-290c-4b17-b62f-a9da1bf259e8"/>
    <xsd:import namespace="1f063a20-d1d2-4ea8-92d4-2e16012a9ed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9e87-290c-4b17-b62f-a9da1bf25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værdi for deling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63a20-d1d2-4ea8-92d4-2e16012a9e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241C9B-14AB-425C-A9E1-20991C5F80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9E50EA-D611-453E-96AB-CED77D64910C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f063a20-d1d2-4ea8-92d4-2e16012a9edb"/>
    <ds:schemaRef ds:uri="http://purl.org/dc/elements/1.1/"/>
    <ds:schemaRef ds:uri="d21a9e87-290c-4b17-b62f-a9da1bf259e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4A8068A-8622-4119-8FC8-47E603359A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9e87-290c-4b17-b62f-a9da1bf259e8"/>
    <ds:schemaRef ds:uri="1f063a20-d1d2-4ea8-92d4-2e16012a9e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 6 (mg L-1)</vt:lpstr>
      <vt:lpstr>Extended Data Fig 6 (uM)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Zhang</dc:creator>
  <cp:lastModifiedBy>Jie Zhang</cp:lastModifiedBy>
  <dcterms:created xsi:type="dcterms:W3CDTF">2021-03-14T15:16:32Z</dcterms:created>
  <dcterms:modified xsi:type="dcterms:W3CDTF">2022-03-29T19:46:31Z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0x01010005EE9819933154498BE4CDC14A083FA9</vt:lpwstr>
  </property>
</Properties>
</file>