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zha\OneDrive - Danmarks Tekniske Universitet\Work\CFB\Manuscript\de novo vindoline biosynthesis\Revision\Source Data Files\"/>
    </mc:Choice>
  </mc:AlternateContent>
  <bookViews>
    <workbookView xWindow="0" yWindow="0" windowWidth="14300" windowHeight="9030" activeTab="1"/>
  </bookViews>
  <sheets>
    <sheet name="Fig 2a" sheetId="3" r:id="rId1"/>
    <sheet name="Fig 2b" sheetId="5" r:id="rId2"/>
    <sheet name="Fig 2c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D17" i="3"/>
  <c r="C14" i="3"/>
  <c r="D14" i="3"/>
  <c r="E14" i="3"/>
  <c r="F14" i="3"/>
  <c r="C15" i="3"/>
  <c r="D15" i="3"/>
  <c r="E15" i="3"/>
  <c r="F15" i="3"/>
  <c r="E16" i="3"/>
  <c r="D16" i="3"/>
  <c r="C16" i="3"/>
  <c r="C17" i="3"/>
  <c r="F17" i="3"/>
  <c r="E17" i="3"/>
  <c r="AO18" i="5"/>
  <c r="AN18" i="5"/>
  <c r="AM18" i="5"/>
  <c r="AL18" i="5"/>
  <c r="AK18" i="5"/>
  <c r="AO17" i="5"/>
  <c r="AN17" i="5"/>
  <c r="AM17" i="5"/>
  <c r="AL17" i="5"/>
  <c r="AK17" i="5"/>
  <c r="AO16" i="5"/>
  <c r="AN16" i="5"/>
  <c r="AM16" i="5"/>
  <c r="AL16" i="5"/>
  <c r="AK16" i="5"/>
  <c r="AO15" i="5"/>
  <c r="AN15" i="5"/>
  <c r="AM15" i="5"/>
  <c r="AL15" i="5"/>
  <c r="AK15" i="5"/>
  <c r="AO14" i="5"/>
  <c r="AN14" i="5"/>
  <c r="AM14" i="5"/>
  <c r="AL14" i="5"/>
  <c r="AK14" i="5"/>
  <c r="AJ18" i="5"/>
  <c r="AI18" i="5"/>
  <c r="AH18" i="5"/>
  <c r="AG18" i="5"/>
  <c r="AF18" i="5"/>
  <c r="AJ17" i="5"/>
  <c r="AI17" i="5"/>
  <c r="AH17" i="5"/>
  <c r="AG17" i="5"/>
  <c r="AF17" i="5"/>
  <c r="AJ16" i="5"/>
  <c r="AI16" i="5"/>
  <c r="AH16" i="5"/>
  <c r="AG16" i="5"/>
  <c r="AF16" i="5"/>
  <c r="AJ15" i="5"/>
  <c r="AI15" i="5"/>
  <c r="AH15" i="5"/>
  <c r="AG15" i="5"/>
  <c r="AF15" i="5"/>
  <c r="AJ14" i="5"/>
  <c r="AI14" i="5"/>
  <c r="AH14" i="5"/>
  <c r="AG14" i="5"/>
  <c r="AF14" i="5"/>
  <c r="AE18" i="5"/>
  <c r="AD18" i="5"/>
  <c r="AC18" i="5"/>
  <c r="AB18" i="5"/>
  <c r="AA18" i="5"/>
  <c r="AE17" i="5"/>
  <c r="AD17" i="5"/>
  <c r="AC17" i="5"/>
  <c r="AB17" i="5"/>
  <c r="AA17" i="5"/>
  <c r="AE16" i="5"/>
  <c r="AD16" i="5"/>
  <c r="AC16" i="5"/>
  <c r="AB16" i="5"/>
  <c r="AA16" i="5"/>
  <c r="AE15" i="5"/>
  <c r="AD15" i="5"/>
  <c r="AC15" i="5"/>
  <c r="AB15" i="5"/>
  <c r="AA15" i="5"/>
  <c r="AE14" i="5"/>
  <c r="AD14" i="5"/>
  <c r="AC14" i="5"/>
  <c r="AB14" i="5"/>
  <c r="AA14" i="5"/>
  <c r="Z18" i="5"/>
  <c r="Y18" i="5"/>
  <c r="X18" i="5"/>
  <c r="W18" i="5"/>
  <c r="V18" i="5"/>
  <c r="Z17" i="5"/>
  <c r="Y17" i="5"/>
  <c r="X17" i="5"/>
  <c r="W17" i="5"/>
  <c r="V17" i="5"/>
  <c r="Z16" i="5"/>
  <c r="Y16" i="5"/>
  <c r="X16" i="5"/>
  <c r="W16" i="5"/>
  <c r="V16" i="5"/>
  <c r="Z15" i="5"/>
  <c r="Y15" i="5"/>
  <c r="X15" i="5"/>
  <c r="W15" i="5"/>
  <c r="V15" i="5"/>
  <c r="Z14" i="5"/>
  <c r="Y14" i="5"/>
  <c r="X14" i="5"/>
  <c r="W14" i="5"/>
  <c r="V14" i="5"/>
  <c r="U18" i="5"/>
  <c r="T18" i="5"/>
  <c r="S18" i="5"/>
  <c r="R18" i="5"/>
  <c r="Q18" i="5"/>
  <c r="U17" i="5"/>
  <c r="T17" i="5"/>
  <c r="S17" i="5"/>
  <c r="R17" i="5"/>
  <c r="Q17" i="5"/>
  <c r="U16" i="5"/>
  <c r="T16" i="5"/>
  <c r="S16" i="5"/>
  <c r="R16" i="5"/>
  <c r="Q16" i="5"/>
  <c r="U15" i="5"/>
  <c r="T15" i="5"/>
  <c r="S15" i="5"/>
  <c r="R15" i="5"/>
  <c r="Q15" i="5"/>
  <c r="U14" i="5"/>
  <c r="T14" i="5"/>
  <c r="S14" i="5"/>
  <c r="R14" i="5"/>
  <c r="Q14" i="5"/>
  <c r="P18" i="5"/>
  <c r="O18" i="5"/>
  <c r="N18" i="5"/>
  <c r="M18" i="5"/>
  <c r="L18" i="5"/>
  <c r="P17" i="5"/>
  <c r="O17" i="5"/>
  <c r="N17" i="5"/>
  <c r="M17" i="5"/>
  <c r="L17" i="5"/>
  <c r="P16" i="5"/>
  <c r="O16" i="5"/>
  <c r="N16" i="5"/>
  <c r="M16" i="5"/>
  <c r="L16" i="5"/>
  <c r="P15" i="5"/>
  <c r="O15" i="5"/>
  <c r="N15" i="5"/>
  <c r="M15" i="5"/>
  <c r="L15" i="5"/>
  <c r="P14" i="5"/>
  <c r="O14" i="5"/>
  <c r="N14" i="5"/>
  <c r="M14" i="5"/>
  <c r="L14" i="5"/>
  <c r="K18" i="5"/>
  <c r="J18" i="5"/>
  <c r="I18" i="5"/>
  <c r="H18" i="5"/>
  <c r="G18" i="5"/>
  <c r="K17" i="5"/>
  <c r="J17" i="5"/>
  <c r="I17" i="5"/>
  <c r="H17" i="5"/>
  <c r="G17" i="5"/>
  <c r="K16" i="5"/>
  <c r="J16" i="5"/>
  <c r="I16" i="5"/>
  <c r="H16" i="5"/>
  <c r="G16" i="5"/>
  <c r="K15" i="5"/>
  <c r="J15" i="5"/>
  <c r="I15" i="5"/>
  <c r="H15" i="5"/>
  <c r="G15" i="5"/>
  <c r="K14" i="5"/>
  <c r="J14" i="5"/>
  <c r="I14" i="5"/>
  <c r="H14" i="5"/>
  <c r="G14" i="5"/>
  <c r="B15" i="5"/>
  <c r="C15" i="5"/>
  <c r="D15" i="5"/>
  <c r="E15" i="5"/>
  <c r="F15" i="5"/>
  <c r="B16" i="5"/>
  <c r="C16" i="5"/>
  <c r="D16" i="5"/>
  <c r="E16" i="5"/>
  <c r="F16" i="5"/>
  <c r="B17" i="5"/>
  <c r="C17" i="5"/>
  <c r="D17" i="5"/>
  <c r="E17" i="5"/>
  <c r="F17" i="5"/>
  <c r="B18" i="5"/>
  <c r="C18" i="5"/>
  <c r="D18" i="5"/>
  <c r="E18" i="5"/>
  <c r="F18" i="5"/>
  <c r="F14" i="5"/>
  <c r="E14" i="5"/>
  <c r="D14" i="5"/>
  <c r="C14" i="5"/>
  <c r="B14" i="5"/>
  <c r="F25" i="2"/>
  <c r="E25" i="2"/>
  <c r="D25" i="2"/>
  <c r="C25" i="2"/>
  <c r="F24" i="2"/>
  <c r="E24" i="2"/>
  <c r="D24" i="2"/>
  <c r="C24" i="2"/>
  <c r="F23" i="2"/>
  <c r="F22" i="2"/>
  <c r="E23" i="2"/>
  <c r="D23" i="2"/>
  <c r="C23" i="2"/>
  <c r="E22" i="2"/>
  <c r="D22" i="2"/>
  <c r="C22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G9" i="3" l="1"/>
  <c r="F9" i="3"/>
  <c r="G8" i="3"/>
  <c r="F8" i="3"/>
  <c r="G7" i="3"/>
  <c r="F7" i="3"/>
  <c r="G6" i="3"/>
  <c r="F6" i="3"/>
  <c r="G5" i="3"/>
  <c r="F5" i="3"/>
  <c r="G4" i="3"/>
  <c r="F4" i="3"/>
  <c r="Q7" i="2" l="1"/>
  <c r="P7" i="2"/>
  <c r="Q8" i="2"/>
  <c r="P8" i="2"/>
  <c r="H7" i="2"/>
  <c r="G7" i="2"/>
  <c r="H8" i="2"/>
  <c r="G8" i="2"/>
  <c r="Q10" i="2"/>
  <c r="P10" i="2"/>
  <c r="Q11" i="2"/>
  <c r="P11" i="2"/>
  <c r="H10" i="2"/>
  <c r="G10" i="2"/>
  <c r="H11" i="2"/>
  <c r="G11" i="2"/>
</calcChain>
</file>

<file path=xl/sharedStrings.xml><?xml version="1.0" encoding="utf-8"?>
<sst xmlns="http://schemas.openxmlformats.org/spreadsheetml/2006/main" count="206" uniqueCount="41">
  <si>
    <t>MIA-CL</t>
  </si>
  <si>
    <t>rep 1</t>
  </si>
  <si>
    <t>rep 2</t>
  </si>
  <si>
    <t>rep 3</t>
  </si>
  <si>
    <t>rep 4</t>
  </si>
  <si>
    <t>mean</t>
  </si>
  <si>
    <t>stdev</t>
  </si>
  <si>
    <t>n.d.</t>
  </si>
  <si>
    <t>MIA-CM-3</t>
  </si>
  <si>
    <t>MIA-CM-5</t>
  </si>
  <si>
    <t>loganin</t>
  </si>
  <si>
    <t>strictosidine</t>
  </si>
  <si>
    <t>metabolite conc (mg/L)</t>
  </si>
  <si>
    <t>Strictosidine (ug/L)</t>
  </si>
  <si>
    <t>MIA-AU</t>
  </si>
  <si>
    <t>feeding 0.1 mM geraniol</t>
  </si>
  <si>
    <t>feeding 0.5 mM geraniol</t>
  </si>
  <si>
    <t>MIA-AW-2</t>
  </si>
  <si>
    <t>MIA-CH-A2</t>
  </si>
  <si>
    <t>MIA-BS-5</t>
  </si>
  <si>
    <t>MIA-BJ</t>
  </si>
  <si>
    <t>MIA-BG</t>
  </si>
  <si>
    <t>0.1 mM secologanin</t>
  </si>
  <si>
    <t>0.1 mM loganin</t>
  </si>
  <si>
    <t>0.1 mM loganic acid</t>
  </si>
  <si>
    <t>0.1 mM cis-tran-nepetalactol</t>
  </si>
  <si>
    <t>0.1 mM 8-oxogeranial</t>
  </si>
  <si>
    <t>0.1 mM 8-hydroxygeraniol</t>
  </si>
  <si>
    <t>0.1 mM geraniol</t>
  </si>
  <si>
    <t>glucose+AAs</t>
  </si>
  <si>
    <t>MIA-CM-5  SC</t>
  </si>
  <si>
    <t>MIA-CM-5  YPD</t>
  </si>
  <si>
    <t>MIA-CM-3  SC</t>
  </si>
  <si>
    <t>MIA-CM-3  YPD</t>
  </si>
  <si>
    <t xml:space="preserve">  </t>
  </si>
  <si>
    <t>strictosidine production (mg/L)</t>
  </si>
  <si>
    <t>SC medium</t>
  </si>
  <si>
    <t>YPD medium</t>
  </si>
  <si>
    <t>n.a.</t>
  </si>
  <si>
    <t>p-values (t-test)</t>
  </si>
  <si>
    <t>p-value (t-test)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</si>
</sst>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1">
    <xf numFmtId="0" fontId="0" fillId="0" borderId="0" xfId="0"/>
    <xf numFmtId="0" fontId="3" fillId="0" borderId="0" xfId="1" applyFont="1"/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center"/>
    </xf>
    <xf numFmtId="0" fontId="4" fillId="0" borderId="0" xfId="2"/>
    <xf numFmtId="2" fontId="3" fillId="2" borderId="1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2" fontId="3" fillId="0" borderId="1" xfId="2" applyNumberFormat="1" applyFont="1" applyFill="1" applyBorder="1" applyAlignment="1">
      <alignment horizontal="center" vertical="center"/>
    </xf>
    <xf numFmtId="2" fontId="3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/>
    </xf>
    <xf numFmtId="0" fontId="4" fillId="0" borderId="0" xfId="2" applyAlignment="1">
      <alignment horizontal="left" vertical="center"/>
    </xf>
    <xf numFmtId="0" fontId="4" fillId="0" borderId="0" xfId="2" applyAlignment="1">
      <alignment horizontal="center" vertical="center"/>
    </xf>
    <xf numFmtId="0" fontId="4" fillId="0" borderId="0" xfId="2" applyAlignment="1">
      <alignment horizontal="center"/>
    </xf>
    <xf numFmtId="2" fontId="4" fillId="0" borderId="0" xfId="2" applyNumberFormat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0" xfId="2" applyAlignment="1">
      <alignment textRotation="90"/>
    </xf>
    <xf numFmtId="0" fontId="3" fillId="0" borderId="1" xfId="2" applyFont="1" applyFill="1" applyBorder="1" applyAlignment="1">
      <alignment horizontal="center" textRotation="90"/>
    </xf>
    <xf numFmtId="0" fontId="3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center"/>
    </xf>
    <xf numFmtId="2" fontId="3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/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left" vertical="center" textRotation="90"/>
    </xf>
    <xf numFmtId="0" fontId="3" fillId="0" borderId="0" xfId="2" applyFont="1" applyAlignment="1">
      <alignment textRotation="90"/>
    </xf>
    <xf numFmtId="165" fontId="3" fillId="0" borderId="1" xfId="2" applyNumberFormat="1" applyFont="1" applyBorder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textRotation="90"/>
    </xf>
    <xf numFmtId="0" fontId="3" fillId="2" borderId="9" xfId="1" applyFont="1" applyFill="1" applyBorder="1" applyAlignment="1">
      <alignment horizontal="center" textRotation="90"/>
    </xf>
    <xf numFmtId="0" fontId="3" fillId="2" borderId="2" xfId="1" applyFont="1" applyFill="1" applyBorder="1" applyAlignment="1">
      <alignment horizontal="center" textRotation="90"/>
    </xf>
    <xf numFmtId="0" fontId="3" fillId="2" borderId="10" xfId="1" applyFont="1" applyFill="1" applyBorder="1" applyAlignment="1">
      <alignment horizontal="center" textRotation="90"/>
    </xf>
    <xf numFmtId="0" fontId="3" fillId="2" borderId="14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13" xfId="1" applyNumberFormat="1" applyFont="1" applyBorder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0" fontId="3" fillId="4" borderId="0" xfId="1" applyFont="1" applyFill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2" fontId="3" fillId="0" borderId="0" xfId="1" applyNumberFormat="1" applyFont="1" applyAlignment="1">
      <alignment horizontal="left" vertical="center"/>
    </xf>
    <xf numFmtId="2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center" vertical="center"/>
    </xf>
    <xf numFmtId="2" fontId="3" fillId="0" borderId="1" xfId="1" applyNumberFormat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center" textRotation="90"/>
    </xf>
    <xf numFmtId="2" fontId="3" fillId="0" borderId="0" xfId="1" applyNumberFormat="1" applyFont="1" applyBorder="1" applyAlignment="1">
      <alignment horizontal="left" vertical="center"/>
    </xf>
    <xf numFmtId="2" fontId="3" fillId="0" borderId="0" xfId="1" applyNumberFormat="1" applyFont="1" applyAlignment="1">
      <alignment horizontal="center" textRotation="90"/>
    </xf>
    <xf numFmtId="0" fontId="3" fillId="3" borderId="0" xfId="1" applyFont="1" applyFill="1"/>
    <xf numFmtId="0" fontId="3" fillId="0" borderId="0" xfId="1" applyFont="1" applyFill="1" applyAlignment="1">
      <alignment horizontal="left" vertical="top"/>
    </xf>
    <xf numFmtId="0" fontId="3" fillId="0" borderId="0" xfId="1" applyFont="1" applyAlignment="1">
      <alignment vertical="top"/>
    </xf>
    <xf numFmtId="0" fontId="3" fillId="2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textRotation="90"/>
    </xf>
    <xf numFmtId="0" fontId="5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3" xfId="1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2" fontId="3" fillId="0" borderId="2" xfId="1" applyNumberFormat="1" applyFont="1" applyBorder="1" applyAlignment="1">
      <alignment horizontal="left" vertical="center"/>
    </xf>
    <xf numFmtId="2" fontId="3" fillId="0" borderId="3" xfId="1" applyNumberFormat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left" vertical="center"/>
    </xf>
  </cellXfs>
  <cellStyles count="3">
    <cellStyle name="Normal" xfId="0" builtinId="0"/>
    <cellStyle name="Normal 2" xfId="2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02673611111112"/>
          <c:y val="7.5637654320987652E-2"/>
          <c:w val="0.68758611111111112"/>
          <c:h val="0.81757222222222226"/>
        </c:manualLayout>
      </c:layout>
      <c:barChart>
        <c:barDir val="col"/>
        <c:grouping val="clustered"/>
        <c:varyColors val="0"/>
        <c:ser>
          <c:idx val="0"/>
          <c:order val="0"/>
          <c:tx>
            <c:v>mean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32-4E3E-84E0-AFDC92402101}"/>
              </c:ext>
            </c:extLst>
          </c:dPt>
          <c:errBars>
            <c:errBarType val="both"/>
            <c:errValType val="cust"/>
            <c:noEndCap val="0"/>
            <c:plus>
              <c:numRef>
                <c:f>'Fig 2a'!$G$3:$G$9</c:f>
                <c:numCache>
                  <c:formatCode>General</c:formatCode>
                  <c:ptCount val="7"/>
                  <c:pt idx="1">
                    <c:v>0</c:v>
                  </c:pt>
                  <c:pt idx="2">
                    <c:v>0.44863762136150032</c:v>
                  </c:pt>
                  <c:pt idx="3">
                    <c:v>0</c:v>
                  </c:pt>
                  <c:pt idx="4">
                    <c:v>0.55323012196743993</c:v>
                  </c:pt>
                  <c:pt idx="5">
                    <c:v>0.70334412181737593</c:v>
                  </c:pt>
                  <c:pt idx="6">
                    <c:v>0</c:v>
                  </c:pt>
                </c:numCache>
              </c:numRef>
            </c:plus>
            <c:minus>
              <c:numRef>
                <c:f>'Fig 2a'!$G$3:$G$9</c:f>
                <c:numCache>
                  <c:formatCode>General</c:formatCode>
                  <c:ptCount val="7"/>
                  <c:pt idx="1">
                    <c:v>0</c:v>
                  </c:pt>
                  <c:pt idx="2">
                    <c:v>0.44863762136150032</c:v>
                  </c:pt>
                  <c:pt idx="3">
                    <c:v>0</c:v>
                  </c:pt>
                  <c:pt idx="4">
                    <c:v>0.55323012196743993</c:v>
                  </c:pt>
                  <c:pt idx="5">
                    <c:v>0.70334412181737593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strRef>
              <c:f>'Fig 2a'!$A$3:$A$9</c:f>
              <c:strCache>
                <c:ptCount val="5"/>
                <c:pt idx="1">
                  <c:v>MIA-AU</c:v>
                </c:pt>
                <c:pt idx="4">
                  <c:v>MIA-AW-2</c:v>
                </c:pt>
              </c:strCache>
            </c:strRef>
          </c:cat>
          <c:val>
            <c:numRef>
              <c:f>'Fig 2a'!$F$3:$F$9</c:f>
              <c:numCache>
                <c:formatCode>0.00</c:formatCode>
                <c:ptCount val="7"/>
                <c:pt idx="1">
                  <c:v>0</c:v>
                </c:pt>
                <c:pt idx="2">
                  <c:v>5.5936113159179186</c:v>
                </c:pt>
                <c:pt idx="3">
                  <c:v>0</c:v>
                </c:pt>
                <c:pt idx="4">
                  <c:v>8.0760532414220094</c:v>
                </c:pt>
                <c:pt idx="5">
                  <c:v>12.244876430613198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32-4E3E-84E0-AFDC92402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30257328"/>
        <c:axId val="1130090544"/>
      </c:barChart>
      <c:scatterChart>
        <c:scatterStyle val="lineMarker"/>
        <c:varyColors val="0"/>
        <c:ser>
          <c:idx val="2"/>
          <c:order val="1"/>
          <c:tx>
            <c:v>rep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2a'!$C$3:$C$9</c:f>
              <c:numCache>
                <c:formatCode>0.00</c:formatCode>
                <c:ptCount val="7"/>
                <c:pt idx="1">
                  <c:v>0</c:v>
                </c:pt>
                <c:pt idx="2">
                  <c:v>5.9108460202780382</c:v>
                </c:pt>
                <c:pt idx="4">
                  <c:v>8.6451675911372661</c:v>
                </c:pt>
                <c:pt idx="5">
                  <c:v>12.779218242095771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F32-4E3E-84E0-AFDC92402101}"/>
            </c:ext>
          </c:extLst>
        </c:ser>
        <c:ser>
          <c:idx val="1"/>
          <c:order val="2"/>
          <c:tx>
            <c:v>rep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2a'!$D$3:$D$9</c:f>
              <c:numCache>
                <c:formatCode>0.00</c:formatCode>
                <c:ptCount val="7"/>
                <c:pt idx="1">
                  <c:v>0</c:v>
                </c:pt>
                <c:pt idx="2">
                  <c:v>5.276376611557799</c:v>
                </c:pt>
                <c:pt idx="4">
                  <c:v>7.5402089587310428</c:v>
                </c:pt>
                <c:pt idx="5">
                  <c:v>11.448033857637201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F32-4E3E-84E0-AFDC92402101}"/>
            </c:ext>
          </c:extLst>
        </c:ser>
        <c:ser>
          <c:idx val="3"/>
          <c:order val="3"/>
          <c:tx>
            <c:v>rep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>
                    <a:alpha val="2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F32-4E3E-84E0-AFDC92402101}"/>
              </c:ext>
            </c:extLst>
          </c:dPt>
          <c:yVal>
            <c:numRef>
              <c:f>'Fig 2a'!$E$3:$E$9</c:f>
              <c:numCache>
                <c:formatCode>0.00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8.0427831743977176</c:v>
                </c:pt>
                <c:pt idx="5">
                  <c:v>12.50737719210662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F32-4E3E-84E0-AFDC92402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257328"/>
        <c:axId val="1130090544"/>
      </c:scatterChart>
      <c:catAx>
        <c:axId val="113025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0090544"/>
        <c:crosses val="autoZero"/>
        <c:auto val="1"/>
        <c:lblAlgn val="l"/>
        <c:lblOffset val="100"/>
        <c:noMultiLvlLbl val="0"/>
      </c:catAx>
      <c:valAx>
        <c:axId val="1130090544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strictosidine (ug/L)</a:t>
                </a:r>
              </a:p>
            </c:rich>
          </c:tx>
          <c:layout>
            <c:manualLayout>
              <c:xMode val="edge"/>
              <c:yMode val="edge"/>
              <c:x val="1.6175925925925926E-3"/>
              <c:y val="0.27427881944444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0257328"/>
        <c:crosses val="autoZero"/>
        <c:crossBetween val="between"/>
        <c:majorUnit val="5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656562500000004"/>
          <c:y val="7.0285555555555559E-2"/>
          <c:w val="0.66389999999999993"/>
          <c:h val="0.742951666666666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2c'!$G$2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A5-49CA-8925-126EE516047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5A5-49CA-8925-126EE516047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A5-49CA-8925-126EE516047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5A5-49CA-8925-126EE516047F}"/>
              </c:ext>
            </c:extLst>
          </c:dPt>
          <c:errBars>
            <c:errBarType val="both"/>
            <c:errValType val="cust"/>
            <c:noEndCap val="0"/>
            <c:plus>
              <c:numRef>
                <c:f>'Fig 2c'!$H$3:$H$12</c:f>
                <c:numCache>
                  <c:formatCode>General</c:formatCode>
                  <c:ptCount val="10"/>
                  <c:pt idx="4">
                    <c:v>0.87295975467581644</c:v>
                  </c:pt>
                  <c:pt idx="5">
                    <c:v>1.1418778086714592</c:v>
                  </c:pt>
                  <c:pt idx="7">
                    <c:v>3.3034428591814646</c:v>
                  </c:pt>
                  <c:pt idx="8">
                    <c:v>1.6157239446373084</c:v>
                  </c:pt>
                </c:numCache>
              </c:numRef>
            </c:plus>
            <c:minus>
              <c:numRef>
                <c:f>'Fig 2c'!$H$3:$H$12</c:f>
                <c:numCache>
                  <c:formatCode>General</c:formatCode>
                  <c:ptCount val="10"/>
                  <c:pt idx="4">
                    <c:v>0.87295975467581644</c:v>
                  </c:pt>
                  <c:pt idx="5">
                    <c:v>1.1418778086714592</c:v>
                  </c:pt>
                  <c:pt idx="7">
                    <c:v>3.3034428591814646</c:v>
                  </c:pt>
                  <c:pt idx="8">
                    <c:v>1.6157239446373084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2c'!$A$3:$A$12</c:f>
              <c:strCache>
                <c:ptCount val="8"/>
                <c:pt idx="1">
                  <c:v>MIA-CL</c:v>
                </c:pt>
                <c:pt idx="4">
                  <c:v>MIA-CM-5</c:v>
                </c:pt>
                <c:pt idx="7">
                  <c:v>MIA-CM-3</c:v>
                </c:pt>
              </c:strCache>
            </c:strRef>
          </c:cat>
          <c:val>
            <c:numRef>
              <c:f>'Fig 2c'!$G$3:$G$12</c:f>
              <c:numCache>
                <c:formatCode>0.00</c:formatCode>
                <c:ptCount val="10"/>
                <c:pt idx="4">
                  <c:v>7.4288955000000003</c:v>
                </c:pt>
                <c:pt idx="5">
                  <c:v>13.263009499999999</c:v>
                </c:pt>
                <c:pt idx="7">
                  <c:v>15.045180999999999</c:v>
                </c:pt>
                <c:pt idx="8">
                  <c:v>11.418776333333334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A5-49CA-8925-126EE516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44430032"/>
        <c:axId val="644425768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2c'!$C$3:$C$12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8.1432230000000008</c:v>
                </c:pt>
                <c:pt idx="5">
                  <c:v>12.459538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5A5-49CA-8925-126EE516047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2c'!$D$3:$D$12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7.5155969999999996</c:v>
                </c:pt>
                <c:pt idx="5">
                  <c:v>14.228880999999999</c:v>
                </c:pt>
                <c:pt idx="7">
                  <c:v>11.541312</c:v>
                </c:pt>
                <c:pt idx="8">
                  <c:v>10.115982000000001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5A5-49CA-8925-126EE516047F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2c'!$E$3:$E$12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6.1776249999999999</c:v>
                </c:pt>
                <c:pt idx="5">
                  <c:v>14.258841</c:v>
                </c:pt>
                <c:pt idx="7">
                  <c:v>15.491393</c:v>
                </c:pt>
                <c:pt idx="8">
                  <c:v>10.913622999999999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5A5-49CA-8925-126EE516047F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2c'!$F$3:$F$12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7.8791370000000001</c:v>
                </c:pt>
                <c:pt idx="5">
                  <c:v>12.104778</c:v>
                </c:pt>
                <c:pt idx="7">
                  <c:v>18.102837999999998</c:v>
                </c:pt>
                <c:pt idx="8">
                  <c:v>13.226724000000001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5A5-49CA-8925-126EE516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430032"/>
        <c:axId val="644425768"/>
      </c:scatterChart>
      <c:catAx>
        <c:axId val="64443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425768"/>
        <c:crosses val="autoZero"/>
        <c:auto val="1"/>
        <c:lblAlgn val="ctr"/>
        <c:lblOffset val="100"/>
        <c:noMultiLvlLbl val="0"/>
      </c:catAx>
      <c:valAx>
        <c:axId val="64442576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strictosidine (mg/L)</a:t>
                </a:r>
              </a:p>
            </c:rich>
          </c:tx>
          <c:layout>
            <c:manualLayout>
              <c:xMode val="edge"/>
              <c:yMode val="edge"/>
              <c:x val="6.5529997726662126E-3"/>
              <c:y val="0.276832990984822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430032"/>
        <c:crosses val="autoZero"/>
        <c:crossBetween val="between"/>
        <c:maj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656562500000004"/>
          <c:y val="7.0285555555555559E-2"/>
          <c:w val="0.66389999999999993"/>
          <c:h val="0.742951666666666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2c'!$P$2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89-4DE5-AD5E-FF06E70E4F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9-4DE5-AD5E-FF06E70E4FD0}"/>
              </c:ext>
            </c:extLst>
          </c:dPt>
          <c:errBars>
            <c:errBarType val="both"/>
            <c:errValType val="cust"/>
            <c:noEndCap val="0"/>
            <c:plus>
              <c:numRef>
                <c:f>'Fig 2c'!$Q$3:$Q$12</c:f>
                <c:numCache>
                  <c:formatCode>General</c:formatCode>
                  <c:ptCount val="10"/>
                  <c:pt idx="1">
                    <c:v>0</c:v>
                  </c:pt>
                  <c:pt idx="2">
                    <c:v>0</c:v>
                  </c:pt>
                  <c:pt idx="4">
                    <c:v>0.20266987700424621</c:v>
                  </c:pt>
                  <c:pt idx="5">
                    <c:v>1.1830648855717634</c:v>
                  </c:pt>
                  <c:pt idx="7">
                    <c:v>2.7630295860895613</c:v>
                  </c:pt>
                  <c:pt idx="8">
                    <c:v>7.0737819806544255</c:v>
                  </c:pt>
                </c:numCache>
              </c:numRef>
            </c:plus>
            <c:minus>
              <c:numRef>
                <c:f>'Fig 2c'!$Q$3:$Q$12</c:f>
                <c:numCache>
                  <c:formatCode>General</c:formatCode>
                  <c:ptCount val="10"/>
                  <c:pt idx="1">
                    <c:v>0</c:v>
                  </c:pt>
                  <c:pt idx="2">
                    <c:v>0</c:v>
                  </c:pt>
                  <c:pt idx="4">
                    <c:v>0.20266987700424621</c:v>
                  </c:pt>
                  <c:pt idx="5">
                    <c:v>1.1830648855717634</c:v>
                  </c:pt>
                  <c:pt idx="7">
                    <c:v>2.7630295860895613</c:v>
                  </c:pt>
                  <c:pt idx="8">
                    <c:v>7.0737819806544255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2c'!$A$3:$A$12</c:f>
              <c:strCache>
                <c:ptCount val="8"/>
                <c:pt idx="1">
                  <c:v>MIA-CL</c:v>
                </c:pt>
                <c:pt idx="4">
                  <c:v>MIA-CM-5</c:v>
                </c:pt>
                <c:pt idx="7">
                  <c:v>MIA-CM-3</c:v>
                </c:pt>
              </c:strCache>
            </c:strRef>
          </c:cat>
          <c:val>
            <c:numRef>
              <c:f>'Fig 2c'!$P$3:$P$12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1.5585452500000001</c:v>
                </c:pt>
                <c:pt idx="5">
                  <c:v>8.7326012499999983</c:v>
                </c:pt>
                <c:pt idx="7">
                  <c:v>4.43555075</c:v>
                </c:pt>
                <c:pt idx="8">
                  <c:v>25.152129000000002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89-4DE5-AD5E-FF06E70E4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44430032"/>
        <c:axId val="644425768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2c'!$L$3:$L$12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1.4721500000000001</c:v>
                </c:pt>
                <c:pt idx="5">
                  <c:v>7.4713379999999994</c:v>
                </c:pt>
                <c:pt idx="7">
                  <c:v>5.5631700000000004</c:v>
                </c:pt>
                <c:pt idx="8">
                  <c:v>25.087004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489-4DE5-AD5E-FF06E70E4FD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2c'!$M$3:$M$12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1.49265</c:v>
                </c:pt>
                <c:pt idx="5">
                  <c:v>8.2626219999999986</c:v>
                </c:pt>
                <c:pt idx="7">
                  <c:v>1.8126679999999999</c:v>
                </c:pt>
                <c:pt idx="8">
                  <c:v>18.824107000000001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489-4DE5-AD5E-FF06E70E4FD0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2c'!$N$3:$N$12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1.8580989999999999</c:v>
                </c:pt>
                <c:pt idx="5">
                  <c:v>8.9316409999999991</c:v>
                </c:pt>
                <c:pt idx="7">
                  <c:v>2.5722390000000002</c:v>
                </c:pt>
                <c:pt idx="8">
                  <c:v>21.654267999999998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489-4DE5-AD5E-FF06E70E4FD0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'Fig 2c'!$O$3:$O$12</c:f>
              <c:numCache>
                <c:formatCode>0.00</c:formatCode>
                <c:ptCount val="10"/>
                <c:pt idx="1">
                  <c:v>0</c:v>
                </c:pt>
                <c:pt idx="2">
                  <c:v>0</c:v>
                </c:pt>
                <c:pt idx="4">
                  <c:v>1.4112819999999999</c:v>
                </c:pt>
                <c:pt idx="5">
                  <c:v>10.264804</c:v>
                </c:pt>
                <c:pt idx="7">
                  <c:v>7.7941260000000003</c:v>
                </c:pt>
                <c:pt idx="8">
                  <c:v>35.043137000000002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489-4DE5-AD5E-FF06E70E4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430032"/>
        <c:axId val="644425768"/>
      </c:scatterChart>
      <c:catAx>
        <c:axId val="64443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425768"/>
        <c:crosses val="autoZero"/>
        <c:auto val="1"/>
        <c:lblAlgn val="ctr"/>
        <c:lblOffset val="100"/>
        <c:noMultiLvlLbl val="0"/>
      </c:catAx>
      <c:valAx>
        <c:axId val="64442576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strictosidine (mg/L)</a:t>
                </a:r>
              </a:p>
            </c:rich>
          </c:tx>
          <c:layout>
            <c:manualLayout>
              <c:xMode val="edge"/>
              <c:yMode val="edge"/>
              <c:x val="6.5529997726662126E-3"/>
              <c:y val="0.276832990984822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430032"/>
        <c:crosses val="autoZero"/>
        <c:crossBetween val="between"/>
        <c:maj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11</xdr:col>
      <xdr:colOff>323472</xdr:colOff>
      <xdr:row>11</xdr:row>
      <xdr:rowOff>672107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B454C7-B54D-F743-B8C3-26C39BA38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0.25156</cdr:x>
      <cdr:y>0.07857</cdr:y>
    </cdr:from>
    <cdr:to>
      <cdr:x>0.63581</cdr:x>
      <cdr:y>0.24709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921" y="223322"/>
          <a:ext cx="1150058" cy="478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rtlCol="0">
          <a:spAutoFit/>
        </a:bodyPr>
        <a:lstStyle xmlns:a="http://schemas.openxmlformats.org/drawingml/2006/main"/>
        <a:p xmlns:a="http://schemas.openxmlformats.org/drawingml/2006/main">
          <a:pPr>
            <a:spcBef>
              <a:spcPts val="600"/>
            </a:spcBef>
          </a:pPr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0.1 mM geraniol</a:t>
          </a:r>
        </a:p>
        <a:p xmlns:a="http://schemas.openxmlformats.org/drawingml/2006/main">
          <a:pPr>
            <a:spcBef>
              <a:spcPts val="600"/>
            </a:spcBef>
          </a:pPr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0.5 mM geraniol</a:t>
          </a:r>
        </a:p>
      </cdr:txBody>
    </cdr:sp>
  </cdr:relSizeAnchor>
  <cdr:relSizeAnchor xmlns:cdr="http://schemas.openxmlformats.org/drawingml/2006/chartDrawing">
    <cdr:from>
      <cdr:x>0.21815</cdr:x>
      <cdr:y>0.10768</cdr:y>
    </cdr:from>
    <cdr:to>
      <cdr:x>0.25565</cdr:x>
      <cdr:y>0.14518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619902" y="304341"/>
          <a:ext cx="106563" cy="10598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20000"/>
            <a:lumOff val="80000"/>
          </a:schemeClr>
        </a:solidFill>
        <a:ln xmlns:a="http://schemas.openxmlformats.org/drawingml/2006/main" w="952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0.21815</cdr:x>
      <cdr:y>0.18541</cdr:y>
    </cdr:from>
    <cdr:to>
      <cdr:x>0.25565</cdr:x>
      <cdr:y>0.22291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619901" y="524042"/>
          <a:ext cx="106564" cy="10598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60000"/>
            <a:lumOff val="40000"/>
          </a:schemeClr>
        </a:solidFill>
        <a:ln xmlns:a="http://schemas.openxmlformats.org/drawingml/2006/main" w="952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1</xdr:col>
      <xdr:colOff>9525</xdr:colOff>
      <xdr:row>3</xdr:row>
      <xdr:rowOff>180975</xdr:rowOff>
    </xdr:to>
    <xdr:cxnSp macro="">
      <xdr:nvCxnSpPr>
        <xdr:cNvPr id="2" name="Straight Connector 1"/>
        <xdr:cNvCxnSpPr/>
      </xdr:nvCxnSpPr>
      <xdr:spPr>
        <a:xfrm>
          <a:off x="28575" y="419100"/>
          <a:ext cx="923925" cy="3333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</xdr:colOff>
      <xdr:row>2</xdr:row>
      <xdr:rowOff>180975</xdr:rowOff>
    </xdr:from>
    <xdr:ext cx="335348" cy="172227"/>
    <xdr:sp macro="" textlink="">
      <xdr:nvSpPr>
        <xdr:cNvPr id="3" name="TextBox 2"/>
        <xdr:cNvSpPr txBox="1"/>
      </xdr:nvSpPr>
      <xdr:spPr>
        <a:xfrm>
          <a:off x="38100" y="561975"/>
          <a:ext cx="335348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r>
            <a:rPr lang="en-US" sz="1100" b="1">
              <a:latin typeface="+mn-lt"/>
              <a:cs typeface="Arial" panose="020B0604020202020204" pitchFamily="34" charset="0"/>
            </a:rPr>
            <a:t>strain</a:t>
          </a:r>
        </a:p>
      </xdr:txBody>
    </xdr:sp>
    <xdr:clientData/>
  </xdr:oneCellAnchor>
  <xdr:oneCellAnchor>
    <xdr:from>
      <xdr:col>0</xdr:col>
      <xdr:colOff>571500</xdr:colOff>
      <xdr:row>2</xdr:row>
      <xdr:rowOff>57150</xdr:rowOff>
    </xdr:from>
    <xdr:ext cx="262444" cy="172227"/>
    <xdr:sp macro="" textlink="">
      <xdr:nvSpPr>
        <xdr:cNvPr id="4" name="TextBox 3"/>
        <xdr:cNvSpPr txBox="1"/>
      </xdr:nvSpPr>
      <xdr:spPr>
        <a:xfrm>
          <a:off x="571500" y="438150"/>
          <a:ext cx="262444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r>
            <a:rPr lang="en-US" sz="1100" b="1">
              <a:latin typeface="+mn-lt"/>
              <a:cs typeface="Arial" panose="020B0604020202020204" pitchFamily="34" charset="0"/>
            </a:rPr>
            <a:t>feed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38100</xdr:rowOff>
    </xdr:from>
    <xdr:to>
      <xdr:col>12</xdr:col>
      <xdr:colOff>235225</xdr:colOff>
      <xdr:row>23</xdr:row>
      <xdr:rowOff>101150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238125</xdr:colOff>
      <xdr:row>13</xdr:row>
      <xdr:rowOff>38100</xdr:rowOff>
    </xdr:from>
    <xdr:to>
      <xdr:col>17</xdr:col>
      <xdr:colOff>197125</xdr:colOff>
      <xdr:row>23</xdr:row>
      <xdr:rowOff>101150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425450</xdr:colOff>
      <xdr:row>13</xdr:row>
      <xdr:rowOff>0</xdr:rowOff>
    </xdr:from>
    <xdr:ext cx="501099" cy="269369"/>
    <xdr:sp macro="" textlink="">
      <xdr:nvSpPr>
        <xdr:cNvPr id="12" name="TextBox 11"/>
        <xdr:cNvSpPr txBox="1"/>
      </xdr:nvSpPr>
      <xdr:spPr>
        <a:xfrm>
          <a:off x="9826625" y="2352675"/>
          <a:ext cx="501099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YPD</a:t>
          </a:r>
        </a:p>
      </xdr:txBody>
    </xdr:sp>
    <xdr:clientData/>
  </xdr:oneCellAnchor>
  <xdr:oneCellAnchor>
    <xdr:from>
      <xdr:col>10</xdr:col>
      <xdr:colOff>95250</xdr:colOff>
      <xdr:row>13</xdr:row>
      <xdr:rowOff>0</xdr:rowOff>
    </xdr:from>
    <xdr:ext cx="398442" cy="269369"/>
    <xdr:sp macro="" textlink="">
      <xdr:nvSpPr>
        <xdr:cNvPr id="13" name="TextBox 12"/>
        <xdr:cNvSpPr txBox="1"/>
      </xdr:nvSpPr>
      <xdr:spPr>
        <a:xfrm>
          <a:off x="6943725" y="2352675"/>
          <a:ext cx="398442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SC</a:t>
          </a:r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0.29899</cdr:x>
      <cdr:y>0.16924</cdr:y>
    </cdr:from>
    <cdr:to>
      <cdr:x>0.33649</cdr:x>
      <cdr:y>0.19924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861079" y="609256"/>
          <a:ext cx="108000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40000"/>
            <a:lumOff val="60000"/>
          </a:schemeClr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GB"/>
        </a:p>
      </cdr:txBody>
    </cdr:sp>
  </cdr:relSizeAnchor>
  <cdr:relSizeAnchor xmlns:cdr="http://schemas.openxmlformats.org/drawingml/2006/chartDrawing">
    <cdr:from>
      <cdr:x>0.29811</cdr:x>
      <cdr:y>0.10309</cdr:y>
    </cdr:from>
    <cdr:to>
      <cdr:x>0.33561</cdr:x>
      <cdr:y>0.13309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858567" y="371131"/>
          <a:ext cx="108000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40000"/>
            <a:lumOff val="60000"/>
          </a:schemeClr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GB"/>
        </a:p>
      </cdr:txBody>
    </cdr:sp>
  </cdr:relSizeAnchor>
  <cdr:relSizeAnchor xmlns:cdr="http://schemas.openxmlformats.org/drawingml/2006/chartDrawing">
    <cdr:from>
      <cdr:x>0.32012</cdr:x>
      <cdr:y>0.08758</cdr:y>
    </cdr:from>
    <cdr:to>
      <cdr:x>0.5278</cdr:x>
      <cdr:y>0.15419</cdr:y>
    </cdr:to>
    <cdr:sp macro="" textlink="">
      <cdr:nvSpPr>
        <cdr:cNvPr id="4" name="TextBox 18"/>
        <cdr:cNvSpPr txBox="1"/>
      </cdr:nvSpPr>
      <cdr:spPr>
        <a:xfrm xmlns:a="http://schemas.openxmlformats.org/drawingml/2006/main">
          <a:off x="921946" y="315288"/>
          <a:ext cx="598112" cy="23980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dirty="0" smtClean="0">
              <a:latin typeface="Arial" panose="020B0604020202020204" pitchFamily="34" charset="0"/>
              <a:cs typeface="Arial" panose="020B0604020202020204" pitchFamily="34" charset="0"/>
            </a:rPr>
            <a:t>loganin</a:t>
          </a:r>
          <a:endParaRPr lang="en-GB" sz="10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0.32099</cdr:x>
      <cdr:y>0.15373</cdr:y>
    </cdr:from>
    <cdr:to>
      <cdr:x>0.62017</cdr:x>
      <cdr:y>0.22034</cdr:y>
    </cdr:to>
    <cdr:sp macro="" textlink="">
      <cdr:nvSpPr>
        <cdr:cNvPr id="5" name="TextBox 19"/>
        <cdr:cNvSpPr txBox="1"/>
      </cdr:nvSpPr>
      <cdr:spPr>
        <a:xfrm xmlns:a="http://schemas.openxmlformats.org/drawingml/2006/main">
          <a:off x="924451" y="553428"/>
          <a:ext cx="861646" cy="23980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dirty="0" smtClean="0">
              <a:latin typeface="Arial" panose="020B0604020202020204" pitchFamily="34" charset="0"/>
              <a:cs typeface="Arial" panose="020B0604020202020204" pitchFamily="34" charset="0"/>
            </a:rPr>
            <a:t>strictosidine</a:t>
          </a:r>
          <a:endParaRPr lang="en-GB" sz="10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0.29899</cdr:x>
      <cdr:y>0.16924</cdr:y>
    </cdr:from>
    <cdr:to>
      <cdr:x>0.33649</cdr:x>
      <cdr:y>0.19924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861079" y="609256"/>
          <a:ext cx="108000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40000"/>
            <a:lumOff val="60000"/>
          </a:schemeClr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GB"/>
        </a:p>
      </cdr:txBody>
    </cdr:sp>
  </cdr:relSizeAnchor>
  <cdr:relSizeAnchor xmlns:cdr="http://schemas.openxmlformats.org/drawingml/2006/chartDrawing">
    <cdr:from>
      <cdr:x>0.29811</cdr:x>
      <cdr:y>0.10309</cdr:y>
    </cdr:from>
    <cdr:to>
      <cdr:x>0.33561</cdr:x>
      <cdr:y>0.13309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858567" y="371131"/>
          <a:ext cx="108000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40000"/>
            <a:lumOff val="60000"/>
          </a:schemeClr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GB"/>
        </a:p>
      </cdr:txBody>
    </cdr:sp>
  </cdr:relSizeAnchor>
  <cdr:relSizeAnchor xmlns:cdr="http://schemas.openxmlformats.org/drawingml/2006/chartDrawing">
    <cdr:from>
      <cdr:x>0.32012</cdr:x>
      <cdr:y>0.08758</cdr:y>
    </cdr:from>
    <cdr:to>
      <cdr:x>0.5278</cdr:x>
      <cdr:y>0.15419</cdr:y>
    </cdr:to>
    <cdr:sp macro="" textlink="">
      <cdr:nvSpPr>
        <cdr:cNvPr id="4" name="TextBox 18"/>
        <cdr:cNvSpPr txBox="1"/>
      </cdr:nvSpPr>
      <cdr:spPr>
        <a:xfrm xmlns:a="http://schemas.openxmlformats.org/drawingml/2006/main">
          <a:off x="921946" y="315288"/>
          <a:ext cx="598112" cy="23980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dirty="0" smtClean="0">
              <a:latin typeface="Arial" panose="020B0604020202020204" pitchFamily="34" charset="0"/>
              <a:cs typeface="Arial" panose="020B0604020202020204" pitchFamily="34" charset="0"/>
            </a:rPr>
            <a:t>loganin</a:t>
          </a:r>
          <a:endParaRPr lang="en-GB" sz="10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0.32099</cdr:x>
      <cdr:y>0.15373</cdr:y>
    </cdr:from>
    <cdr:to>
      <cdr:x>0.62017</cdr:x>
      <cdr:y>0.22034</cdr:y>
    </cdr:to>
    <cdr:sp macro="" textlink="">
      <cdr:nvSpPr>
        <cdr:cNvPr id="5" name="TextBox 19"/>
        <cdr:cNvSpPr txBox="1"/>
      </cdr:nvSpPr>
      <cdr:spPr>
        <a:xfrm xmlns:a="http://schemas.openxmlformats.org/drawingml/2006/main">
          <a:off x="924451" y="553428"/>
          <a:ext cx="861646" cy="23980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dirty="0" smtClean="0">
              <a:latin typeface="Arial" panose="020B0604020202020204" pitchFamily="34" charset="0"/>
              <a:cs typeface="Arial" panose="020B0604020202020204" pitchFamily="34" charset="0"/>
            </a:rPr>
            <a:t>strictosidine</a:t>
          </a:r>
          <a:endParaRPr lang="en-GB" sz="10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zoomScale="84" zoomScaleNormal="84" workbookViewId="0">
      <selection activeCell="I1" sqref="I1"/>
    </sheetView>
  </sheetViews>
  <sheetFormatPr defaultColWidth="12.54296875" defaultRowHeight="15.5" x14ac:dyDescent="0.35"/>
  <cols>
    <col min="1" max="1" width="10.54296875" style="13" bestFit="1" customWidth="1"/>
    <col min="2" max="2" width="25.7265625" style="15" customWidth="1"/>
    <col min="3" max="7" width="8.7265625" style="16" customWidth="1"/>
    <col min="8" max="8" width="6.453125" style="4" customWidth="1"/>
    <col min="9" max="16384" width="12.54296875" style="4"/>
  </cols>
  <sheetData>
    <row r="1" spans="1:7" x14ac:dyDescent="0.35">
      <c r="A1" s="2"/>
      <c r="B1" s="3"/>
      <c r="C1" s="67" t="s">
        <v>13</v>
      </c>
      <c r="D1" s="67"/>
      <c r="E1" s="67"/>
      <c r="F1" s="67"/>
      <c r="G1" s="67"/>
    </row>
    <row r="2" spans="1:7" x14ac:dyDescent="0.35">
      <c r="A2" s="6"/>
      <c r="B2" s="7"/>
      <c r="C2" s="5" t="s">
        <v>1</v>
      </c>
      <c r="D2" s="5" t="s">
        <v>2</v>
      </c>
      <c r="E2" s="5" t="s">
        <v>3</v>
      </c>
      <c r="F2" s="5" t="s">
        <v>5</v>
      </c>
      <c r="G2" s="5" t="s">
        <v>6</v>
      </c>
    </row>
    <row r="3" spans="1:7" x14ac:dyDescent="0.35">
      <c r="A3" s="6"/>
      <c r="B3" s="7"/>
      <c r="C3" s="10"/>
      <c r="D3" s="10"/>
      <c r="E3" s="10"/>
      <c r="F3" s="10"/>
      <c r="G3" s="10"/>
    </row>
    <row r="4" spans="1:7" x14ac:dyDescent="0.35">
      <c r="A4" s="68" t="s">
        <v>14</v>
      </c>
      <c r="B4" s="8" t="s">
        <v>15</v>
      </c>
      <c r="C4" s="9" t="s">
        <v>38</v>
      </c>
      <c r="D4" s="9" t="s">
        <v>38</v>
      </c>
      <c r="E4" s="9" t="s">
        <v>38</v>
      </c>
      <c r="F4" s="9" t="str">
        <f t="shared" ref="F4:F9" si="0">IF(COUNT(C4:E4)&gt;1, AVERAGE(C4:E4),"")</f>
        <v/>
      </c>
      <c r="G4" s="9" t="str">
        <f>IF(COUNT(C4:E4)&gt;1, STDEV(C4:E4),"")</f>
        <v/>
      </c>
    </row>
    <row r="5" spans="1:7" x14ac:dyDescent="0.35">
      <c r="A5" s="69"/>
      <c r="B5" s="8" t="s">
        <v>16</v>
      </c>
      <c r="C5" s="9">
        <v>5.9108460202780382</v>
      </c>
      <c r="D5" s="9">
        <v>5.276376611557799</v>
      </c>
      <c r="E5" s="9" t="s">
        <v>38</v>
      </c>
      <c r="F5" s="9">
        <f t="shared" si="0"/>
        <v>5.5936113159179186</v>
      </c>
      <c r="G5" s="9">
        <f>IF(COUNT(C5:E5)&gt;1, STDEV(C5:E5),"")</f>
        <v>0.44863762136150032</v>
      </c>
    </row>
    <row r="6" spans="1:7" x14ac:dyDescent="0.35">
      <c r="A6" s="6"/>
      <c r="B6" s="7"/>
      <c r="C6" s="10"/>
      <c r="D6" s="10"/>
      <c r="E6" s="10"/>
      <c r="F6" s="10" t="str">
        <f t="shared" si="0"/>
        <v/>
      </c>
      <c r="G6" s="10" t="str">
        <f>IF(COUNT(#REF!)&gt;1, AVERAGE(#REF!),"")</f>
        <v/>
      </c>
    </row>
    <row r="7" spans="1:7" x14ac:dyDescent="0.35">
      <c r="A7" s="68" t="s">
        <v>17</v>
      </c>
      <c r="B7" s="8" t="s">
        <v>15</v>
      </c>
      <c r="C7" s="9">
        <v>8.6451675911372661</v>
      </c>
      <c r="D7" s="9">
        <v>7.5402089587310428</v>
      </c>
      <c r="E7" s="9">
        <v>8.0427831743977176</v>
      </c>
      <c r="F7" s="9">
        <f t="shared" si="0"/>
        <v>8.0760532414220094</v>
      </c>
      <c r="G7" s="9">
        <f>IF(COUNT(C7:E7)&gt;1, STDEV(C7:E7),"")</f>
        <v>0.55323012196743993</v>
      </c>
    </row>
    <row r="8" spans="1:7" x14ac:dyDescent="0.35">
      <c r="A8" s="69"/>
      <c r="B8" s="8" t="s">
        <v>16</v>
      </c>
      <c r="C8" s="9">
        <v>12.779218242095771</v>
      </c>
      <c r="D8" s="9">
        <v>11.448033857637201</v>
      </c>
      <c r="E8" s="9">
        <v>12.50737719210662</v>
      </c>
      <c r="F8" s="9">
        <f t="shared" si="0"/>
        <v>12.244876430613198</v>
      </c>
      <c r="G8" s="9">
        <f>IF(COUNT(C8:E8)&gt;1, STDEV(C8:E8),"")</f>
        <v>0.70334412181737593</v>
      </c>
    </row>
    <row r="9" spans="1:7" x14ac:dyDescent="0.35">
      <c r="A9" s="6"/>
      <c r="B9" s="7"/>
      <c r="C9" s="10"/>
      <c r="D9" s="10"/>
      <c r="E9" s="10"/>
      <c r="F9" s="10" t="str">
        <f t="shared" si="0"/>
        <v/>
      </c>
      <c r="G9" s="10" t="str">
        <f>IF(COUNT(#REF!)&gt;1, AVERAGE(#REF!),"")</f>
        <v/>
      </c>
    </row>
    <row r="10" spans="1:7" x14ac:dyDescent="0.35">
      <c r="A10" s="22"/>
      <c r="B10" s="23"/>
      <c r="C10" s="24"/>
      <c r="D10" s="24"/>
      <c r="E10" s="24"/>
      <c r="F10" s="24"/>
      <c r="G10" s="24"/>
    </row>
    <row r="11" spans="1:7" x14ac:dyDescent="0.35">
      <c r="A11" s="25"/>
      <c r="B11" s="26"/>
      <c r="C11" s="27"/>
      <c r="D11" s="27"/>
      <c r="E11" s="27"/>
      <c r="F11" s="27"/>
      <c r="G11" s="27"/>
    </row>
    <row r="12" spans="1:7" ht="58.5" customHeight="1" x14ac:dyDescent="0.35">
      <c r="A12" s="25"/>
      <c r="B12" s="26"/>
      <c r="C12" s="70" t="s">
        <v>14</v>
      </c>
      <c r="D12" s="70"/>
      <c r="E12" s="70" t="s">
        <v>17</v>
      </c>
      <c r="F12" s="70"/>
      <c r="G12" s="28"/>
    </row>
    <row r="13" spans="1:7" s="20" customFormat="1" ht="120.5" x14ac:dyDescent="0.35">
      <c r="A13" s="29"/>
      <c r="B13" s="30"/>
      <c r="C13" s="21" t="s">
        <v>15</v>
      </c>
      <c r="D13" s="21" t="s">
        <v>16</v>
      </c>
      <c r="E13" s="21" t="s">
        <v>15</v>
      </c>
      <c r="F13" s="21" t="s">
        <v>16</v>
      </c>
      <c r="G13" s="30"/>
    </row>
    <row r="14" spans="1:7" x14ac:dyDescent="0.35">
      <c r="A14" s="68" t="s">
        <v>14</v>
      </c>
      <c r="B14" s="8" t="s">
        <v>15</v>
      </c>
      <c r="C14" s="31" t="e">
        <f>TTEST(C4:E4,C4:E4,2,3)</f>
        <v>#DIV/0!</v>
      </c>
      <c r="D14" s="31" t="e">
        <f>TTEST(C4:E4,C5:E5,2,3)</f>
        <v>#DIV/0!</v>
      </c>
      <c r="E14" s="31" t="e">
        <f>TTEST(C4:E4,C7:E7,2,3)</f>
        <v>#DIV/0!</v>
      </c>
      <c r="F14" s="31" t="e">
        <f>TTEST(C4:E4,C8:E8,2,3)</f>
        <v>#DIV/0!</v>
      </c>
      <c r="G14" s="27"/>
    </row>
    <row r="15" spans="1:7" x14ac:dyDescent="0.35">
      <c r="A15" s="69"/>
      <c r="B15" s="8" t="s">
        <v>16</v>
      </c>
      <c r="C15" s="31" t="e">
        <f>TTEST(C5:E5,C4:E4,2,3)</f>
        <v>#DIV/0!</v>
      </c>
      <c r="D15" s="31">
        <f>TTEST(C5:E5,C5:E5,2,3)</f>
        <v>1</v>
      </c>
      <c r="E15" s="31">
        <f>TTEST(C5:E5,C7:E7,2,3)</f>
        <v>1.5719400367268873E-2</v>
      </c>
      <c r="F15" s="31">
        <f>TTEST(C5:E5,C8:E8,2,3)</f>
        <v>1.0515406610792461E-3</v>
      </c>
      <c r="G15" s="27"/>
    </row>
    <row r="16" spans="1:7" x14ac:dyDescent="0.35">
      <c r="A16" s="68" t="s">
        <v>17</v>
      </c>
      <c r="B16" s="8" t="s">
        <v>15</v>
      </c>
      <c r="C16" s="31" t="e">
        <f>TTEST(C7:E7,C4:E4,2,3)</f>
        <v>#DIV/0!</v>
      </c>
      <c r="D16" s="31">
        <f>TTEST(C7:E7,C5:E5,2,3)</f>
        <v>1.5719400367268873E-2</v>
      </c>
      <c r="E16" s="31">
        <f>TTEST(C7:E7,C7:E7,2,3)</f>
        <v>1</v>
      </c>
      <c r="F16" s="31">
        <f>TTEST(C7:E7,C8:E8,2,3)</f>
        <v>1.6051268499396971E-3</v>
      </c>
      <c r="G16" s="27"/>
    </row>
    <row r="17" spans="1:7" x14ac:dyDescent="0.35">
      <c r="A17" s="69"/>
      <c r="B17" s="8" t="s">
        <v>16</v>
      </c>
      <c r="C17" s="31" t="e">
        <f>TTEST(C8:E8,C4:E4,2,3)</f>
        <v>#DIV/0!</v>
      </c>
      <c r="D17" s="31">
        <f>TTEST(C8:E8,C5:E5,2,3)</f>
        <v>1.0515406610792461E-3</v>
      </c>
      <c r="E17" s="31">
        <f>TTEST(C8:E8,C7:E7,2,3)</f>
        <v>1.6051268499396971E-3</v>
      </c>
      <c r="F17" s="31">
        <f>TTEST(D8:F8,D8:F8,2,3)</f>
        <v>1</v>
      </c>
      <c r="G17" s="27"/>
    </row>
    <row r="18" spans="1:7" x14ac:dyDescent="0.35">
      <c r="A18" s="11"/>
      <c r="B18" s="12"/>
      <c r="C18" s="14"/>
      <c r="D18" s="14"/>
      <c r="E18" s="14"/>
      <c r="F18" s="14"/>
      <c r="G18" s="14"/>
    </row>
    <row r="19" spans="1:7" x14ac:dyDescent="0.35">
      <c r="B19" s="4"/>
      <c r="C19" s="14"/>
      <c r="D19" s="14"/>
      <c r="E19" s="14"/>
      <c r="F19" s="14"/>
      <c r="G19" s="14"/>
    </row>
    <row r="20" spans="1:7" x14ac:dyDescent="0.35">
      <c r="B20" s="4"/>
      <c r="C20" s="14"/>
      <c r="D20" s="14"/>
      <c r="E20" s="14"/>
      <c r="F20" s="14"/>
      <c r="G20" s="14"/>
    </row>
    <row r="21" spans="1:7" x14ac:dyDescent="0.35">
      <c r="B21" s="4"/>
      <c r="C21" s="14"/>
      <c r="D21" s="14"/>
      <c r="E21" s="14"/>
      <c r="F21" s="14"/>
      <c r="G21" s="14"/>
    </row>
    <row r="22" spans="1:7" x14ac:dyDescent="0.35">
      <c r="B22" s="4"/>
      <c r="C22" s="14"/>
      <c r="D22" s="14"/>
      <c r="E22" s="14"/>
      <c r="F22" s="14"/>
      <c r="G22" s="14"/>
    </row>
    <row r="23" spans="1:7" x14ac:dyDescent="0.35">
      <c r="B23" s="4"/>
      <c r="C23" s="14"/>
      <c r="D23" s="14"/>
      <c r="E23" s="14"/>
      <c r="F23" s="14"/>
      <c r="G23" s="14"/>
    </row>
    <row r="24" spans="1:7" x14ac:dyDescent="0.35">
      <c r="B24" s="4"/>
      <c r="C24" s="14"/>
      <c r="D24" s="14"/>
      <c r="E24" s="14"/>
      <c r="F24" s="14"/>
      <c r="G24" s="14"/>
    </row>
    <row r="25" spans="1:7" x14ac:dyDescent="0.35">
      <c r="B25" s="4"/>
      <c r="C25" s="14"/>
      <c r="D25" s="14"/>
      <c r="E25" s="14"/>
      <c r="F25" s="14"/>
      <c r="G25" s="14"/>
    </row>
    <row r="26" spans="1:7" x14ac:dyDescent="0.35">
      <c r="B26" s="4"/>
      <c r="C26" s="14"/>
      <c r="D26" s="14"/>
      <c r="E26" s="14"/>
      <c r="F26" s="14"/>
      <c r="G26" s="14"/>
    </row>
    <row r="27" spans="1:7" x14ac:dyDescent="0.35">
      <c r="B27" s="4"/>
      <c r="C27" s="14"/>
      <c r="D27" s="14"/>
      <c r="E27" s="14"/>
      <c r="F27" s="14"/>
      <c r="G27" s="14"/>
    </row>
    <row r="28" spans="1:7" x14ac:dyDescent="0.35">
      <c r="B28" s="4"/>
      <c r="C28" s="14"/>
      <c r="D28" s="14"/>
      <c r="E28" s="14"/>
      <c r="F28" s="14"/>
      <c r="G28" s="14"/>
    </row>
    <row r="29" spans="1:7" x14ac:dyDescent="0.35">
      <c r="B29" s="4"/>
      <c r="C29" s="14"/>
      <c r="D29" s="14"/>
      <c r="E29" s="14"/>
      <c r="F29" s="14"/>
      <c r="G29" s="14"/>
    </row>
    <row r="30" spans="1:7" x14ac:dyDescent="0.35">
      <c r="B30" s="4"/>
      <c r="C30" s="14"/>
      <c r="D30" s="14"/>
      <c r="E30" s="14"/>
      <c r="F30" s="14"/>
      <c r="G30" s="14"/>
    </row>
    <row r="31" spans="1:7" x14ac:dyDescent="0.35">
      <c r="B31" s="4"/>
      <c r="C31" s="14"/>
      <c r="D31" s="14"/>
      <c r="E31" s="14"/>
      <c r="F31" s="14"/>
      <c r="G31" s="14"/>
    </row>
    <row r="32" spans="1:7" x14ac:dyDescent="0.35">
      <c r="B32" s="4"/>
      <c r="C32" s="14"/>
      <c r="D32" s="14"/>
      <c r="E32" s="14"/>
      <c r="F32" s="14"/>
      <c r="G32" s="14"/>
    </row>
    <row r="33" spans="2:7" x14ac:dyDescent="0.35">
      <c r="B33" s="4"/>
      <c r="C33" s="14"/>
      <c r="D33" s="14"/>
      <c r="E33" s="14"/>
      <c r="F33" s="14"/>
      <c r="G33" s="14"/>
    </row>
    <row r="34" spans="2:7" x14ac:dyDescent="0.35">
      <c r="B34" s="4"/>
      <c r="C34" s="14"/>
      <c r="D34" s="14"/>
      <c r="E34" s="14"/>
      <c r="F34" s="14"/>
      <c r="G34" s="14"/>
    </row>
    <row r="35" spans="2:7" x14ac:dyDescent="0.35">
      <c r="B35" s="4"/>
      <c r="C35" s="14"/>
      <c r="D35" s="14"/>
      <c r="E35" s="14"/>
      <c r="F35" s="14"/>
      <c r="G35" s="14"/>
    </row>
    <row r="36" spans="2:7" x14ac:dyDescent="0.35">
      <c r="B36" s="4"/>
      <c r="C36" s="14"/>
      <c r="D36" s="14"/>
      <c r="E36" s="14"/>
      <c r="F36" s="14"/>
      <c r="G36" s="14"/>
    </row>
    <row r="37" spans="2:7" x14ac:dyDescent="0.35">
      <c r="B37" s="4"/>
      <c r="C37" s="14"/>
      <c r="D37" s="14"/>
      <c r="E37" s="14"/>
      <c r="F37" s="14"/>
      <c r="G37" s="14"/>
    </row>
    <row r="38" spans="2:7" x14ac:dyDescent="0.35">
      <c r="B38" s="4"/>
      <c r="C38" s="14"/>
      <c r="D38" s="14"/>
      <c r="E38" s="14"/>
      <c r="F38" s="14"/>
      <c r="G38" s="14"/>
    </row>
    <row r="39" spans="2:7" x14ac:dyDescent="0.35">
      <c r="B39" s="4"/>
      <c r="C39" s="14"/>
      <c r="D39" s="14"/>
      <c r="E39" s="14"/>
      <c r="F39" s="14"/>
      <c r="G39" s="14"/>
    </row>
    <row r="40" spans="2:7" x14ac:dyDescent="0.35">
      <c r="B40" s="4"/>
      <c r="C40" s="14"/>
      <c r="D40" s="14"/>
      <c r="E40" s="14"/>
      <c r="F40" s="14"/>
      <c r="G40" s="14"/>
    </row>
    <row r="41" spans="2:7" x14ac:dyDescent="0.35">
      <c r="B41" s="4"/>
      <c r="C41" s="14"/>
      <c r="D41" s="14"/>
      <c r="E41" s="14"/>
      <c r="F41" s="14"/>
      <c r="G41" s="14"/>
    </row>
    <row r="42" spans="2:7" x14ac:dyDescent="0.35">
      <c r="B42" s="4"/>
      <c r="C42" s="14"/>
      <c r="D42" s="14"/>
      <c r="E42" s="14"/>
      <c r="F42" s="14"/>
      <c r="G42" s="14"/>
    </row>
    <row r="43" spans="2:7" x14ac:dyDescent="0.35">
      <c r="B43" s="4"/>
      <c r="C43" s="14"/>
      <c r="D43" s="14"/>
      <c r="E43" s="14"/>
      <c r="F43" s="14"/>
      <c r="G43" s="14"/>
    </row>
    <row r="44" spans="2:7" x14ac:dyDescent="0.35">
      <c r="B44" s="4"/>
      <c r="C44" s="14"/>
      <c r="D44" s="14"/>
      <c r="E44" s="14"/>
      <c r="F44" s="14"/>
      <c r="G44" s="14"/>
    </row>
    <row r="45" spans="2:7" x14ac:dyDescent="0.35">
      <c r="B45" s="4"/>
      <c r="C45" s="14"/>
      <c r="D45" s="14"/>
      <c r="E45" s="14"/>
      <c r="F45" s="14"/>
      <c r="G45" s="14"/>
    </row>
    <row r="46" spans="2:7" x14ac:dyDescent="0.35">
      <c r="B46" s="4"/>
      <c r="C46" s="14"/>
      <c r="D46" s="14"/>
      <c r="E46" s="14"/>
      <c r="F46" s="14"/>
      <c r="G46" s="14"/>
    </row>
    <row r="47" spans="2:7" x14ac:dyDescent="0.35">
      <c r="B47" s="4"/>
      <c r="C47" s="14"/>
      <c r="D47" s="14"/>
      <c r="E47" s="14"/>
      <c r="F47" s="14"/>
      <c r="G47" s="14"/>
    </row>
    <row r="48" spans="2:7" x14ac:dyDescent="0.35">
      <c r="B48" s="4"/>
      <c r="C48" s="14"/>
      <c r="D48" s="14"/>
      <c r="E48" s="14"/>
      <c r="F48" s="14"/>
      <c r="G48" s="14"/>
    </row>
    <row r="49" spans="2:7" x14ac:dyDescent="0.35">
      <c r="B49" s="4"/>
      <c r="C49" s="14"/>
      <c r="D49" s="14"/>
      <c r="E49" s="14"/>
      <c r="F49" s="14"/>
      <c r="G49" s="14"/>
    </row>
    <row r="50" spans="2:7" x14ac:dyDescent="0.35">
      <c r="B50" s="4"/>
      <c r="C50" s="14"/>
      <c r="D50" s="14"/>
      <c r="E50" s="14"/>
      <c r="F50" s="14"/>
      <c r="G50" s="14"/>
    </row>
    <row r="51" spans="2:7" x14ac:dyDescent="0.35">
      <c r="B51" s="4"/>
      <c r="C51" s="14"/>
      <c r="D51" s="14"/>
      <c r="E51" s="14"/>
      <c r="F51" s="14"/>
      <c r="G51" s="14"/>
    </row>
    <row r="52" spans="2:7" x14ac:dyDescent="0.35">
      <c r="B52" s="4"/>
      <c r="C52" s="14"/>
      <c r="D52" s="14"/>
      <c r="E52" s="14"/>
      <c r="F52" s="14"/>
      <c r="G52" s="14"/>
    </row>
    <row r="53" spans="2:7" x14ac:dyDescent="0.35">
      <c r="B53" s="4"/>
      <c r="C53" s="14"/>
      <c r="D53" s="14"/>
      <c r="E53" s="14"/>
      <c r="F53" s="14"/>
      <c r="G53" s="14"/>
    </row>
    <row r="54" spans="2:7" x14ac:dyDescent="0.35">
      <c r="B54" s="4"/>
      <c r="C54" s="14"/>
      <c r="D54" s="14"/>
      <c r="E54" s="14"/>
      <c r="F54" s="14"/>
      <c r="G54" s="14"/>
    </row>
    <row r="55" spans="2:7" x14ac:dyDescent="0.35">
      <c r="B55" s="4"/>
      <c r="C55" s="14"/>
      <c r="D55" s="14"/>
      <c r="E55" s="14"/>
      <c r="F55" s="14"/>
      <c r="G55" s="14"/>
    </row>
    <row r="56" spans="2:7" x14ac:dyDescent="0.35">
      <c r="B56" s="4"/>
      <c r="C56" s="14"/>
      <c r="D56" s="14"/>
      <c r="E56" s="14"/>
      <c r="F56" s="14"/>
      <c r="G56" s="14"/>
    </row>
    <row r="57" spans="2:7" x14ac:dyDescent="0.35">
      <c r="B57" s="4"/>
      <c r="C57" s="14"/>
      <c r="D57" s="14"/>
      <c r="E57" s="14"/>
      <c r="F57" s="14"/>
      <c r="G57" s="14"/>
    </row>
    <row r="58" spans="2:7" x14ac:dyDescent="0.35">
      <c r="B58" s="4"/>
      <c r="C58" s="14"/>
      <c r="D58" s="14"/>
      <c r="E58" s="14"/>
      <c r="F58" s="14"/>
      <c r="G58" s="14"/>
    </row>
    <row r="59" spans="2:7" x14ac:dyDescent="0.35">
      <c r="B59" s="4"/>
      <c r="C59" s="14"/>
      <c r="D59" s="14"/>
      <c r="E59" s="14"/>
      <c r="F59" s="14"/>
      <c r="G59" s="14"/>
    </row>
    <row r="60" spans="2:7" x14ac:dyDescent="0.35">
      <c r="B60" s="4"/>
      <c r="C60" s="14"/>
      <c r="D60" s="14"/>
      <c r="E60" s="14"/>
      <c r="F60" s="14"/>
      <c r="G60" s="14"/>
    </row>
    <row r="61" spans="2:7" x14ac:dyDescent="0.35">
      <c r="B61" s="4"/>
      <c r="C61" s="14"/>
      <c r="D61" s="14"/>
      <c r="E61" s="14"/>
      <c r="F61" s="14"/>
      <c r="G61" s="14"/>
    </row>
    <row r="62" spans="2:7" x14ac:dyDescent="0.35">
      <c r="B62" s="4"/>
      <c r="C62" s="14"/>
      <c r="D62" s="14"/>
      <c r="E62" s="14"/>
      <c r="F62" s="14"/>
      <c r="G62" s="14"/>
    </row>
    <row r="63" spans="2:7" x14ac:dyDescent="0.35">
      <c r="B63" s="4"/>
      <c r="C63" s="14"/>
      <c r="D63" s="14"/>
      <c r="E63" s="14"/>
      <c r="F63" s="14"/>
      <c r="G63" s="14"/>
    </row>
    <row r="64" spans="2:7" x14ac:dyDescent="0.35">
      <c r="B64" s="4"/>
      <c r="C64" s="14"/>
      <c r="D64" s="14"/>
      <c r="E64" s="14"/>
      <c r="F64" s="14"/>
      <c r="G64" s="14"/>
    </row>
    <row r="65" spans="2:7" x14ac:dyDescent="0.35">
      <c r="B65" s="4"/>
      <c r="C65" s="14"/>
      <c r="D65" s="14"/>
      <c r="E65" s="14"/>
      <c r="F65" s="14"/>
      <c r="G65" s="14"/>
    </row>
    <row r="66" spans="2:7" x14ac:dyDescent="0.35">
      <c r="B66" s="4"/>
      <c r="C66" s="14"/>
      <c r="D66" s="14"/>
      <c r="E66" s="14"/>
      <c r="F66" s="14"/>
      <c r="G66" s="14"/>
    </row>
    <row r="67" spans="2:7" x14ac:dyDescent="0.35">
      <c r="B67" s="4"/>
      <c r="C67" s="14"/>
      <c r="D67" s="14"/>
      <c r="E67" s="14"/>
      <c r="F67" s="14"/>
      <c r="G67" s="14"/>
    </row>
    <row r="68" spans="2:7" x14ac:dyDescent="0.35">
      <c r="B68" s="4"/>
      <c r="C68" s="14"/>
      <c r="D68" s="14"/>
      <c r="E68" s="14"/>
      <c r="F68" s="14"/>
      <c r="G68" s="14"/>
    </row>
    <row r="69" spans="2:7" x14ac:dyDescent="0.35">
      <c r="B69" s="4"/>
      <c r="C69" s="14"/>
      <c r="D69" s="14"/>
      <c r="E69" s="14"/>
      <c r="F69" s="14"/>
      <c r="G69" s="14"/>
    </row>
    <row r="70" spans="2:7" x14ac:dyDescent="0.35">
      <c r="B70" s="4"/>
      <c r="C70" s="14"/>
      <c r="D70" s="14"/>
      <c r="E70" s="14"/>
      <c r="F70" s="14"/>
      <c r="G70" s="14"/>
    </row>
    <row r="71" spans="2:7" x14ac:dyDescent="0.35">
      <c r="B71" s="4"/>
      <c r="C71" s="14"/>
      <c r="D71" s="14"/>
      <c r="E71" s="14"/>
      <c r="F71" s="14"/>
      <c r="G71" s="14"/>
    </row>
    <row r="72" spans="2:7" x14ac:dyDescent="0.35">
      <c r="B72" s="4"/>
      <c r="C72" s="14"/>
      <c r="D72" s="14"/>
      <c r="E72" s="14"/>
      <c r="F72" s="14"/>
      <c r="G72" s="14"/>
    </row>
    <row r="73" spans="2:7" x14ac:dyDescent="0.35">
      <c r="B73" s="4"/>
      <c r="C73" s="14"/>
      <c r="D73" s="14"/>
      <c r="E73" s="14"/>
      <c r="F73" s="14"/>
      <c r="G73" s="14"/>
    </row>
    <row r="74" spans="2:7" x14ac:dyDescent="0.35">
      <c r="B74" s="4"/>
      <c r="C74" s="14"/>
      <c r="D74" s="14"/>
      <c r="E74" s="14"/>
      <c r="F74" s="14"/>
      <c r="G74" s="14"/>
    </row>
    <row r="75" spans="2:7" x14ac:dyDescent="0.35">
      <c r="B75" s="4"/>
      <c r="C75" s="14"/>
      <c r="D75" s="14"/>
      <c r="E75" s="14"/>
      <c r="F75" s="14"/>
      <c r="G75" s="14"/>
    </row>
    <row r="76" spans="2:7" x14ac:dyDescent="0.35">
      <c r="B76" s="4"/>
      <c r="C76" s="14"/>
      <c r="D76" s="14"/>
      <c r="E76" s="14"/>
      <c r="F76" s="14"/>
      <c r="G76" s="14"/>
    </row>
    <row r="77" spans="2:7" x14ac:dyDescent="0.35">
      <c r="B77" s="4"/>
      <c r="C77" s="14"/>
      <c r="D77" s="14"/>
      <c r="E77" s="14"/>
      <c r="F77" s="14"/>
      <c r="G77" s="14"/>
    </row>
    <row r="78" spans="2:7" x14ac:dyDescent="0.35">
      <c r="B78" s="4"/>
      <c r="C78" s="14"/>
      <c r="D78" s="14"/>
      <c r="E78" s="14"/>
      <c r="F78" s="14"/>
      <c r="G78" s="14"/>
    </row>
    <row r="79" spans="2:7" x14ac:dyDescent="0.35">
      <c r="B79" s="4"/>
      <c r="C79" s="14"/>
      <c r="D79" s="14"/>
      <c r="E79" s="14"/>
      <c r="F79" s="14"/>
      <c r="G79" s="14"/>
    </row>
    <row r="80" spans="2:7" x14ac:dyDescent="0.35">
      <c r="B80" s="4"/>
      <c r="C80" s="14"/>
      <c r="D80" s="14"/>
      <c r="E80" s="14"/>
      <c r="F80" s="14"/>
      <c r="G80" s="14"/>
    </row>
    <row r="81" spans="2:7" x14ac:dyDescent="0.35">
      <c r="B81" s="4"/>
      <c r="C81" s="14"/>
      <c r="D81" s="14"/>
      <c r="E81" s="14"/>
      <c r="F81" s="14"/>
      <c r="G81" s="14"/>
    </row>
    <row r="82" spans="2:7" x14ac:dyDescent="0.35">
      <c r="B82" s="4"/>
      <c r="C82" s="14"/>
      <c r="D82" s="14"/>
      <c r="E82" s="14"/>
      <c r="F82" s="14"/>
      <c r="G82" s="14"/>
    </row>
    <row r="83" spans="2:7" x14ac:dyDescent="0.35">
      <c r="B83" s="4"/>
      <c r="C83" s="14"/>
      <c r="D83" s="14"/>
      <c r="E83" s="14"/>
      <c r="F83" s="14"/>
      <c r="G83" s="14"/>
    </row>
    <row r="84" spans="2:7" x14ac:dyDescent="0.35">
      <c r="B84" s="4"/>
      <c r="C84" s="14"/>
      <c r="D84" s="14"/>
      <c r="E84" s="14"/>
      <c r="F84" s="14"/>
      <c r="G84" s="14"/>
    </row>
    <row r="85" spans="2:7" x14ac:dyDescent="0.35">
      <c r="B85" s="4"/>
      <c r="C85" s="14"/>
      <c r="D85" s="14"/>
      <c r="E85" s="14"/>
      <c r="F85" s="14"/>
      <c r="G85" s="14"/>
    </row>
    <row r="86" spans="2:7" x14ac:dyDescent="0.35">
      <c r="B86" s="4"/>
      <c r="C86" s="14"/>
      <c r="D86" s="14"/>
      <c r="E86" s="14"/>
      <c r="F86" s="14"/>
      <c r="G86" s="14"/>
    </row>
    <row r="87" spans="2:7" x14ac:dyDescent="0.35">
      <c r="B87" s="4"/>
      <c r="C87" s="14"/>
      <c r="D87" s="14"/>
      <c r="E87" s="14"/>
      <c r="F87" s="14"/>
      <c r="G87" s="14"/>
    </row>
    <row r="88" spans="2:7" x14ac:dyDescent="0.35">
      <c r="B88" s="4"/>
      <c r="C88" s="14"/>
      <c r="D88" s="14"/>
      <c r="E88" s="14"/>
      <c r="F88" s="14"/>
      <c r="G88" s="14"/>
    </row>
    <row r="89" spans="2:7" x14ac:dyDescent="0.35">
      <c r="B89" s="4"/>
      <c r="C89" s="14"/>
      <c r="D89" s="14"/>
      <c r="E89" s="14"/>
      <c r="F89" s="14"/>
      <c r="G89" s="14"/>
    </row>
    <row r="90" spans="2:7" x14ac:dyDescent="0.35">
      <c r="B90" s="4"/>
      <c r="C90" s="14"/>
      <c r="D90" s="14"/>
      <c r="E90" s="14"/>
      <c r="F90" s="14"/>
      <c r="G90" s="14"/>
    </row>
    <row r="91" spans="2:7" x14ac:dyDescent="0.35">
      <c r="B91" s="4"/>
      <c r="C91" s="14"/>
      <c r="D91" s="14"/>
      <c r="E91" s="14"/>
      <c r="F91" s="14"/>
      <c r="G91" s="14"/>
    </row>
    <row r="92" spans="2:7" x14ac:dyDescent="0.35">
      <c r="B92" s="4"/>
      <c r="C92" s="14"/>
      <c r="D92" s="14"/>
      <c r="E92" s="14"/>
      <c r="F92" s="14"/>
      <c r="G92" s="14"/>
    </row>
    <row r="93" spans="2:7" x14ac:dyDescent="0.35">
      <c r="B93" s="4"/>
      <c r="C93" s="14"/>
      <c r="D93" s="14"/>
      <c r="E93" s="14"/>
      <c r="F93" s="14"/>
      <c r="G93" s="14"/>
    </row>
    <row r="94" spans="2:7" x14ac:dyDescent="0.35">
      <c r="B94" s="4"/>
      <c r="C94" s="14"/>
      <c r="D94" s="14"/>
      <c r="E94" s="14"/>
      <c r="F94" s="14"/>
      <c r="G94" s="14"/>
    </row>
    <row r="95" spans="2:7" x14ac:dyDescent="0.35">
      <c r="B95" s="4"/>
      <c r="C95" s="14"/>
      <c r="D95" s="14"/>
      <c r="E95" s="14"/>
      <c r="F95" s="14"/>
      <c r="G95" s="14"/>
    </row>
    <row r="96" spans="2:7" x14ac:dyDescent="0.35">
      <c r="B96" s="4"/>
      <c r="C96" s="14"/>
      <c r="D96" s="14"/>
      <c r="E96" s="14"/>
      <c r="F96" s="14"/>
      <c r="G96" s="14"/>
    </row>
    <row r="97" spans="2:7" x14ac:dyDescent="0.35">
      <c r="B97" s="4"/>
      <c r="C97" s="14"/>
      <c r="D97" s="14"/>
      <c r="E97" s="14"/>
      <c r="F97" s="14"/>
      <c r="G97" s="14"/>
    </row>
    <row r="98" spans="2:7" x14ac:dyDescent="0.35">
      <c r="B98" s="4"/>
      <c r="C98" s="14"/>
      <c r="D98" s="14"/>
      <c r="E98" s="14"/>
      <c r="F98" s="14"/>
      <c r="G98" s="14"/>
    </row>
    <row r="99" spans="2:7" x14ac:dyDescent="0.35">
      <c r="B99" s="4"/>
      <c r="C99" s="14"/>
      <c r="D99" s="14"/>
      <c r="E99" s="14"/>
      <c r="F99" s="14"/>
      <c r="G99" s="14"/>
    </row>
    <row r="100" spans="2:7" x14ac:dyDescent="0.35">
      <c r="B100" s="4"/>
      <c r="C100" s="14"/>
      <c r="D100" s="14"/>
      <c r="E100" s="14"/>
      <c r="F100" s="14"/>
      <c r="G100" s="14"/>
    </row>
    <row r="101" spans="2:7" x14ac:dyDescent="0.35">
      <c r="B101" s="4"/>
      <c r="C101" s="14"/>
      <c r="D101" s="14"/>
      <c r="E101" s="14"/>
      <c r="F101" s="14"/>
      <c r="G101" s="14"/>
    </row>
    <row r="102" spans="2:7" x14ac:dyDescent="0.35">
      <c r="B102" s="4"/>
      <c r="C102" s="14"/>
      <c r="D102" s="14"/>
      <c r="E102" s="14"/>
      <c r="F102" s="14"/>
      <c r="G102" s="14"/>
    </row>
    <row r="103" spans="2:7" x14ac:dyDescent="0.35">
      <c r="B103" s="4"/>
      <c r="C103" s="14"/>
      <c r="D103" s="14"/>
      <c r="E103" s="14"/>
      <c r="F103" s="14"/>
      <c r="G103" s="14"/>
    </row>
    <row r="104" spans="2:7" x14ac:dyDescent="0.35">
      <c r="B104" s="4"/>
      <c r="C104" s="14"/>
      <c r="D104" s="14"/>
      <c r="E104" s="14"/>
      <c r="F104" s="14"/>
      <c r="G104" s="14"/>
    </row>
    <row r="105" spans="2:7" x14ac:dyDescent="0.35">
      <c r="B105" s="4"/>
      <c r="C105" s="14"/>
      <c r="D105" s="14"/>
      <c r="E105" s="14"/>
      <c r="F105" s="14"/>
      <c r="G105" s="14"/>
    </row>
    <row r="106" spans="2:7" x14ac:dyDescent="0.35">
      <c r="B106" s="4"/>
      <c r="C106" s="14"/>
      <c r="D106" s="14"/>
      <c r="E106" s="14"/>
      <c r="F106" s="14"/>
      <c r="G106" s="14"/>
    </row>
    <row r="107" spans="2:7" x14ac:dyDescent="0.35">
      <c r="B107" s="4"/>
      <c r="C107" s="14"/>
      <c r="D107" s="14"/>
      <c r="E107" s="14"/>
      <c r="F107" s="14"/>
      <c r="G107" s="14"/>
    </row>
    <row r="108" spans="2:7" x14ac:dyDescent="0.35">
      <c r="B108" s="4"/>
      <c r="C108" s="14"/>
      <c r="D108" s="14"/>
      <c r="E108" s="14"/>
      <c r="F108" s="14"/>
      <c r="G108" s="14"/>
    </row>
    <row r="109" spans="2:7" x14ac:dyDescent="0.35">
      <c r="B109" s="4"/>
      <c r="C109" s="14"/>
      <c r="D109" s="14"/>
      <c r="E109" s="14"/>
      <c r="F109" s="14"/>
      <c r="G109" s="14"/>
    </row>
    <row r="110" spans="2:7" x14ac:dyDescent="0.35">
      <c r="B110" s="4"/>
      <c r="C110" s="14"/>
      <c r="D110" s="14"/>
      <c r="E110" s="14"/>
      <c r="F110" s="14"/>
      <c r="G110" s="14"/>
    </row>
    <row r="111" spans="2:7" x14ac:dyDescent="0.35">
      <c r="B111" s="4"/>
      <c r="C111" s="14"/>
      <c r="D111" s="14"/>
      <c r="E111" s="14"/>
      <c r="F111" s="14"/>
      <c r="G111" s="14"/>
    </row>
    <row r="112" spans="2:7" x14ac:dyDescent="0.35">
      <c r="B112" s="4"/>
      <c r="C112" s="14"/>
      <c r="D112" s="14"/>
      <c r="E112" s="14"/>
      <c r="F112" s="14"/>
      <c r="G112" s="14"/>
    </row>
    <row r="113" spans="2:7" x14ac:dyDescent="0.35">
      <c r="B113" s="4"/>
      <c r="C113" s="14"/>
      <c r="D113" s="14"/>
      <c r="E113" s="14"/>
      <c r="F113" s="14"/>
      <c r="G113" s="14"/>
    </row>
    <row r="114" spans="2:7" x14ac:dyDescent="0.35">
      <c r="B114" s="4"/>
      <c r="C114" s="14"/>
      <c r="D114" s="14"/>
      <c r="E114" s="14"/>
      <c r="F114" s="14"/>
      <c r="G114" s="14"/>
    </row>
    <row r="115" spans="2:7" x14ac:dyDescent="0.35">
      <c r="B115" s="4"/>
      <c r="C115" s="14"/>
      <c r="D115" s="14"/>
      <c r="E115" s="14"/>
      <c r="F115" s="14"/>
      <c r="G115" s="14"/>
    </row>
    <row r="116" spans="2:7" x14ac:dyDescent="0.35">
      <c r="B116" s="4"/>
      <c r="C116" s="14"/>
      <c r="D116" s="14"/>
      <c r="E116" s="14"/>
      <c r="F116" s="14"/>
      <c r="G116" s="14"/>
    </row>
    <row r="117" spans="2:7" x14ac:dyDescent="0.35">
      <c r="B117" s="4"/>
      <c r="C117" s="14"/>
      <c r="D117" s="14"/>
      <c r="E117" s="14"/>
      <c r="F117" s="14"/>
      <c r="G117" s="14"/>
    </row>
    <row r="118" spans="2:7" x14ac:dyDescent="0.35">
      <c r="B118" s="4"/>
      <c r="C118" s="14"/>
      <c r="D118" s="14"/>
      <c r="E118" s="14"/>
      <c r="F118" s="14"/>
      <c r="G118" s="14"/>
    </row>
    <row r="119" spans="2:7" x14ac:dyDescent="0.35">
      <c r="B119" s="4"/>
      <c r="C119" s="14"/>
      <c r="D119" s="14"/>
      <c r="E119" s="14"/>
      <c r="F119" s="14"/>
      <c r="G119" s="14"/>
    </row>
    <row r="120" spans="2:7" x14ac:dyDescent="0.35">
      <c r="B120" s="4"/>
      <c r="C120" s="14"/>
      <c r="D120" s="14"/>
      <c r="E120" s="14"/>
      <c r="F120" s="14"/>
      <c r="G120" s="14"/>
    </row>
    <row r="121" spans="2:7" x14ac:dyDescent="0.35">
      <c r="B121" s="4"/>
      <c r="C121" s="14"/>
      <c r="D121" s="14"/>
      <c r="E121" s="14"/>
      <c r="F121" s="14"/>
      <c r="G121" s="14"/>
    </row>
    <row r="122" spans="2:7" x14ac:dyDescent="0.35">
      <c r="B122" s="4"/>
      <c r="C122" s="14"/>
      <c r="D122" s="14"/>
      <c r="E122" s="14"/>
      <c r="F122" s="14"/>
      <c r="G122" s="14"/>
    </row>
    <row r="123" spans="2:7" x14ac:dyDescent="0.35">
      <c r="B123" s="4"/>
      <c r="C123" s="14"/>
      <c r="D123" s="14"/>
      <c r="E123" s="14"/>
      <c r="F123" s="14"/>
      <c r="G123" s="14"/>
    </row>
    <row r="124" spans="2:7" x14ac:dyDescent="0.35">
      <c r="B124" s="4"/>
      <c r="C124" s="14"/>
      <c r="D124" s="14"/>
      <c r="E124" s="14"/>
      <c r="F124" s="14"/>
      <c r="G124" s="14"/>
    </row>
    <row r="125" spans="2:7" x14ac:dyDescent="0.35">
      <c r="B125" s="4"/>
      <c r="C125" s="14"/>
      <c r="D125" s="14"/>
      <c r="E125" s="14"/>
      <c r="F125" s="14"/>
      <c r="G125" s="14"/>
    </row>
    <row r="126" spans="2:7" x14ac:dyDescent="0.35">
      <c r="B126" s="4"/>
      <c r="C126" s="14"/>
      <c r="D126" s="14"/>
      <c r="E126" s="14"/>
      <c r="F126" s="14"/>
      <c r="G126" s="14"/>
    </row>
    <row r="127" spans="2:7" x14ac:dyDescent="0.35">
      <c r="B127" s="4"/>
      <c r="C127" s="14"/>
      <c r="D127" s="14"/>
      <c r="E127" s="14"/>
      <c r="F127" s="14"/>
      <c r="G127" s="14"/>
    </row>
    <row r="128" spans="2:7" x14ac:dyDescent="0.35">
      <c r="B128" s="4"/>
      <c r="C128" s="14"/>
      <c r="D128" s="14"/>
      <c r="E128" s="14"/>
      <c r="F128" s="14"/>
      <c r="G128" s="14"/>
    </row>
    <row r="129" spans="2:7" x14ac:dyDescent="0.35">
      <c r="B129" s="4"/>
      <c r="C129" s="14"/>
      <c r="D129" s="14"/>
      <c r="E129" s="14"/>
      <c r="F129" s="14"/>
      <c r="G129" s="14"/>
    </row>
    <row r="130" spans="2:7" x14ac:dyDescent="0.35">
      <c r="B130" s="4"/>
      <c r="C130" s="14"/>
      <c r="D130" s="14"/>
      <c r="E130" s="14"/>
      <c r="F130" s="14"/>
      <c r="G130" s="14"/>
    </row>
    <row r="131" spans="2:7" x14ac:dyDescent="0.35">
      <c r="B131" s="4"/>
      <c r="C131" s="14"/>
      <c r="D131" s="14"/>
      <c r="E131" s="14"/>
      <c r="F131" s="14"/>
      <c r="G131" s="14"/>
    </row>
    <row r="132" spans="2:7" x14ac:dyDescent="0.35">
      <c r="B132" s="4"/>
      <c r="C132" s="14"/>
      <c r="D132" s="14"/>
      <c r="E132" s="14"/>
      <c r="F132" s="14"/>
      <c r="G132" s="14"/>
    </row>
    <row r="133" spans="2:7" x14ac:dyDescent="0.35">
      <c r="B133" s="4"/>
      <c r="C133" s="14"/>
      <c r="D133" s="14"/>
      <c r="E133" s="14"/>
      <c r="F133" s="14"/>
      <c r="G133" s="14"/>
    </row>
    <row r="134" spans="2:7" x14ac:dyDescent="0.35">
      <c r="B134" s="4"/>
      <c r="C134" s="14"/>
      <c r="D134" s="14"/>
      <c r="E134" s="14"/>
      <c r="F134" s="14"/>
      <c r="G134" s="14"/>
    </row>
    <row r="135" spans="2:7" x14ac:dyDescent="0.35">
      <c r="B135" s="4"/>
      <c r="C135" s="14"/>
      <c r="D135" s="14"/>
      <c r="E135" s="14"/>
      <c r="F135" s="14"/>
      <c r="G135" s="14"/>
    </row>
    <row r="136" spans="2:7" x14ac:dyDescent="0.35">
      <c r="B136" s="4"/>
      <c r="C136" s="14"/>
      <c r="D136" s="14"/>
      <c r="E136" s="14"/>
      <c r="F136" s="14"/>
      <c r="G136" s="14"/>
    </row>
    <row r="137" spans="2:7" x14ac:dyDescent="0.35">
      <c r="B137" s="4"/>
      <c r="C137" s="14"/>
      <c r="D137" s="14"/>
      <c r="E137" s="14"/>
      <c r="F137" s="14"/>
      <c r="G137" s="14"/>
    </row>
    <row r="138" spans="2:7" x14ac:dyDescent="0.35">
      <c r="B138" s="4"/>
      <c r="C138" s="14"/>
      <c r="D138" s="14"/>
      <c r="E138" s="14"/>
      <c r="F138" s="14"/>
      <c r="G138" s="14"/>
    </row>
    <row r="139" spans="2:7" x14ac:dyDescent="0.35">
      <c r="B139" s="4"/>
      <c r="C139" s="14"/>
      <c r="D139" s="14"/>
      <c r="E139" s="14"/>
      <c r="F139" s="14"/>
      <c r="G139" s="14"/>
    </row>
    <row r="140" spans="2:7" x14ac:dyDescent="0.35">
      <c r="B140" s="4"/>
      <c r="C140" s="14"/>
      <c r="D140" s="14"/>
      <c r="E140" s="14"/>
      <c r="F140" s="14"/>
      <c r="G140" s="14"/>
    </row>
    <row r="141" spans="2:7" x14ac:dyDescent="0.35">
      <c r="B141" s="4"/>
      <c r="C141" s="14"/>
      <c r="D141" s="14"/>
      <c r="E141" s="14"/>
      <c r="F141" s="14"/>
      <c r="G141" s="14"/>
    </row>
    <row r="142" spans="2:7" x14ac:dyDescent="0.35">
      <c r="B142" s="4"/>
      <c r="C142" s="14"/>
      <c r="D142" s="14"/>
      <c r="E142" s="14"/>
      <c r="F142" s="14"/>
      <c r="G142" s="14"/>
    </row>
    <row r="143" spans="2:7" x14ac:dyDescent="0.35">
      <c r="B143" s="4"/>
      <c r="C143" s="14"/>
      <c r="D143" s="14"/>
      <c r="E143" s="14"/>
      <c r="F143" s="14"/>
      <c r="G143" s="14"/>
    </row>
    <row r="144" spans="2:7" x14ac:dyDescent="0.35">
      <c r="B144" s="4"/>
      <c r="C144" s="14"/>
      <c r="D144" s="14"/>
      <c r="E144" s="14"/>
      <c r="F144" s="14"/>
      <c r="G144" s="14"/>
    </row>
    <row r="145" spans="2:7" x14ac:dyDescent="0.35">
      <c r="B145" s="4"/>
      <c r="C145" s="14"/>
      <c r="D145" s="14"/>
      <c r="E145" s="14"/>
      <c r="F145" s="14"/>
      <c r="G145" s="14"/>
    </row>
    <row r="146" spans="2:7" x14ac:dyDescent="0.35">
      <c r="B146" s="4"/>
      <c r="C146" s="14"/>
      <c r="D146" s="14"/>
      <c r="E146" s="14"/>
      <c r="F146" s="14"/>
      <c r="G146" s="14"/>
    </row>
    <row r="147" spans="2:7" x14ac:dyDescent="0.35">
      <c r="B147" s="4"/>
      <c r="C147" s="14"/>
      <c r="D147" s="14"/>
      <c r="E147" s="14"/>
      <c r="F147" s="14"/>
      <c r="G147" s="14"/>
    </row>
    <row r="148" spans="2:7" x14ac:dyDescent="0.35">
      <c r="B148" s="4"/>
      <c r="C148" s="14"/>
      <c r="D148" s="14"/>
      <c r="E148" s="14"/>
      <c r="F148" s="14"/>
      <c r="G148" s="14"/>
    </row>
    <row r="149" spans="2:7" x14ac:dyDescent="0.35">
      <c r="B149" s="4"/>
      <c r="C149" s="14"/>
      <c r="D149" s="14"/>
      <c r="E149" s="14"/>
      <c r="F149" s="14"/>
      <c r="G149" s="14"/>
    </row>
    <row r="150" spans="2:7" x14ac:dyDescent="0.35">
      <c r="B150" s="4"/>
      <c r="C150" s="14"/>
      <c r="D150" s="14"/>
      <c r="E150" s="14"/>
      <c r="F150" s="14"/>
      <c r="G150" s="14"/>
    </row>
    <row r="151" spans="2:7" x14ac:dyDescent="0.35">
      <c r="B151" s="4"/>
      <c r="C151" s="14"/>
      <c r="D151" s="14"/>
      <c r="E151" s="14"/>
      <c r="F151" s="14"/>
      <c r="G151" s="14"/>
    </row>
    <row r="152" spans="2:7" x14ac:dyDescent="0.35">
      <c r="B152" s="4"/>
      <c r="C152" s="14"/>
      <c r="D152" s="14"/>
      <c r="E152" s="14"/>
      <c r="F152" s="14"/>
      <c r="G152" s="14"/>
    </row>
    <row r="153" spans="2:7" x14ac:dyDescent="0.35">
      <c r="B153" s="4"/>
      <c r="C153" s="14"/>
      <c r="D153" s="14"/>
      <c r="E153" s="14"/>
      <c r="F153" s="14"/>
      <c r="G153" s="14"/>
    </row>
    <row r="154" spans="2:7" x14ac:dyDescent="0.35">
      <c r="B154" s="4"/>
      <c r="C154" s="14"/>
      <c r="D154" s="14"/>
      <c r="E154" s="14"/>
      <c r="F154" s="14"/>
      <c r="G154" s="14"/>
    </row>
    <row r="155" spans="2:7" x14ac:dyDescent="0.35">
      <c r="B155" s="4"/>
      <c r="C155" s="14"/>
      <c r="D155" s="14"/>
      <c r="E155" s="14"/>
      <c r="F155" s="14"/>
      <c r="G155" s="14"/>
    </row>
    <row r="156" spans="2:7" x14ac:dyDescent="0.35">
      <c r="B156" s="4"/>
      <c r="C156" s="14"/>
      <c r="D156" s="14"/>
      <c r="E156" s="14"/>
      <c r="F156" s="14"/>
      <c r="G156" s="14"/>
    </row>
    <row r="157" spans="2:7" x14ac:dyDescent="0.35">
      <c r="B157" s="4"/>
      <c r="C157" s="14"/>
      <c r="D157" s="14"/>
      <c r="E157" s="14"/>
      <c r="F157" s="14"/>
      <c r="G157" s="14"/>
    </row>
    <row r="158" spans="2:7" x14ac:dyDescent="0.35">
      <c r="B158" s="4"/>
      <c r="C158" s="14"/>
      <c r="D158" s="14"/>
      <c r="E158" s="14"/>
      <c r="F158" s="14"/>
      <c r="G158" s="14"/>
    </row>
    <row r="159" spans="2:7" x14ac:dyDescent="0.35">
      <c r="B159" s="4"/>
      <c r="C159" s="14"/>
      <c r="D159" s="14"/>
      <c r="E159" s="14"/>
      <c r="F159" s="14"/>
      <c r="G159" s="14"/>
    </row>
    <row r="160" spans="2:7" x14ac:dyDescent="0.35">
      <c r="B160" s="4"/>
      <c r="C160" s="14"/>
      <c r="D160" s="14"/>
      <c r="E160" s="14"/>
      <c r="F160" s="14"/>
      <c r="G160" s="14"/>
    </row>
    <row r="161" spans="2:7" x14ac:dyDescent="0.35">
      <c r="B161" s="4"/>
      <c r="C161" s="14"/>
      <c r="D161" s="14"/>
      <c r="E161" s="14"/>
      <c r="F161" s="14"/>
      <c r="G161" s="14"/>
    </row>
    <row r="162" spans="2:7" x14ac:dyDescent="0.35">
      <c r="B162" s="4"/>
      <c r="C162" s="14"/>
      <c r="D162" s="14"/>
      <c r="E162" s="14"/>
      <c r="F162" s="14"/>
      <c r="G162" s="14"/>
    </row>
    <row r="163" spans="2:7" x14ac:dyDescent="0.35">
      <c r="B163" s="4"/>
      <c r="C163" s="14"/>
      <c r="D163" s="14"/>
      <c r="E163" s="14"/>
      <c r="F163" s="14"/>
      <c r="G163" s="14"/>
    </row>
    <row r="164" spans="2:7" x14ac:dyDescent="0.35">
      <c r="B164" s="4"/>
      <c r="C164" s="14"/>
      <c r="D164" s="14"/>
      <c r="E164" s="14"/>
      <c r="F164" s="14"/>
      <c r="G164" s="14"/>
    </row>
    <row r="165" spans="2:7" x14ac:dyDescent="0.35">
      <c r="B165" s="4"/>
      <c r="C165" s="14"/>
      <c r="D165" s="14"/>
      <c r="E165" s="14"/>
      <c r="F165" s="14"/>
      <c r="G165" s="14"/>
    </row>
    <row r="166" spans="2:7" x14ac:dyDescent="0.35">
      <c r="B166" s="4"/>
      <c r="C166" s="14"/>
      <c r="D166" s="14"/>
      <c r="E166" s="14"/>
      <c r="F166" s="14"/>
      <c r="G166" s="14"/>
    </row>
    <row r="167" spans="2:7" x14ac:dyDescent="0.35">
      <c r="B167" s="4"/>
      <c r="C167" s="14"/>
      <c r="D167" s="14"/>
      <c r="E167" s="14"/>
      <c r="F167" s="14"/>
      <c r="G167" s="14"/>
    </row>
    <row r="168" spans="2:7" x14ac:dyDescent="0.35">
      <c r="B168" s="4"/>
      <c r="C168" s="14"/>
      <c r="D168" s="14"/>
      <c r="E168" s="14"/>
      <c r="F168" s="14"/>
      <c r="G168" s="14"/>
    </row>
    <row r="169" spans="2:7" x14ac:dyDescent="0.35">
      <c r="B169" s="4"/>
      <c r="C169" s="14"/>
      <c r="D169" s="14"/>
      <c r="E169" s="14"/>
      <c r="F169" s="14"/>
      <c r="G169" s="14"/>
    </row>
    <row r="170" spans="2:7" x14ac:dyDescent="0.35">
      <c r="B170" s="4"/>
      <c r="C170" s="14"/>
      <c r="D170" s="14"/>
      <c r="E170" s="14"/>
      <c r="F170" s="14"/>
      <c r="G170" s="14"/>
    </row>
    <row r="171" spans="2:7" x14ac:dyDescent="0.35">
      <c r="B171" s="4"/>
      <c r="C171" s="14"/>
      <c r="D171" s="14"/>
      <c r="E171" s="14"/>
      <c r="F171" s="14"/>
      <c r="G171" s="14"/>
    </row>
    <row r="172" spans="2:7" x14ac:dyDescent="0.35">
      <c r="B172" s="4"/>
      <c r="C172" s="14"/>
      <c r="D172" s="14"/>
      <c r="E172" s="14"/>
      <c r="F172" s="14"/>
      <c r="G172" s="14"/>
    </row>
    <row r="173" spans="2:7" x14ac:dyDescent="0.35">
      <c r="B173" s="4"/>
      <c r="C173" s="14"/>
      <c r="D173" s="14"/>
      <c r="E173" s="14"/>
      <c r="F173" s="14"/>
      <c r="G173" s="14"/>
    </row>
    <row r="174" spans="2:7" x14ac:dyDescent="0.35">
      <c r="B174" s="4"/>
      <c r="C174" s="14"/>
      <c r="D174" s="14"/>
      <c r="E174" s="14"/>
      <c r="F174" s="14"/>
      <c r="G174" s="14"/>
    </row>
    <row r="175" spans="2:7" x14ac:dyDescent="0.35">
      <c r="B175" s="4"/>
      <c r="C175" s="14"/>
      <c r="D175" s="14"/>
      <c r="E175" s="14"/>
      <c r="F175" s="14"/>
      <c r="G175" s="14"/>
    </row>
    <row r="176" spans="2:7" x14ac:dyDescent="0.35">
      <c r="B176" s="4"/>
      <c r="C176" s="14"/>
      <c r="D176" s="14"/>
      <c r="E176" s="14"/>
      <c r="F176" s="14"/>
      <c r="G176" s="14"/>
    </row>
    <row r="177" spans="2:7" x14ac:dyDescent="0.35">
      <c r="B177" s="4"/>
      <c r="C177" s="14"/>
      <c r="D177" s="14"/>
      <c r="E177" s="14"/>
      <c r="F177" s="14"/>
      <c r="G177" s="14"/>
    </row>
    <row r="178" spans="2:7" x14ac:dyDescent="0.35">
      <c r="B178" s="4"/>
      <c r="C178" s="14"/>
      <c r="D178" s="14"/>
      <c r="E178" s="14"/>
      <c r="F178" s="14"/>
      <c r="G178" s="14"/>
    </row>
    <row r="179" spans="2:7" x14ac:dyDescent="0.35">
      <c r="B179" s="4"/>
      <c r="C179" s="14"/>
      <c r="D179" s="14"/>
      <c r="E179" s="14"/>
      <c r="F179" s="14"/>
      <c r="G179" s="14"/>
    </row>
    <row r="180" spans="2:7" x14ac:dyDescent="0.35">
      <c r="B180" s="4"/>
      <c r="C180" s="14"/>
      <c r="D180" s="14"/>
      <c r="E180" s="14"/>
      <c r="F180" s="14"/>
      <c r="G180" s="14"/>
    </row>
    <row r="181" spans="2:7" x14ac:dyDescent="0.35">
      <c r="B181" s="4"/>
      <c r="C181" s="14"/>
      <c r="D181" s="14"/>
      <c r="E181" s="14"/>
      <c r="F181" s="14"/>
      <c r="G181" s="14"/>
    </row>
    <row r="182" spans="2:7" x14ac:dyDescent="0.35">
      <c r="B182" s="4"/>
      <c r="C182" s="14"/>
      <c r="D182" s="14"/>
      <c r="E182" s="14"/>
      <c r="F182" s="14"/>
      <c r="G182" s="14"/>
    </row>
    <row r="183" spans="2:7" x14ac:dyDescent="0.35">
      <c r="B183" s="4"/>
      <c r="C183" s="14"/>
      <c r="D183" s="14"/>
      <c r="E183" s="14"/>
      <c r="F183" s="14"/>
      <c r="G183" s="14"/>
    </row>
  </sheetData>
  <mergeCells count="7">
    <mergeCell ref="C1:G1"/>
    <mergeCell ref="A4:A5"/>
    <mergeCell ref="A7:A8"/>
    <mergeCell ref="A14:A15"/>
    <mergeCell ref="A16:A17"/>
    <mergeCell ref="C12:D12"/>
    <mergeCell ref="E12:F12"/>
  </mergeCells>
  <conditionalFormatting sqref="C18:E18">
    <cfRule type="colorScale" priority="8">
      <colorScale>
        <cfvo type="num" val="0"/>
        <cfvo type="max"/>
        <color theme="8" tint="0.79998168889431442"/>
        <color theme="8"/>
      </colorScale>
    </cfRule>
  </conditionalFormatting>
  <conditionalFormatting sqref="C19:E19">
    <cfRule type="colorScale" priority="9">
      <colorScale>
        <cfvo type="num" val="0"/>
        <cfvo type="max"/>
        <color theme="9" tint="0.79998168889431442"/>
        <color theme="9"/>
      </colorScale>
    </cfRule>
  </conditionalFormatting>
  <conditionalFormatting sqref="C23:E23">
    <cfRule type="colorScale" priority="10">
      <colorScale>
        <cfvo type="num" val="0"/>
        <cfvo type="max"/>
        <color theme="2"/>
        <color theme="2" tint="-0.499984740745262"/>
      </colorScale>
    </cfRule>
  </conditionalFormatting>
  <conditionalFormatting sqref="C24:E24">
    <cfRule type="colorScale" priority="11">
      <colorScale>
        <cfvo type="num" val="0"/>
        <cfvo type="max"/>
        <color theme="3" tint="0.79998168889431442"/>
        <color theme="3"/>
      </colorScale>
    </cfRule>
  </conditionalFormatting>
  <conditionalFormatting sqref="C25:E25">
    <cfRule type="colorScale" priority="12">
      <colorScale>
        <cfvo type="num" val="0"/>
        <cfvo type="max"/>
        <color theme="4" tint="0.79998168889431442"/>
        <color theme="4"/>
      </colorScale>
    </cfRule>
  </conditionalFormatting>
  <conditionalFormatting sqref="C26:E26">
    <cfRule type="colorScale" priority="13">
      <colorScale>
        <cfvo type="num" val="0"/>
        <cfvo type="max"/>
        <color theme="5" tint="0.79998168889431442"/>
        <color theme="5"/>
      </colorScale>
    </cfRule>
  </conditionalFormatting>
  <conditionalFormatting sqref="C27:E27">
    <cfRule type="colorScale" priority="14">
      <colorScale>
        <cfvo type="num" val="0"/>
        <cfvo type="max"/>
        <color theme="6" tint="0.79998168889431442"/>
        <color theme="6"/>
      </colorScale>
    </cfRule>
  </conditionalFormatting>
  <conditionalFormatting sqref="C28:E28">
    <cfRule type="colorScale" priority="15">
      <colorScale>
        <cfvo type="num" val="0"/>
        <cfvo type="max"/>
        <color theme="7" tint="0.79998168889431442"/>
        <color theme="7"/>
      </colorScale>
    </cfRule>
  </conditionalFormatting>
  <conditionalFormatting sqref="C29:E29">
    <cfRule type="colorScale" priority="16">
      <colorScale>
        <cfvo type="num" val="0"/>
        <cfvo type="max"/>
        <color theme="8" tint="0.79998168889431442"/>
        <color theme="8"/>
      </colorScale>
    </cfRule>
  </conditionalFormatting>
  <conditionalFormatting sqref="C30:E30">
    <cfRule type="colorScale" priority="17">
      <colorScale>
        <cfvo type="num" val="0"/>
        <cfvo type="max"/>
        <color theme="9" tint="0.79998168889431442"/>
        <color theme="9"/>
      </colorScale>
    </cfRule>
  </conditionalFormatting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tabSelected="1" topLeftCell="F1" workbookViewId="0">
      <selection activeCell="AN5" sqref="AN5"/>
    </sheetView>
  </sheetViews>
  <sheetFormatPr defaultColWidth="9.1796875" defaultRowHeight="14.5" x14ac:dyDescent="0.35"/>
  <cols>
    <col min="1" max="1" width="14.1796875" style="19" customWidth="1"/>
    <col min="2" max="3" width="7" style="18" bestFit="1" customWidth="1"/>
    <col min="4" max="5" width="8.81640625" style="18" bestFit="1" customWidth="1"/>
    <col min="6" max="41" width="7" style="18" bestFit="1" customWidth="1"/>
    <col min="42" max="16384" width="9.1796875" style="17"/>
  </cols>
  <sheetData>
    <row r="1" spans="1:41" s="1" customFormat="1" ht="14" x14ac:dyDescent="0.3">
      <c r="A1" s="51" t="s">
        <v>35</v>
      </c>
      <c r="B1" s="52"/>
      <c r="C1" s="52"/>
      <c r="D1" s="5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s="1" customFormat="1" ht="14" x14ac:dyDescent="0.3">
      <c r="A2" s="3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s="1" customFormat="1" ht="14" x14ac:dyDescent="0.3">
      <c r="A3" s="72"/>
      <c r="B3" s="71" t="s">
        <v>29</v>
      </c>
      <c r="C3" s="71"/>
      <c r="D3" s="71"/>
      <c r="E3" s="71"/>
      <c r="F3" s="71"/>
      <c r="G3" s="71" t="s">
        <v>28</v>
      </c>
      <c r="H3" s="71"/>
      <c r="I3" s="71"/>
      <c r="J3" s="71"/>
      <c r="K3" s="71"/>
      <c r="L3" s="71" t="s">
        <v>27</v>
      </c>
      <c r="M3" s="71"/>
      <c r="N3" s="71"/>
      <c r="O3" s="71"/>
      <c r="P3" s="71"/>
      <c r="Q3" s="71" t="s">
        <v>26</v>
      </c>
      <c r="R3" s="71"/>
      <c r="S3" s="71"/>
      <c r="T3" s="71"/>
      <c r="U3" s="71"/>
      <c r="V3" s="71" t="s">
        <v>25</v>
      </c>
      <c r="W3" s="71"/>
      <c r="X3" s="71"/>
      <c r="Y3" s="71"/>
      <c r="Z3" s="71"/>
      <c r="AA3" s="71" t="s">
        <v>24</v>
      </c>
      <c r="AB3" s="71"/>
      <c r="AC3" s="71"/>
      <c r="AD3" s="71"/>
      <c r="AE3" s="71"/>
      <c r="AF3" s="71" t="s">
        <v>23</v>
      </c>
      <c r="AG3" s="71"/>
      <c r="AH3" s="71"/>
      <c r="AI3" s="71"/>
      <c r="AJ3" s="71"/>
      <c r="AK3" s="71" t="s">
        <v>22</v>
      </c>
      <c r="AL3" s="71"/>
      <c r="AM3" s="71"/>
      <c r="AN3" s="71"/>
      <c r="AO3" s="71"/>
    </row>
    <row r="4" spans="1:41" s="1" customFormat="1" ht="14" x14ac:dyDescent="0.3">
      <c r="A4" s="73"/>
      <c r="B4" s="53" t="s">
        <v>1</v>
      </c>
      <c r="C4" s="53" t="s">
        <v>2</v>
      </c>
      <c r="D4" s="53" t="s">
        <v>3</v>
      </c>
      <c r="E4" s="53" t="s">
        <v>5</v>
      </c>
      <c r="F4" s="53" t="s">
        <v>6</v>
      </c>
      <c r="G4" s="53" t="s">
        <v>1</v>
      </c>
      <c r="H4" s="53" t="s">
        <v>2</v>
      </c>
      <c r="I4" s="53" t="s">
        <v>3</v>
      </c>
      <c r="J4" s="53" t="s">
        <v>5</v>
      </c>
      <c r="K4" s="53" t="s">
        <v>6</v>
      </c>
      <c r="L4" s="53" t="s">
        <v>1</v>
      </c>
      <c r="M4" s="53" t="s">
        <v>2</v>
      </c>
      <c r="N4" s="53" t="s">
        <v>3</v>
      </c>
      <c r="O4" s="53" t="s">
        <v>5</v>
      </c>
      <c r="P4" s="53" t="s">
        <v>6</v>
      </c>
      <c r="Q4" s="53" t="s">
        <v>1</v>
      </c>
      <c r="R4" s="53" t="s">
        <v>2</v>
      </c>
      <c r="S4" s="53" t="s">
        <v>3</v>
      </c>
      <c r="T4" s="53" t="s">
        <v>5</v>
      </c>
      <c r="U4" s="53" t="s">
        <v>6</v>
      </c>
      <c r="V4" s="53" t="s">
        <v>1</v>
      </c>
      <c r="W4" s="53" t="s">
        <v>2</v>
      </c>
      <c r="X4" s="53" t="s">
        <v>3</v>
      </c>
      <c r="Y4" s="53" t="s">
        <v>5</v>
      </c>
      <c r="Z4" s="53" t="s">
        <v>6</v>
      </c>
      <c r="AA4" s="53" t="s">
        <v>1</v>
      </c>
      <c r="AB4" s="53" t="s">
        <v>2</v>
      </c>
      <c r="AC4" s="53" t="s">
        <v>3</v>
      </c>
      <c r="AD4" s="53" t="s">
        <v>5</v>
      </c>
      <c r="AE4" s="53" t="s">
        <v>6</v>
      </c>
      <c r="AF4" s="53" t="s">
        <v>1</v>
      </c>
      <c r="AG4" s="53" t="s">
        <v>2</v>
      </c>
      <c r="AH4" s="53" t="s">
        <v>3</v>
      </c>
      <c r="AI4" s="53" t="s">
        <v>5</v>
      </c>
      <c r="AJ4" s="53" t="s">
        <v>6</v>
      </c>
      <c r="AK4" s="53" t="s">
        <v>1</v>
      </c>
      <c r="AL4" s="53" t="s">
        <v>2</v>
      </c>
      <c r="AM4" s="53" t="s">
        <v>3</v>
      </c>
      <c r="AN4" s="53" t="s">
        <v>5</v>
      </c>
      <c r="AO4" s="53" t="s">
        <v>6</v>
      </c>
    </row>
    <row r="5" spans="1:41" s="1" customFormat="1" ht="15" customHeight="1" x14ac:dyDescent="0.3">
      <c r="A5" s="54" t="s">
        <v>21</v>
      </c>
      <c r="B5" s="55">
        <v>0</v>
      </c>
      <c r="C5" s="55">
        <v>2.0943E-2</v>
      </c>
      <c r="D5" s="55">
        <v>0</v>
      </c>
      <c r="E5" s="55">
        <v>6.9810000000000011E-3</v>
      </c>
      <c r="F5" s="55">
        <v>1.2091446687638332E-2</v>
      </c>
      <c r="G5" s="55">
        <v>2.9437999999999999E-2</v>
      </c>
      <c r="H5" s="55">
        <v>0</v>
      </c>
      <c r="I5" s="55">
        <v>0</v>
      </c>
      <c r="J5" s="55">
        <v>9.8126666666666675E-3</v>
      </c>
      <c r="K5" s="55">
        <v>1.6996037224404202E-2</v>
      </c>
      <c r="L5" s="55">
        <v>4.0082E-2</v>
      </c>
      <c r="M5" s="55">
        <v>3.5636000000000001E-2</v>
      </c>
      <c r="N5" s="55">
        <v>3.4335999999999998E-2</v>
      </c>
      <c r="O5" s="55">
        <v>3.6684666666666664E-2</v>
      </c>
      <c r="P5" s="55">
        <v>3.0131221902427617E-3</v>
      </c>
      <c r="Q5" s="55">
        <v>0.11884399999999999</v>
      </c>
      <c r="R5" s="55">
        <v>0.123585</v>
      </c>
      <c r="S5" s="55">
        <v>0.12908699999999998</v>
      </c>
      <c r="T5" s="55">
        <v>0.12383866666666665</v>
      </c>
      <c r="U5" s="55">
        <v>5.126209353248588E-3</v>
      </c>
      <c r="V5" s="55">
        <v>3.0992679999999999</v>
      </c>
      <c r="W5" s="55">
        <v>2.5309759999999999</v>
      </c>
      <c r="X5" s="55">
        <v>1.8962429999999999</v>
      </c>
      <c r="Y5" s="55">
        <v>2.508829</v>
      </c>
      <c r="Z5" s="55">
        <v>0.6018182074871099</v>
      </c>
      <c r="AA5" s="55">
        <v>0.33536500000000002</v>
      </c>
      <c r="AB5" s="55">
        <v>0.32038799999999995</v>
      </c>
      <c r="AC5" s="55">
        <v>0.51771400000000001</v>
      </c>
      <c r="AD5" s="55">
        <v>0.39115566666666673</v>
      </c>
      <c r="AE5" s="55">
        <v>0.1098582561045518</v>
      </c>
      <c r="AF5" s="55">
        <v>7.3870000000000005E-2</v>
      </c>
      <c r="AG5" s="55">
        <v>9.6046000000000006E-2</v>
      </c>
      <c r="AH5" s="55">
        <v>0.23592299999999999</v>
      </c>
      <c r="AI5" s="55">
        <v>0.13527966666666666</v>
      </c>
      <c r="AJ5" s="55">
        <v>8.7862131503471594E-2</v>
      </c>
      <c r="AK5" s="55">
        <v>5.9160290000000009</v>
      </c>
      <c r="AL5" s="55">
        <v>6.3803360000000007</v>
      </c>
      <c r="AM5" s="55">
        <v>6.1431139999999997</v>
      </c>
      <c r="AN5" s="55">
        <v>6.1464929999999995</v>
      </c>
      <c r="AO5" s="55">
        <v>0.23217194230354352</v>
      </c>
    </row>
    <row r="6" spans="1:41" s="1" customFormat="1" ht="14" x14ac:dyDescent="0.3">
      <c r="A6" s="54" t="s">
        <v>20</v>
      </c>
      <c r="B6" s="55">
        <v>0</v>
      </c>
      <c r="C6" s="55">
        <v>0</v>
      </c>
      <c r="D6" s="55">
        <v>2.1259E-2</v>
      </c>
      <c r="E6" s="55">
        <v>7.0863333333333334E-3</v>
      </c>
      <c r="F6" s="55">
        <v>1.2273889372702256E-2</v>
      </c>
      <c r="G6" s="55">
        <v>2.8719999999999999E-2</v>
      </c>
      <c r="H6" s="55">
        <v>2.8832999999999998E-2</v>
      </c>
      <c r="I6" s="55">
        <v>0</v>
      </c>
      <c r="J6" s="55">
        <v>1.9184333333333331E-2</v>
      </c>
      <c r="K6" s="55">
        <v>1.6614216091448111E-2</v>
      </c>
      <c r="L6" s="55">
        <v>3.0624999999999999E-2</v>
      </c>
      <c r="M6" s="55">
        <v>4.1381999999999995E-2</v>
      </c>
      <c r="N6" s="55">
        <v>4.1539E-2</v>
      </c>
      <c r="O6" s="55">
        <v>3.7848666666666669E-2</v>
      </c>
      <c r="P6" s="55">
        <v>6.2563713391496755E-3</v>
      </c>
      <c r="Q6" s="55">
        <v>0.17848800000000001</v>
      </c>
      <c r="R6" s="55">
        <v>0.18962799999999999</v>
      </c>
      <c r="S6" s="55">
        <v>0.197767</v>
      </c>
      <c r="T6" s="55">
        <v>0.18862766666666667</v>
      </c>
      <c r="U6" s="55">
        <v>9.6783500832183841E-3</v>
      </c>
      <c r="V6" s="55">
        <v>6.0665429999999994</v>
      </c>
      <c r="W6" s="55">
        <v>7.5904089999999993</v>
      </c>
      <c r="X6" s="55">
        <v>8.806718</v>
      </c>
      <c r="Y6" s="55">
        <v>7.4878899999999993</v>
      </c>
      <c r="Z6" s="55">
        <v>1.3729611672137711</v>
      </c>
      <c r="AA6" s="55">
        <v>0.71501499999999996</v>
      </c>
      <c r="AB6" s="55">
        <v>0.608514</v>
      </c>
      <c r="AC6" s="55">
        <v>0.56272500000000003</v>
      </c>
      <c r="AD6" s="55">
        <v>0.62875133333333322</v>
      </c>
      <c r="AE6" s="55">
        <v>7.8135928165815563E-2</v>
      </c>
      <c r="AF6" s="55">
        <v>9.8545000000000008E-2</v>
      </c>
      <c r="AG6" s="55">
        <v>0.181815</v>
      </c>
      <c r="AH6" s="55">
        <v>0.15493100000000001</v>
      </c>
      <c r="AI6" s="55">
        <v>0.145097</v>
      </c>
      <c r="AJ6" s="55">
        <v>4.249710451313117E-2</v>
      </c>
      <c r="AK6" s="55">
        <v>9.2719269999999998</v>
      </c>
      <c r="AL6" s="55">
        <v>9.3654349999999997</v>
      </c>
      <c r="AM6" s="55">
        <v>9.0414079999999988</v>
      </c>
      <c r="AN6" s="55">
        <v>9.2262566666666661</v>
      </c>
      <c r="AO6" s="55">
        <v>0.16677142648647383</v>
      </c>
    </row>
    <row r="7" spans="1:41" s="1" customFormat="1" ht="14" x14ac:dyDescent="0.3">
      <c r="A7" s="54" t="s">
        <v>19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7.8220999999999999E-2</v>
      </c>
      <c r="H7" s="55">
        <v>8.7566000000000005E-2</v>
      </c>
      <c r="I7" s="55">
        <v>8.0110000000000001E-2</v>
      </c>
      <c r="J7" s="55">
        <v>8.1965666666666659E-2</v>
      </c>
      <c r="K7" s="55">
        <v>4.9411416022345821E-3</v>
      </c>
      <c r="L7" s="55">
        <v>0.46928500000000001</v>
      </c>
      <c r="M7" s="55">
        <v>0.39697899999999997</v>
      </c>
      <c r="N7" s="55">
        <v>0.40503300000000003</v>
      </c>
      <c r="O7" s="55">
        <v>0.42376566666666665</v>
      </c>
      <c r="P7" s="55">
        <v>3.9626052154275157E-2</v>
      </c>
      <c r="Q7" s="55">
        <v>2.283909</v>
      </c>
      <c r="R7" s="55">
        <v>2.0359090000000002</v>
      </c>
      <c r="S7" s="55">
        <v>2.2621909999999996</v>
      </c>
      <c r="T7" s="55">
        <v>2.1940030000000004</v>
      </c>
      <c r="U7" s="55">
        <v>0.13734337445978229</v>
      </c>
      <c r="V7" s="55">
        <v>6.8447909999999998</v>
      </c>
      <c r="W7" s="55">
        <v>6.1372770000000001</v>
      </c>
      <c r="X7" s="55">
        <v>6.2113500000000004</v>
      </c>
      <c r="Y7" s="55">
        <v>6.3978059999999992</v>
      </c>
      <c r="Z7" s="55">
        <v>0.38886809460407007</v>
      </c>
      <c r="AA7" s="55">
        <v>0.81636699999999995</v>
      </c>
      <c r="AB7" s="55">
        <v>0.85122799999999998</v>
      </c>
      <c r="AC7" s="55">
        <v>1.068257</v>
      </c>
      <c r="AD7" s="55">
        <v>0.91195066666666658</v>
      </c>
      <c r="AE7" s="55">
        <v>0.13648287332238243</v>
      </c>
      <c r="AF7" s="55">
        <v>0.12259300000000001</v>
      </c>
      <c r="AG7" s="55">
        <v>9.0945999999999999E-2</v>
      </c>
      <c r="AH7" s="55">
        <v>8.2170000000000007E-2</v>
      </c>
      <c r="AI7" s="55">
        <v>9.8569666666666667E-2</v>
      </c>
      <c r="AJ7" s="55">
        <v>2.1262524599241186E-2</v>
      </c>
      <c r="AK7" s="55">
        <v>9.6469839999999998</v>
      </c>
      <c r="AL7" s="55">
        <v>8.4385910000000006</v>
      </c>
      <c r="AM7" s="55">
        <v>7.8974099999999998</v>
      </c>
      <c r="AN7" s="55">
        <v>8.6609950000000016</v>
      </c>
      <c r="AO7" s="55">
        <v>0.89573988957788431</v>
      </c>
    </row>
    <row r="8" spans="1:41" s="1" customFormat="1" ht="14" x14ac:dyDescent="0.3">
      <c r="A8" s="54" t="s">
        <v>18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1.0647200000000001</v>
      </c>
      <c r="H8" s="55">
        <v>1.412174</v>
      </c>
      <c r="I8" s="55">
        <v>1.4826079999999999</v>
      </c>
      <c r="J8" s="55">
        <v>1.319834</v>
      </c>
      <c r="K8" s="55">
        <v>0.22372438811179968</v>
      </c>
      <c r="L8" s="55">
        <v>7.3098890000000001</v>
      </c>
      <c r="M8" s="55">
        <v>7.0618210000000001</v>
      </c>
      <c r="N8" s="55">
        <v>7.0595840000000001</v>
      </c>
      <c r="O8" s="55">
        <v>7.1437646666666659</v>
      </c>
      <c r="P8" s="55">
        <v>0.14387224067322152</v>
      </c>
      <c r="Q8" s="55">
        <v>1.7567680000000001</v>
      </c>
      <c r="R8" s="55">
        <v>2.195811</v>
      </c>
      <c r="S8" s="55">
        <v>2.3362759999999998</v>
      </c>
      <c r="T8" s="55">
        <v>2.096285</v>
      </c>
      <c r="U8" s="55">
        <v>0.30230191700186237</v>
      </c>
      <c r="V8" s="55">
        <v>8.5224429999999991</v>
      </c>
      <c r="W8" s="55">
        <v>7.102843</v>
      </c>
      <c r="X8" s="55">
        <v>6.5358479999999997</v>
      </c>
      <c r="Y8" s="55">
        <v>7.3870446666666654</v>
      </c>
      <c r="Z8" s="55">
        <v>1.0233366327891997</v>
      </c>
      <c r="AA8" s="55">
        <v>0.82061699999999993</v>
      </c>
      <c r="AB8" s="55">
        <v>0.58908300000000002</v>
      </c>
      <c r="AC8" s="55">
        <v>0.911528</v>
      </c>
      <c r="AD8" s="55">
        <v>0.77374266666666669</v>
      </c>
      <c r="AE8" s="55">
        <v>0.16625461452342724</v>
      </c>
      <c r="AF8" s="55">
        <v>0.110593</v>
      </c>
      <c r="AG8" s="55">
        <v>0.13944800000000002</v>
      </c>
      <c r="AH8" s="55">
        <v>0.23121700000000001</v>
      </c>
      <c r="AI8" s="55">
        <v>0.16041933333333336</v>
      </c>
      <c r="AJ8" s="55">
        <v>6.2987180920670904E-2</v>
      </c>
      <c r="AK8" s="55">
        <v>9.7532399999999999</v>
      </c>
      <c r="AL8" s="55">
        <v>8.7935379999999999</v>
      </c>
      <c r="AM8" s="55">
        <v>9.6287090000000006</v>
      </c>
      <c r="AN8" s="55">
        <v>9.3918289999999995</v>
      </c>
      <c r="AO8" s="55">
        <v>0.52186308836801232</v>
      </c>
    </row>
    <row r="9" spans="1:41" s="1" customFormat="1" ht="14" x14ac:dyDescent="0.3">
      <c r="A9" s="54" t="s">
        <v>9</v>
      </c>
      <c r="B9" s="55">
        <v>1.546959</v>
      </c>
      <c r="C9" s="55">
        <v>1.7736690000000002</v>
      </c>
      <c r="D9" s="55">
        <v>1.5923160000000001</v>
      </c>
      <c r="E9" s="55">
        <v>1.6376480000000002</v>
      </c>
      <c r="F9" s="55">
        <v>0.1199608214918521</v>
      </c>
      <c r="G9" s="55">
        <v>2.3342449999999997</v>
      </c>
      <c r="H9" s="55">
        <v>3.282718</v>
      </c>
      <c r="I9" s="55">
        <v>3.3258299999999998</v>
      </c>
      <c r="J9" s="55">
        <v>2.980931</v>
      </c>
      <c r="K9" s="55">
        <v>0.56046119230772717</v>
      </c>
      <c r="L9" s="55">
        <v>8.4999850000000006</v>
      </c>
      <c r="M9" s="55">
        <v>9.19407</v>
      </c>
      <c r="N9" s="55">
        <v>11.944834</v>
      </c>
      <c r="O9" s="55">
        <v>9.8796296666666681</v>
      </c>
      <c r="P9" s="55">
        <v>1.8218782068569577</v>
      </c>
      <c r="Q9" s="55">
        <v>6.4503689999999994</v>
      </c>
      <c r="R9" s="55">
        <v>4.0661250000000004</v>
      </c>
      <c r="S9" s="55">
        <v>6.3594150000000003</v>
      </c>
      <c r="T9" s="55">
        <v>5.6253029999999997</v>
      </c>
      <c r="U9" s="55">
        <v>1.3510533610083637</v>
      </c>
      <c r="V9" s="55">
        <v>9.2212259999999997</v>
      </c>
      <c r="W9" s="55">
        <v>7.1170439999999999</v>
      </c>
      <c r="X9" s="55">
        <v>11.795703</v>
      </c>
      <c r="Y9" s="55">
        <v>9.3779909999999997</v>
      </c>
      <c r="Z9" s="55">
        <v>2.3432656610997005</v>
      </c>
      <c r="AA9" s="55">
        <v>2.7148499999999998</v>
      </c>
      <c r="AB9" s="55">
        <v>3.8424780000000003</v>
      </c>
      <c r="AC9" s="55">
        <v>2.3269899999999999</v>
      </c>
      <c r="AD9" s="55">
        <v>2.9614393333333333</v>
      </c>
      <c r="AE9" s="55">
        <v>0.78726151564860369</v>
      </c>
      <c r="AF9" s="55">
        <v>2.5164800000000001</v>
      </c>
      <c r="AG9" s="55">
        <v>2.972874</v>
      </c>
      <c r="AH9" s="55">
        <v>3.2181999999999999</v>
      </c>
      <c r="AI9" s="55">
        <v>2.9025180000000002</v>
      </c>
      <c r="AJ9" s="55">
        <v>0.35611123915428439</v>
      </c>
      <c r="AK9" s="55">
        <v>11.212654000000001</v>
      </c>
      <c r="AL9" s="55">
        <v>13.020575000000001</v>
      </c>
      <c r="AM9" s="55">
        <v>16.411052999999999</v>
      </c>
      <c r="AN9" s="55">
        <v>13.548093999999999</v>
      </c>
      <c r="AO9" s="55">
        <v>2.6390424896770788</v>
      </c>
    </row>
    <row r="10" spans="1:41" s="1" customFormat="1" ht="14" x14ac:dyDescent="0.3">
      <c r="A10" s="34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</row>
    <row r="11" spans="1:41" s="1" customFormat="1" thickBot="1" x14ac:dyDescent="0.35">
      <c r="A11" s="32" t="s">
        <v>40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</row>
    <row r="12" spans="1:41" s="1" customFormat="1" ht="14" x14ac:dyDescent="0.3">
      <c r="A12" s="34"/>
      <c r="B12" s="74" t="s">
        <v>29</v>
      </c>
      <c r="C12" s="75"/>
      <c r="D12" s="75"/>
      <c r="E12" s="75"/>
      <c r="F12" s="76"/>
      <c r="G12" s="74" t="s">
        <v>28</v>
      </c>
      <c r="H12" s="75"/>
      <c r="I12" s="75"/>
      <c r="J12" s="75"/>
      <c r="K12" s="76"/>
      <c r="L12" s="74" t="s">
        <v>27</v>
      </c>
      <c r="M12" s="75"/>
      <c r="N12" s="75"/>
      <c r="O12" s="75"/>
      <c r="P12" s="76"/>
      <c r="Q12" s="74" t="s">
        <v>26</v>
      </c>
      <c r="R12" s="75"/>
      <c r="S12" s="75"/>
      <c r="T12" s="75"/>
      <c r="U12" s="76"/>
      <c r="V12" s="74" t="s">
        <v>25</v>
      </c>
      <c r="W12" s="75"/>
      <c r="X12" s="75"/>
      <c r="Y12" s="75"/>
      <c r="Z12" s="76"/>
      <c r="AA12" s="74" t="s">
        <v>24</v>
      </c>
      <c r="AB12" s="75"/>
      <c r="AC12" s="75"/>
      <c r="AD12" s="75"/>
      <c r="AE12" s="76"/>
      <c r="AF12" s="74" t="s">
        <v>23</v>
      </c>
      <c r="AG12" s="75"/>
      <c r="AH12" s="75"/>
      <c r="AI12" s="75"/>
      <c r="AJ12" s="76"/>
      <c r="AK12" s="74" t="s">
        <v>22</v>
      </c>
      <c r="AL12" s="75"/>
      <c r="AM12" s="75"/>
      <c r="AN12" s="75"/>
      <c r="AO12" s="76"/>
    </row>
    <row r="13" spans="1:41" s="35" customFormat="1" ht="69" customHeight="1" thickBot="1" x14ac:dyDescent="0.4">
      <c r="B13" s="36" t="s">
        <v>21</v>
      </c>
      <c r="C13" s="37" t="s">
        <v>20</v>
      </c>
      <c r="D13" s="37" t="s">
        <v>19</v>
      </c>
      <c r="E13" s="37" t="s">
        <v>18</v>
      </c>
      <c r="F13" s="38" t="s">
        <v>9</v>
      </c>
      <c r="G13" s="36" t="s">
        <v>21</v>
      </c>
      <c r="H13" s="37" t="s">
        <v>20</v>
      </c>
      <c r="I13" s="37" t="s">
        <v>19</v>
      </c>
      <c r="J13" s="37" t="s">
        <v>18</v>
      </c>
      <c r="K13" s="38" t="s">
        <v>9</v>
      </c>
      <c r="L13" s="36" t="s">
        <v>21</v>
      </c>
      <c r="M13" s="37" t="s">
        <v>20</v>
      </c>
      <c r="N13" s="37" t="s">
        <v>19</v>
      </c>
      <c r="O13" s="37" t="s">
        <v>18</v>
      </c>
      <c r="P13" s="38" t="s">
        <v>9</v>
      </c>
      <c r="Q13" s="36" t="s">
        <v>21</v>
      </c>
      <c r="R13" s="37" t="s">
        <v>20</v>
      </c>
      <c r="S13" s="37" t="s">
        <v>19</v>
      </c>
      <c r="T13" s="37" t="s">
        <v>18</v>
      </c>
      <c r="U13" s="38" t="s">
        <v>9</v>
      </c>
      <c r="V13" s="36" t="s">
        <v>21</v>
      </c>
      <c r="W13" s="37" t="s">
        <v>20</v>
      </c>
      <c r="X13" s="37" t="s">
        <v>19</v>
      </c>
      <c r="Y13" s="37" t="s">
        <v>18</v>
      </c>
      <c r="Z13" s="38" t="s">
        <v>9</v>
      </c>
      <c r="AA13" s="36" t="s">
        <v>21</v>
      </c>
      <c r="AB13" s="37" t="s">
        <v>20</v>
      </c>
      <c r="AC13" s="37" t="s">
        <v>19</v>
      </c>
      <c r="AD13" s="37" t="s">
        <v>18</v>
      </c>
      <c r="AE13" s="38" t="s">
        <v>9</v>
      </c>
      <c r="AF13" s="36" t="s">
        <v>21</v>
      </c>
      <c r="AG13" s="37" t="s">
        <v>20</v>
      </c>
      <c r="AH13" s="37" t="s">
        <v>19</v>
      </c>
      <c r="AI13" s="37" t="s">
        <v>18</v>
      </c>
      <c r="AJ13" s="38" t="s">
        <v>9</v>
      </c>
      <c r="AK13" s="36" t="s">
        <v>21</v>
      </c>
      <c r="AL13" s="37" t="s">
        <v>20</v>
      </c>
      <c r="AM13" s="37" t="s">
        <v>19</v>
      </c>
      <c r="AN13" s="37" t="s">
        <v>18</v>
      </c>
      <c r="AO13" s="38" t="s">
        <v>9</v>
      </c>
    </row>
    <row r="14" spans="1:41" s="1" customFormat="1" ht="14" x14ac:dyDescent="0.3">
      <c r="A14" s="39" t="s">
        <v>21</v>
      </c>
      <c r="B14" s="42">
        <f>TTEST(B5:D5,B$5:D$5,2,3)</f>
        <v>1</v>
      </c>
      <c r="C14" s="43">
        <f>TTEST(B5:D5,B$6:D$6,2,3)</f>
        <v>0.99205850850559285</v>
      </c>
      <c r="D14" s="43">
        <f>TTEST(B5:D5,B$7:D$7,2,3)</f>
        <v>0.42264973081037416</v>
      </c>
      <c r="E14" s="43">
        <f>TTEST(B5:D5,B$8:D$8,2,3)</f>
        <v>0.42264973081037416</v>
      </c>
      <c r="F14" s="44">
        <f>TTEST(B5:D5,B$9:D$9,2,3)</f>
        <v>1.6419830085329836E-3</v>
      </c>
      <c r="G14" s="42">
        <f>TTEST(G5:I5,G$5:I$5,2,3)</f>
        <v>1</v>
      </c>
      <c r="H14" s="43">
        <f>TTEST(G5:I5,G$6:I$6,2,3)</f>
        <v>0.53215755286099486</v>
      </c>
      <c r="I14" s="43">
        <f>TTEST(G5:I5,G$7:I$7,2,3)</f>
        <v>1.2652150387010582E-2</v>
      </c>
      <c r="J14" s="43">
        <f>TTEST(G5:I5,G$8:I$8,2,3)</f>
        <v>9.2718739721501572E-3</v>
      </c>
      <c r="K14" s="44">
        <f>TTEST(G5:I5,G$9:I$9,2,3)</f>
        <v>1.1597146237305221E-2</v>
      </c>
      <c r="L14" s="42">
        <f>TTEST(L5:N5,L$5:N$5,2,3)</f>
        <v>1</v>
      </c>
      <c r="M14" s="43">
        <f>TTEST(L5:N5,L$6:N$6,2,3)</f>
        <v>0.79120169367718696</v>
      </c>
      <c r="N14" s="43">
        <f>TTEST(L5:N5,L$7:N$7,2,3)</f>
        <v>3.3237017780339043E-3</v>
      </c>
      <c r="O14" s="43">
        <f>TTEST(L5:N5,L$8:N$8,2,3)</f>
        <v>1.3572498524450218E-4</v>
      </c>
      <c r="P14" s="44">
        <f>TTEST(L5:N5,L$9:N$9,2,3)</f>
        <v>1.1227890057402049E-2</v>
      </c>
      <c r="Q14" s="42">
        <f>TTEST(Q5:S5,Q$5:S$5,2,3)</f>
        <v>1</v>
      </c>
      <c r="R14" s="43">
        <f>TTEST(Q5:S5,Q$6:S$6,2,3)</f>
        <v>1.870377936837538E-3</v>
      </c>
      <c r="S14" s="43">
        <f>TTEST(Q5:S5,Q$7:S$7,2,3)</f>
        <v>1.4448343071145548E-3</v>
      </c>
      <c r="T14" s="43">
        <f>TTEST(Q5:S5,Q$8:S$8,2,3)</f>
        <v>7.725349659905221E-3</v>
      </c>
      <c r="U14" s="44">
        <f>TTEST(Q5:S5,Q$9:S$9,2,3)</f>
        <v>1.9515474889884081E-2</v>
      </c>
      <c r="V14" s="42">
        <f>TTEST(V5:X5,V$5:X$5,2,3)</f>
        <v>1</v>
      </c>
      <c r="W14" s="43">
        <f>TTEST(V5:X5,V$6:X$6,2,3)</f>
        <v>1.3301801090745788E-2</v>
      </c>
      <c r="X14" s="43">
        <f>TTEST(V5:X5,V$7:X$7,2,3)</f>
        <v>1.4599252076103002E-3</v>
      </c>
      <c r="Y14" s="43">
        <f>TTEST(V5:X5,V$8:X$8,2,3)</f>
        <v>4.4250649646392437E-3</v>
      </c>
      <c r="Z14" s="44">
        <f>TTEST(V5:X5,V$9:X$9,2,3)</f>
        <v>3.0209325544977475E-2</v>
      </c>
      <c r="AA14" s="42">
        <f>TTEST(AA5:AC5,AA$5:AC$5,2,3)</f>
        <v>1</v>
      </c>
      <c r="AB14" s="43">
        <f>TTEST(AA5:AC5,AA$6:AC$6,2,3)</f>
        <v>4.3386605530560833E-2</v>
      </c>
      <c r="AC14" s="43">
        <f>TTEST(AA5:AC5,AA$7:AC$7,2,3)</f>
        <v>7.6122020250916312E-3</v>
      </c>
      <c r="AD14" s="43">
        <f>TTEST(AA5:AC5,AA$8:AC$8,2,3)</f>
        <v>3.6220944022087698E-2</v>
      </c>
      <c r="AE14" s="44">
        <f>TTEST(AA5:AC5,AA$9:AC$9,2,3)</f>
        <v>2.7918054165969982E-2</v>
      </c>
      <c r="AF14" s="42">
        <f>TTEST(AF5:AH5,AF$5:AH$5,2,3)</f>
        <v>1</v>
      </c>
      <c r="AG14" s="43">
        <f>TTEST(AF5:AH5,AF$6:AH$6,2,3)</f>
        <v>0.87318584349341632</v>
      </c>
      <c r="AH14" s="43">
        <f>TTEST(AF5:AH5,AF$7:AH$7,2,3)</f>
        <v>0.547949653830206</v>
      </c>
      <c r="AI14" s="43">
        <f>TTEST(AF5:AH5,AF$8:AH$8,2,3)</f>
        <v>0.70971199319784373</v>
      </c>
      <c r="AJ14" s="44">
        <f>TTEST(AF5:AH5,AF$9:AH$9,2,3)</f>
        <v>3.6708741803528314E-3</v>
      </c>
      <c r="AK14" s="42">
        <f>TTEST(AK5:AM5,AK$5:AM$5,2,3)</f>
        <v>1</v>
      </c>
      <c r="AL14" s="43">
        <f>TTEST(AK5:AM5,AK$6:AM$6,2,3)</f>
        <v>9.739276161925439E-5</v>
      </c>
      <c r="AM14" s="43">
        <f>TTEST(AK5:AM5,AK$7:AM$7,2,3)</f>
        <v>3.2994023542017636E-2</v>
      </c>
      <c r="AN14" s="43">
        <f>TTEST(AK5:AM5,AK$8:AM$8,2,3)</f>
        <v>3.1336935054850292E-3</v>
      </c>
      <c r="AO14" s="44">
        <f>TTEST(AK5:AM5,AK$9:AM$9,2,3)</f>
        <v>3.8944536764864292E-2</v>
      </c>
    </row>
    <row r="15" spans="1:41" s="1" customFormat="1" ht="14" x14ac:dyDescent="0.3">
      <c r="A15" s="40" t="s">
        <v>20</v>
      </c>
      <c r="B15" s="45">
        <f t="shared" ref="B15:B18" si="0">TTEST(B6:D6,B$5:D$5,2,3)</f>
        <v>0.99205850850559285</v>
      </c>
      <c r="C15" s="46">
        <f t="shared" ref="C15:C18" si="1">TTEST(B6:D6,B$6:D$6,2,3)</f>
        <v>1</v>
      </c>
      <c r="D15" s="46">
        <f t="shared" ref="D15:D18" si="2">TTEST(B6:D6,B$7:D$7,2,3)</f>
        <v>0.42264973081037416</v>
      </c>
      <c r="E15" s="46">
        <f t="shared" ref="E15:E18" si="3">TTEST(B6:D6,B$8:D$8,2,3)</f>
        <v>0.42264973081037416</v>
      </c>
      <c r="F15" s="47">
        <f t="shared" ref="F15:F18" si="4">TTEST(B6:D6,B$9:D$9,2,3)</f>
        <v>1.6376650113434481E-3</v>
      </c>
      <c r="G15" s="45">
        <f t="shared" ref="G15:G18" si="5">TTEST(G6:I6,G$5:I$5,2,3)</f>
        <v>0.53215755286099486</v>
      </c>
      <c r="H15" s="46">
        <f t="shared" ref="H15:H18" si="6">TTEST(G6:I6,G$6:I$6,2,3)</f>
        <v>1</v>
      </c>
      <c r="I15" s="46">
        <f t="shared" ref="I15:I18" si="7">TTEST(G6:I6,G$7:I$7,2,3)</f>
        <v>1.621424295421706E-2</v>
      </c>
      <c r="J15" s="46">
        <f t="shared" ref="J15:J18" si="8">TTEST(G6:I6,G$8:I$8,2,3)</f>
        <v>9.4191723918966297E-3</v>
      </c>
      <c r="K15" s="47">
        <f t="shared" ref="K15:K18" si="9">TTEST(G6:I6,G$9:I$9,2,3)</f>
        <v>1.1672037038908267E-2</v>
      </c>
      <c r="L15" s="45">
        <f t="shared" ref="L15:L18" si="10">TTEST(L6:N6,L$5:N$5,2,3)</f>
        <v>0.79120169367718696</v>
      </c>
      <c r="M15" s="46">
        <f t="shared" ref="M15:M18" si="11">TTEST(L6:N6,L$6:N$6,2,3)</f>
        <v>1</v>
      </c>
      <c r="N15" s="46">
        <f t="shared" ref="N15:N18" si="12">TTEST(L6:N6,L$7:N$7,2,3)</f>
        <v>2.8917777387530382E-3</v>
      </c>
      <c r="O15" s="46">
        <f t="shared" ref="O15:O18" si="13">TTEST(L6:N6,L$8:N$8,2,3)</f>
        <v>1.3300307214237058E-4</v>
      </c>
      <c r="P15" s="47">
        <f t="shared" ref="P15:P18" si="14">TTEST(L6:N6,L$9:N$9,2,3)</f>
        <v>1.1229950186036427E-2</v>
      </c>
      <c r="Q15" s="45">
        <f t="shared" ref="Q15:Q18" si="15">TTEST(Q6:S6,Q$5:S$5,2,3)</f>
        <v>1.870377936837538E-3</v>
      </c>
      <c r="R15" s="46">
        <f t="shared" ref="R15:R18" si="16">TTEST(Q6:S6,Q$6:S$6,2,3)</f>
        <v>1</v>
      </c>
      <c r="S15" s="46">
        <f t="shared" ref="S15:S18" si="17">TTEST(Q6:S6,Q$7:S$7,2,3)</f>
        <v>1.4894610042696893E-3</v>
      </c>
      <c r="T15" s="46">
        <f t="shared" ref="T15:T18" si="18">TTEST(Q6:S6,Q$8:S$8,2,3)</f>
        <v>8.2161980922315567E-3</v>
      </c>
      <c r="U15" s="47">
        <f t="shared" ref="U15:U18" si="19">TTEST(Q6:S6,Q$9:S$9,2,3)</f>
        <v>1.9966288347944016E-2</v>
      </c>
      <c r="V15" s="45">
        <f t="shared" ref="V15:V18" si="20">TTEST(V6:X6,V$5:X$5,2,3)</f>
        <v>1.3301801090745788E-2</v>
      </c>
      <c r="W15" s="46">
        <f t="shared" ref="W15:W18" si="21">TTEST(V6:X6,V$6:X$6,2,3)</f>
        <v>1</v>
      </c>
      <c r="X15" s="46">
        <f t="shared" ref="X15:X18" si="22">TTEST(V6:X6,V$7:X$7,2,3)</f>
        <v>0.30114115259504609</v>
      </c>
      <c r="Y15" s="46">
        <f t="shared" ref="Y15:Y18" si="23">TTEST(V6:X6,V$8:X$8,2,3)</f>
        <v>0.92404194833076791</v>
      </c>
      <c r="Z15" s="47">
        <f t="shared" ref="Z15:Z18" si="24">TTEST(V6:X6,V$9:X$9,2,3)</f>
        <v>0.30890335968363258</v>
      </c>
      <c r="AA15" s="45">
        <f t="shared" ref="AA15:AA18" si="25">TTEST(AA6:AC6,AA$5:AC$5,2,3)</f>
        <v>4.3386605530560833E-2</v>
      </c>
      <c r="AB15" s="46">
        <f t="shared" ref="AB15:AB18" si="26">TTEST(AA6:AC6,AA$6:AC$6,2,3)</f>
        <v>1</v>
      </c>
      <c r="AC15" s="46">
        <f t="shared" ref="AC15:AC18" si="27">TTEST(AA6:AC6,AA$7:AC$7,2,3)</f>
        <v>4.8469252267358265E-2</v>
      </c>
      <c r="AD15" s="46">
        <f t="shared" ref="AD15:AD18" si="28">TTEST(AA6:AC6,AA$8:AC$8,2,3)</f>
        <v>0.26967256239049703</v>
      </c>
      <c r="AE15" s="47">
        <f t="shared" ref="AE15:AE18" si="29">TTEST(AA6:AC6,AA$9:AC$9,2,3)</f>
        <v>3.4824447904338418E-2</v>
      </c>
      <c r="AF15" s="45">
        <f t="shared" ref="AF15:AF18" si="30">TTEST(AF6:AH6,AF$5:AH$5,2,3)</f>
        <v>0.87318584349341632</v>
      </c>
      <c r="AG15" s="46">
        <f t="shared" ref="AG15:AG18" si="31">TTEST(AF6:AH6,AF$6:AH$6,2,3)</f>
        <v>1</v>
      </c>
      <c r="AH15" s="46">
        <f t="shared" ref="AH15:AH18" si="32">TTEST(AF6:AH6,AF$7:AH$7,2,3)</f>
        <v>0.19026373439125627</v>
      </c>
      <c r="AI15" s="46">
        <f t="shared" ref="AI15:AI18" si="33">TTEST(AF6:AH6,AF$8:AH$8,2,3)</f>
        <v>0.7468185815431192</v>
      </c>
      <c r="AJ15" s="47">
        <f t="shared" ref="AJ15:AJ18" si="34">TTEST(AF6:AH6,AF$9:AH$9,2,3)</f>
        <v>5.0078389904281784E-3</v>
      </c>
      <c r="AK15" s="45">
        <f t="shared" ref="AK15:AK18" si="35">TTEST(AK6:AM6,AK$5:AM$5,2,3)</f>
        <v>9.739276161925439E-5</v>
      </c>
      <c r="AL15" s="46">
        <f t="shared" ref="AL15:AL18" si="36">TTEST(AK6:AM6,AK$6:AM$6,2,3)</f>
        <v>1</v>
      </c>
      <c r="AM15" s="46">
        <f t="shared" ref="AM15:AM18" si="37">TTEST(AK6:AM6,AK$7:AM$7,2,3)</f>
        <v>0.38873725465224174</v>
      </c>
      <c r="AN15" s="46">
        <f t="shared" ref="AN15:AN18" si="38">TTEST(AK6:AM6,AK$8:AM$8,2,3)</f>
        <v>0.64497997903732318</v>
      </c>
      <c r="AO15" s="47">
        <f t="shared" ref="AO15:AO18" si="39">TTEST(AK6:AM6,AK$9:AM$9,2,3)</f>
        <v>0.10448193706439855</v>
      </c>
    </row>
    <row r="16" spans="1:41" s="1" customFormat="1" ht="14" x14ac:dyDescent="0.3">
      <c r="A16" s="40" t="s">
        <v>19</v>
      </c>
      <c r="B16" s="45">
        <f t="shared" si="0"/>
        <v>0.42264973081037416</v>
      </c>
      <c r="C16" s="46">
        <f t="shared" si="1"/>
        <v>0.42264973081037416</v>
      </c>
      <c r="D16" s="46" t="e">
        <f t="shared" si="2"/>
        <v>#DIV/0!</v>
      </c>
      <c r="E16" s="46" t="e">
        <f t="shared" si="3"/>
        <v>#DIV/0!</v>
      </c>
      <c r="F16" s="47">
        <f t="shared" si="4"/>
        <v>1.7838289911531818E-3</v>
      </c>
      <c r="G16" s="45">
        <f t="shared" si="5"/>
        <v>1.2652150387010582E-2</v>
      </c>
      <c r="H16" s="46">
        <f t="shared" si="6"/>
        <v>1.621424295421706E-2</v>
      </c>
      <c r="I16" s="46">
        <f t="shared" si="7"/>
        <v>1</v>
      </c>
      <c r="J16" s="46">
        <f t="shared" si="8"/>
        <v>1.0684789818548705E-2</v>
      </c>
      <c r="K16" s="47">
        <f t="shared" si="9"/>
        <v>1.2225914413758728E-2</v>
      </c>
      <c r="L16" s="45">
        <f t="shared" si="10"/>
        <v>3.3237017780339043E-3</v>
      </c>
      <c r="M16" s="46">
        <f t="shared" si="11"/>
        <v>2.8917777387530382E-3</v>
      </c>
      <c r="N16" s="46">
        <f t="shared" si="12"/>
        <v>1</v>
      </c>
      <c r="O16" s="46">
        <f t="shared" si="13"/>
        <v>5.4516295675059609E-5</v>
      </c>
      <c r="P16" s="47">
        <f t="shared" si="14"/>
        <v>1.2118868834080362E-2</v>
      </c>
      <c r="Q16" s="45">
        <f t="shared" si="15"/>
        <v>1.4448343071145548E-3</v>
      </c>
      <c r="R16" s="46">
        <f t="shared" si="16"/>
        <v>1.4894610042696893E-3</v>
      </c>
      <c r="S16" s="46">
        <f t="shared" si="17"/>
        <v>1</v>
      </c>
      <c r="T16" s="46">
        <f t="shared" si="18"/>
        <v>0.64777295139739888</v>
      </c>
      <c r="U16" s="47">
        <f t="shared" si="19"/>
        <v>4.6687043593828373E-2</v>
      </c>
      <c r="V16" s="45">
        <f t="shared" si="20"/>
        <v>1.4599252076103002E-3</v>
      </c>
      <c r="W16" s="46">
        <f t="shared" si="21"/>
        <v>0.30114115259504609</v>
      </c>
      <c r="X16" s="46">
        <f t="shared" si="22"/>
        <v>1</v>
      </c>
      <c r="Y16" s="46">
        <f t="shared" si="23"/>
        <v>0.23039381747253013</v>
      </c>
      <c r="Z16" s="47">
        <f t="shared" si="24"/>
        <v>0.15518517097579021</v>
      </c>
      <c r="AA16" s="45">
        <f t="shared" si="25"/>
        <v>7.6122020250916312E-3</v>
      </c>
      <c r="AB16" s="46">
        <f t="shared" si="26"/>
        <v>4.8469252267358265E-2</v>
      </c>
      <c r="AC16" s="46">
        <f t="shared" si="27"/>
        <v>1</v>
      </c>
      <c r="AD16" s="46">
        <f t="shared" si="28"/>
        <v>0.33031198700115177</v>
      </c>
      <c r="AE16" s="47">
        <f t="shared" si="29"/>
        <v>4.2291722694479179E-2</v>
      </c>
      <c r="AF16" s="45">
        <f t="shared" si="30"/>
        <v>0.547949653830206</v>
      </c>
      <c r="AG16" s="46">
        <f t="shared" si="31"/>
        <v>0.19026373439125627</v>
      </c>
      <c r="AH16" s="46">
        <f t="shared" si="32"/>
        <v>1</v>
      </c>
      <c r="AI16" s="46">
        <f t="shared" si="33"/>
        <v>0.22528330053959125</v>
      </c>
      <c r="AJ16" s="47">
        <f t="shared" si="34"/>
        <v>5.204683609978453E-3</v>
      </c>
      <c r="AK16" s="45">
        <f t="shared" si="35"/>
        <v>3.2994023542017636E-2</v>
      </c>
      <c r="AL16" s="46">
        <f t="shared" si="36"/>
        <v>0.38873725465224174</v>
      </c>
      <c r="AM16" s="46">
        <f t="shared" si="37"/>
        <v>1</v>
      </c>
      <c r="AN16" s="46">
        <f t="shared" si="38"/>
        <v>0.30392921484306579</v>
      </c>
      <c r="AO16" s="47">
        <f t="shared" si="39"/>
        <v>7.2395728583304675E-2</v>
      </c>
    </row>
    <row r="17" spans="1:41" s="1" customFormat="1" ht="14" x14ac:dyDescent="0.3">
      <c r="A17" s="40" t="s">
        <v>18</v>
      </c>
      <c r="B17" s="45">
        <f t="shared" si="0"/>
        <v>0.42264973081037416</v>
      </c>
      <c r="C17" s="46">
        <f t="shared" si="1"/>
        <v>0.42264973081037416</v>
      </c>
      <c r="D17" s="46" t="e">
        <f t="shared" si="2"/>
        <v>#DIV/0!</v>
      </c>
      <c r="E17" s="46" t="e">
        <f t="shared" si="3"/>
        <v>#DIV/0!</v>
      </c>
      <c r="F17" s="47">
        <f t="shared" si="4"/>
        <v>1.7838289911531818E-3</v>
      </c>
      <c r="G17" s="45">
        <f t="shared" si="5"/>
        <v>9.2718739721501572E-3</v>
      </c>
      <c r="H17" s="46">
        <f t="shared" si="6"/>
        <v>9.4191723918966297E-3</v>
      </c>
      <c r="I17" s="46">
        <f t="shared" si="7"/>
        <v>1.0684789818548705E-2</v>
      </c>
      <c r="J17" s="46">
        <f t="shared" si="8"/>
        <v>1</v>
      </c>
      <c r="K17" s="47">
        <f t="shared" si="9"/>
        <v>2.3641107220978196E-2</v>
      </c>
      <c r="L17" s="45">
        <f t="shared" si="10"/>
        <v>1.3572498524450218E-4</v>
      </c>
      <c r="M17" s="46">
        <f t="shared" si="11"/>
        <v>1.3300307214237058E-4</v>
      </c>
      <c r="N17" s="46">
        <f t="shared" si="12"/>
        <v>5.4516295675059609E-5</v>
      </c>
      <c r="O17" s="46">
        <f t="shared" si="13"/>
        <v>1</v>
      </c>
      <c r="P17" s="47">
        <f t="shared" si="14"/>
        <v>0.12058131695704595</v>
      </c>
      <c r="Q17" s="45">
        <f t="shared" si="15"/>
        <v>7.725349659905221E-3</v>
      </c>
      <c r="R17" s="46">
        <f t="shared" si="16"/>
        <v>8.2161980922315567E-3</v>
      </c>
      <c r="S17" s="46">
        <f t="shared" si="17"/>
        <v>0.64777295139739888</v>
      </c>
      <c r="T17" s="46">
        <f t="shared" si="18"/>
        <v>1</v>
      </c>
      <c r="U17" s="47">
        <f t="shared" si="19"/>
        <v>3.9958629882069677E-2</v>
      </c>
      <c r="V17" s="45">
        <f t="shared" si="20"/>
        <v>4.4250649646392437E-3</v>
      </c>
      <c r="W17" s="46">
        <f t="shared" si="21"/>
        <v>0.92404194833076791</v>
      </c>
      <c r="X17" s="46">
        <f t="shared" si="22"/>
        <v>0.23039381747253013</v>
      </c>
      <c r="Y17" s="46">
        <f t="shared" si="23"/>
        <v>1</v>
      </c>
      <c r="Z17" s="47">
        <f t="shared" si="24"/>
        <v>0.27821285967079151</v>
      </c>
      <c r="AA17" s="45">
        <f t="shared" si="25"/>
        <v>3.6220944022087698E-2</v>
      </c>
      <c r="AB17" s="46">
        <f t="shared" si="26"/>
        <v>0.26967256239049703</v>
      </c>
      <c r="AC17" s="46">
        <f t="shared" si="27"/>
        <v>0.33031198700115177</v>
      </c>
      <c r="AD17" s="46">
        <f t="shared" si="28"/>
        <v>1</v>
      </c>
      <c r="AE17" s="47">
        <f t="shared" si="29"/>
        <v>3.5737960257467401E-2</v>
      </c>
      <c r="AF17" s="45">
        <f t="shared" si="30"/>
        <v>0.70971199319784373</v>
      </c>
      <c r="AG17" s="46">
        <f t="shared" si="31"/>
        <v>0.7468185815431192</v>
      </c>
      <c r="AH17" s="46">
        <f t="shared" si="32"/>
        <v>0.22528330053959125</v>
      </c>
      <c r="AI17" s="46">
        <f t="shared" si="33"/>
        <v>1</v>
      </c>
      <c r="AJ17" s="47">
        <f t="shared" si="34"/>
        <v>4.5259759185031102E-3</v>
      </c>
      <c r="AK17" s="45">
        <f t="shared" si="35"/>
        <v>3.1336935054850292E-3</v>
      </c>
      <c r="AL17" s="46">
        <f t="shared" si="36"/>
        <v>0.64497997903732318</v>
      </c>
      <c r="AM17" s="46">
        <f t="shared" si="37"/>
        <v>0.30392921484306579</v>
      </c>
      <c r="AN17" s="46">
        <f t="shared" si="38"/>
        <v>1</v>
      </c>
      <c r="AO17" s="47">
        <f t="shared" si="39"/>
        <v>0.10707619050366726</v>
      </c>
    </row>
    <row r="18" spans="1:41" s="1" customFormat="1" thickBot="1" x14ac:dyDescent="0.35">
      <c r="A18" s="41" t="s">
        <v>9</v>
      </c>
      <c r="B18" s="48">
        <f t="shared" si="0"/>
        <v>1.6419830085329836E-3</v>
      </c>
      <c r="C18" s="49">
        <f t="shared" si="1"/>
        <v>1.6376650113434481E-3</v>
      </c>
      <c r="D18" s="49">
        <f t="shared" si="2"/>
        <v>1.7838289911531818E-3</v>
      </c>
      <c r="E18" s="49">
        <f t="shared" si="3"/>
        <v>1.7838289911531818E-3</v>
      </c>
      <c r="F18" s="50">
        <f t="shared" si="4"/>
        <v>1</v>
      </c>
      <c r="G18" s="48">
        <f t="shared" si="5"/>
        <v>1.1597146237305221E-2</v>
      </c>
      <c r="H18" s="49">
        <f t="shared" si="6"/>
        <v>1.1672037038908267E-2</v>
      </c>
      <c r="I18" s="49">
        <f t="shared" si="7"/>
        <v>1.2225914413758728E-2</v>
      </c>
      <c r="J18" s="49">
        <f t="shared" si="8"/>
        <v>2.3641107220978196E-2</v>
      </c>
      <c r="K18" s="50">
        <f t="shared" si="9"/>
        <v>1</v>
      </c>
      <c r="L18" s="48">
        <f t="shared" si="10"/>
        <v>1.1227890057402049E-2</v>
      </c>
      <c r="M18" s="49">
        <f t="shared" si="11"/>
        <v>1.1229950186036427E-2</v>
      </c>
      <c r="N18" s="49">
        <f t="shared" si="12"/>
        <v>1.2118868834080362E-2</v>
      </c>
      <c r="O18" s="49">
        <f t="shared" si="13"/>
        <v>0.12058131695704595</v>
      </c>
      <c r="P18" s="50">
        <f t="shared" si="14"/>
        <v>1</v>
      </c>
      <c r="Q18" s="48">
        <f t="shared" si="15"/>
        <v>1.9515474889884081E-2</v>
      </c>
      <c r="R18" s="49">
        <f t="shared" si="16"/>
        <v>1.9966288347944016E-2</v>
      </c>
      <c r="S18" s="49">
        <f t="shared" si="17"/>
        <v>4.6687043593828373E-2</v>
      </c>
      <c r="T18" s="49">
        <f t="shared" si="18"/>
        <v>3.9958629882069677E-2</v>
      </c>
      <c r="U18" s="50">
        <f t="shared" si="19"/>
        <v>1</v>
      </c>
      <c r="V18" s="48">
        <f t="shared" si="20"/>
        <v>3.0209325544977475E-2</v>
      </c>
      <c r="W18" s="49">
        <f t="shared" si="21"/>
        <v>0.30890335968363258</v>
      </c>
      <c r="X18" s="49">
        <f t="shared" si="22"/>
        <v>0.15518517097579021</v>
      </c>
      <c r="Y18" s="49">
        <f t="shared" si="23"/>
        <v>0.27821285967079151</v>
      </c>
      <c r="Z18" s="50">
        <f t="shared" si="24"/>
        <v>1</v>
      </c>
      <c r="AA18" s="48">
        <f t="shared" si="25"/>
        <v>2.7918054165969982E-2</v>
      </c>
      <c r="AB18" s="49">
        <f t="shared" si="26"/>
        <v>3.4824447904338418E-2</v>
      </c>
      <c r="AC18" s="49">
        <f t="shared" si="27"/>
        <v>4.2291722694479179E-2</v>
      </c>
      <c r="AD18" s="49">
        <f t="shared" si="28"/>
        <v>3.5737960257467401E-2</v>
      </c>
      <c r="AE18" s="50">
        <f t="shared" si="29"/>
        <v>1</v>
      </c>
      <c r="AF18" s="48">
        <f t="shared" si="30"/>
        <v>3.6708741803528314E-3</v>
      </c>
      <c r="AG18" s="49">
        <f t="shared" si="31"/>
        <v>5.0078389904281784E-3</v>
      </c>
      <c r="AH18" s="49">
        <f t="shared" si="32"/>
        <v>5.204683609978453E-3</v>
      </c>
      <c r="AI18" s="49">
        <f t="shared" si="33"/>
        <v>4.5259759185031102E-3</v>
      </c>
      <c r="AJ18" s="50">
        <f t="shared" si="34"/>
        <v>1</v>
      </c>
      <c r="AK18" s="48">
        <f t="shared" si="35"/>
        <v>3.8944536764864292E-2</v>
      </c>
      <c r="AL18" s="49">
        <f t="shared" si="36"/>
        <v>0.10448193706439855</v>
      </c>
      <c r="AM18" s="49">
        <f t="shared" si="37"/>
        <v>7.2395728583304675E-2</v>
      </c>
      <c r="AN18" s="49">
        <f t="shared" si="38"/>
        <v>0.10707619050366726</v>
      </c>
      <c r="AO18" s="50">
        <f t="shared" si="39"/>
        <v>1</v>
      </c>
    </row>
    <row r="19" spans="1:41" s="1" customFormat="1" ht="14" x14ac:dyDescent="0.3">
      <c r="A19" s="34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</row>
  </sheetData>
  <mergeCells count="17">
    <mergeCell ref="AA12:AE12"/>
    <mergeCell ref="AF12:AJ12"/>
    <mergeCell ref="AK12:AO12"/>
    <mergeCell ref="B12:F12"/>
    <mergeCell ref="G12:K12"/>
    <mergeCell ref="L12:P12"/>
    <mergeCell ref="Q12:U12"/>
    <mergeCell ref="V12:Z12"/>
    <mergeCell ref="AF3:AJ3"/>
    <mergeCell ref="AK3:AO3"/>
    <mergeCell ref="A3:A4"/>
    <mergeCell ref="B3:F3"/>
    <mergeCell ref="G3:K3"/>
    <mergeCell ref="L3:P3"/>
    <mergeCell ref="Q3:U3"/>
    <mergeCell ref="V3:Z3"/>
    <mergeCell ref="AA3:AE3"/>
  </mergeCells>
  <pageMargins left="0.7" right="0.7" top="0.75" bottom="0.75" header="0.3" footer="0.3"/>
  <pageSetup paperSize="9" orientation="portrait"/>
  <ignoredErrors>
    <ignoredError sqref="B14:AO18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Normal="100" workbookViewId="0">
      <selection activeCell="J29" sqref="J29"/>
    </sheetView>
  </sheetViews>
  <sheetFormatPr defaultColWidth="9.1796875" defaultRowHeight="14" x14ac:dyDescent="0.3"/>
  <cols>
    <col min="1" max="1" width="15.7265625" style="57" bestFit="1" customWidth="1"/>
    <col min="2" max="2" width="15.54296875" style="58" bestFit="1" customWidth="1"/>
    <col min="3" max="8" width="8.7265625" style="59" customWidth="1"/>
    <col min="9" max="9" width="5.54296875" style="1" customWidth="1"/>
    <col min="10" max="10" width="13.54296875" style="1" bestFit="1" customWidth="1"/>
    <col min="11" max="11" width="12.1796875" style="58" bestFit="1" customWidth="1"/>
    <col min="12" max="17" width="8.7265625" style="1" customWidth="1"/>
    <col min="18" max="16384" width="9.1796875" style="1"/>
  </cols>
  <sheetData>
    <row r="1" spans="1:17" x14ac:dyDescent="0.3">
      <c r="A1" s="34" t="s">
        <v>36</v>
      </c>
      <c r="B1" s="56"/>
      <c r="C1" s="77" t="s">
        <v>12</v>
      </c>
      <c r="D1" s="77"/>
      <c r="E1" s="77"/>
      <c r="F1" s="77"/>
      <c r="G1" s="77"/>
      <c r="H1" s="77"/>
      <c r="J1" s="34" t="s">
        <v>37</v>
      </c>
      <c r="K1" s="56"/>
      <c r="L1" s="77" t="s">
        <v>12</v>
      </c>
      <c r="M1" s="77"/>
      <c r="N1" s="77"/>
      <c r="O1" s="77"/>
      <c r="P1" s="77"/>
      <c r="Q1" s="77"/>
    </row>
    <row r="2" spans="1:17" x14ac:dyDescent="0.3">
      <c r="A2" s="34"/>
      <c r="B2" s="56"/>
      <c r="C2" s="55" t="s">
        <v>1</v>
      </c>
      <c r="D2" s="55" t="s">
        <v>2</v>
      </c>
      <c r="E2" s="55" t="s">
        <v>3</v>
      </c>
      <c r="F2" s="55" t="s">
        <v>4</v>
      </c>
      <c r="G2" s="55" t="s">
        <v>5</v>
      </c>
      <c r="H2" s="55" t="s">
        <v>6</v>
      </c>
      <c r="J2" s="34"/>
      <c r="K2" s="56"/>
      <c r="L2" s="55" t="s">
        <v>1</v>
      </c>
      <c r="M2" s="55" t="s">
        <v>2</v>
      </c>
      <c r="N2" s="55" t="s">
        <v>3</v>
      </c>
      <c r="O2" s="55" t="s">
        <v>4</v>
      </c>
      <c r="P2" s="55" t="s">
        <v>5</v>
      </c>
      <c r="Q2" s="55" t="s">
        <v>6</v>
      </c>
    </row>
    <row r="3" spans="1:17" x14ac:dyDescent="0.3">
      <c r="J3" s="57"/>
      <c r="L3" s="59"/>
      <c r="M3" s="59"/>
      <c r="N3" s="59"/>
      <c r="O3" s="59"/>
      <c r="P3" s="59"/>
      <c r="Q3" s="59"/>
    </row>
    <row r="4" spans="1:17" x14ac:dyDescent="0.3">
      <c r="A4" s="78" t="s">
        <v>0</v>
      </c>
      <c r="B4" s="60" t="s">
        <v>10</v>
      </c>
      <c r="C4" s="55" t="s">
        <v>7</v>
      </c>
      <c r="D4" s="55" t="s">
        <v>7</v>
      </c>
      <c r="E4" s="55" t="s">
        <v>7</v>
      </c>
      <c r="F4" s="55" t="s">
        <v>7</v>
      </c>
      <c r="G4" s="55"/>
      <c r="H4" s="55"/>
      <c r="J4" s="78" t="s">
        <v>0</v>
      </c>
      <c r="K4" s="60" t="s">
        <v>10</v>
      </c>
      <c r="L4" s="55" t="s">
        <v>7</v>
      </c>
      <c r="M4" s="55" t="s">
        <v>7</v>
      </c>
      <c r="N4" s="55" t="s">
        <v>7</v>
      </c>
      <c r="O4" s="55" t="s">
        <v>7</v>
      </c>
      <c r="P4" s="55">
        <v>0</v>
      </c>
      <c r="Q4" s="55">
        <v>0</v>
      </c>
    </row>
    <row r="5" spans="1:17" x14ac:dyDescent="0.3">
      <c r="A5" s="79"/>
      <c r="B5" s="60" t="s">
        <v>11</v>
      </c>
      <c r="C5" s="55" t="s">
        <v>7</v>
      </c>
      <c r="D5" s="55" t="s">
        <v>7</v>
      </c>
      <c r="E5" s="55" t="s">
        <v>7</v>
      </c>
      <c r="F5" s="55" t="s">
        <v>7</v>
      </c>
      <c r="G5" s="55"/>
      <c r="H5" s="55"/>
      <c r="J5" s="79"/>
      <c r="K5" s="60" t="s">
        <v>11</v>
      </c>
      <c r="L5" s="55" t="s">
        <v>7</v>
      </c>
      <c r="M5" s="55" t="s">
        <v>7</v>
      </c>
      <c r="N5" s="55" t="s">
        <v>7</v>
      </c>
      <c r="O5" s="55" t="s">
        <v>7</v>
      </c>
      <c r="P5" s="55">
        <v>0</v>
      </c>
      <c r="Q5" s="55">
        <v>0</v>
      </c>
    </row>
    <row r="6" spans="1:17" x14ac:dyDescent="0.3">
      <c r="J6" s="57"/>
    </row>
    <row r="7" spans="1:17" x14ac:dyDescent="0.3">
      <c r="A7" s="78" t="s">
        <v>9</v>
      </c>
      <c r="B7" s="60" t="s">
        <v>10</v>
      </c>
      <c r="C7" s="55">
        <v>8.1432230000000008</v>
      </c>
      <c r="D7" s="55">
        <v>7.5155969999999996</v>
      </c>
      <c r="E7" s="55">
        <v>6.1776249999999999</v>
      </c>
      <c r="F7" s="55">
        <v>7.8791370000000001</v>
      </c>
      <c r="G7" s="55">
        <f>AVERAGE(C7:F7)</f>
        <v>7.4288955000000003</v>
      </c>
      <c r="H7" s="55">
        <f>STDEV(C7:F7)</f>
        <v>0.87295975467581644</v>
      </c>
      <c r="J7" s="78" t="s">
        <v>9</v>
      </c>
      <c r="K7" s="60" t="s">
        <v>10</v>
      </c>
      <c r="L7" s="55">
        <v>1.4721500000000001</v>
      </c>
      <c r="M7" s="55">
        <v>1.49265</v>
      </c>
      <c r="N7" s="55">
        <v>1.8580989999999999</v>
      </c>
      <c r="O7" s="55">
        <v>1.4112819999999999</v>
      </c>
      <c r="P7" s="55">
        <f>AVERAGE(L7:O7)</f>
        <v>1.5585452500000001</v>
      </c>
      <c r="Q7" s="55">
        <f>STDEV(L7:O7)</f>
        <v>0.20266987700424621</v>
      </c>
    </row>
    <row r="8" spans="1:17" x14ac:dyDescent="0.3">
      <c r="A8" s="79"/>
      <c r="B8" s="60" t="s">
        <v>11</v>
      </c>
      <c r="C8" s="55">
        <v>12.459538</v>
      </c>
      <c r="D8" s="55">
        <v>14.228880999999999</v>
      </c>
      <c r="E8" s="55">
        <v>14.258841</v>
      </c>
      <c r="F8" s="55">
        <v>12.104778</v>
      </c>
      <c r="G8" s="55">
        <f>AVERAGE(C8:F8)</f>
        <v>13.263009499999999</v>
      </c>
      <c r="H8" s="55">
        <f>STDEV(C8:F8)</f>
        <v>1.1418778086714592</v>
      </c>
      <c r="J8" s="79"/>
      <c r="K8" s="60" t="s">
        <v>11</v>
      </c>
      <c r="L8" s="55">
        <v>7.4713379999999994</v>
      </c>
      <c r="M8" s="55">
        <v>8.2626219999999986</v>
      </c>
      <c r="N8" s="55">
        <v>8.9316409999999991</v>
      </c>
      <c r="O8" s="55">
        <v>10.264804</v>
      </c>
      <c r="P8" s="55">
        <f>AVERAGE(L8:O8)</f>
        <v>8.7326012499999983</v>
      </c>
      <c r="Q8" s="55">
        <f>STDEV(L8:O8)</f>
        <v>1.1830648855717634</v>
      </c>
    </row>
    <row r="9" spans="1:17" x14ac:dyDescent="0.3">
      <c r="B9" s="57"/>
      <c r="K9" s="57"/>
    </row>
    <row r="10" spans="1:17" x14ac:dyDescent="0.3">
      <c r="A10" s="80" t="s">
        <v>8</v>
      </c>
      <c r="B10" s="60" t="s">
        <v>10</v>
      </c>
      <c r="C10" s="55"/>
      <c r="D10" s="55">
        <v>11.541312</v>
      </c>
      <c r="E10" s="55">
        <v>15.491393</v>
      </c>
      <c r="F10" s="55">
        <v>18.102837999999998</v>
      </c>
      <c r="G10" s="55">
        <f>AVERAGE(C10:F10)</f>
        <v>15.045180999999999</v>
      </c>
      <c r="H10" s="55">
        <f>STDEV(C10:F10)</f>
        <v>3.3034428591814646</v>
      </c>
      <c r="J10" s="80" t="s">
        <v>8</v>
      </c>
      <c r="K10" s="60" t="s">
        <v>10</v>
      </c>
      <c r="L10" s="55">
        <v>5.5631700000000004</v>
      </c>
      <c r="M10" s="55">
        <v>1.8126679999999999</v>
      </c>
      <c r="N10" s="55">
        <v>2.5722390000000002</v>
      </c>
      <c r="O10" s="55">
        <v>7.7941260000000003</v>
      </c>
      <c r="P10" s="55">
        <f>AVERAGE(L10:O10)</f>
        <v>4.43555075</v>
      </c>
      <c r="Q10" s="55">
        <f>STDEV(L10:O10)</f>
        <v>2.7630295860895613</v>
      </c>
    </row>
    <row r="11" spans="1:17" x14ac:dyDescent="0.3">
      <c r="A11" s="80"/>
      <c r="B11" s="60" t="s">
        <v>11</v>
      </c>
      <c r="C11" s="55"/>
      <c r="D11" s="55">
        <v>10.115982000000001</v>
      </c>
      <c r="E11" s="55">
        <v>10.913622999999999</v>
      </c>
      <c r="F11" s="55">
        <v>13.226724000000001</v>
      </c>
      <c r="G11" s="55">
        <f>AVERAGE(C11:F11)</f>
        <v>11.418776333333334</v>
      </c>
      <c r="H11" s="55">
        <f>STDEV(C11:F11)</f>
        <v>1.6157239446373084</v>
      </c>
      <c r="J11" s="80"/>
      <c r="K11" s="60" t="s">
        <v>11</v>
      </c>
      <c r="L11" s="55">
        <v>25.087004</v>
      </c>
      <c r="M11" s="55">
        <v>18.824107000000001</v>
      </c>
      <c r="N11" s="55">
        <v>21.654267999999998</v>
      </c>
      <c r="O11" s="55">
        <v>35.043137000000002</v>
      </c>
      <c r="P11" s="55">
        <f>AVERAGE(L11:O11)</f>
        <v>25.152129000000002</v>
      </c>
      <c r="Q11" s="55">
        <f>STDEV(L11:O11)</f>
        <v>7.0737819806544255</v>
      </c>
    </row>
    <row r="12" spans="1:17" x14ac:dyDescent="0.3">
      <c r="J12" s="57"/>
    </row>
    <row r="13" spans="1:17" x14ac:dyDescent="0.3">
      <c r="A13" s="64" t="s">
        <v>39</v>
      </c>
      <c r="B13" s="56"/>
      <c r="C13" s="1"/>
      <c r="D13" s="1"/>
      <c r="E13" s="1"/>
      <c r="F13" s="1"/>
      <c r="G13" s="1"/>
      <c r="H13" s="1"/>
      <c r="K13" s="56"/>
    </row>
    <row r="14" spans="1:17" ht="83" x14ac:dyDescent="0.3">
      <c r="A14" s="65" t="s">
        <v>10</v>
      </c>
      <c r="B14" s="60"/>
      <c r="C14" s="61" t="s">
        <v>30</v>
      </c>
      <c r="D14" s="61" t="s">
        <v>31</v>
      </c>
      <c r="E14" s="61" t="s">
        <v>32</v>
      </c>
      <c r="F14" s="61" t="s">
        <v>33</v>
      </c>
      <c r="G14" s="1"/>
      <c r="H14" s="1"/>
      <c r="K14" s="57"/>
    </row>
    <row r="15" spans="1:17" x14ac:dyDescent="0.3">
      <c r="A15" s="1"/>
      <c r="B15" s="60" t="s">
        <v>30</v>
      </c>
      <c r="C15" s="46">
        <f>TTEST(C7:F7,C7:F7,2,3)</f>
        <v>1</v>
      </c>
      <c r="D15" s="46">
        <f>TTEST(C7:F7,L7:O7,2,3)</f>
        <v>5.6470199455245528E-4</v>
      </c>
      <c r="E15" s="46">
        <f>TTEST(C7:F7,C10:F10,2,3)</f>
        <v>5.1018855611749077E-2</v>
      </c>
      <c r="F15" s="46">
        <f>TTEST(C7:F7,L10:O10,2,3)</f>
        <v>0.11559036981700492</v>
      </c>
      <c r="G15" s="1"/>
      <c r="H15" s="1"/>
      <c r="K15" s="57"/>
    </row>
    <row r="16" spans="1:17" x14ac:dyDescent="0.3">
      <c r="A16" s="1"/>
      <c r="B16" s="60" t="s">
        <v>31</v>
      </c>
      <c r="C16" s="46">
        <f>TTEST(L7:O7,C7:F7,2,3)</f>
        <v>5.6470199455245528E-4</v>
      </c>
      <c r="D16" s="46">
        <f>TTEST(L7:O7,L7:O7,2,3)</f>
        <v>1</v>
      </c>
      <c r="E16" s="46">
        <f>TTEST(C10:F10,L7:O7,2,3)</f>
        <v>1.9180831637464354E-2</v>
      </c>
      <c r="F16" s="46">
        <f>TTEST(L7:O7,L10:O10,2,3)</f>
        <v>0.12841441673301554</v>
      </c>
      <c r="G16" s="1"/>
      <c r="H16" s="1"/>
      <c r="K16" s="57"/>
    </row>
    <row r="17" spans="1:12" x14ac:dyDescent="0.3">
      <c r="A17" s="1"/>
      <c r="B17" s="60" t="s">
        <v>32</v>
      </c>
      <c r="C17" s="46">
        <f>TTEST(C10:F10,C7:F7,2,3)</f>
        <v>5.1018855611749077E-2</v>
      </c>
      <c r="D17" s="46">
        <f>TTEST(C10:F10,L7:O7,2,3)</f>
        <v>1.9180831637464354E-2</v>
      </c>
      <c r="E17" s="46">
        <f>TTEST(C10:F10,C10:F10,2,3)</f>
        <v>1</v>
      </c>
      <c r="F17" s="46">
        <f>TTEST(C10:F10,L10:O10,2,3)</f>
        <v>1.1237762579425659E-2</v>
      </c>
      <c r="G17" s="1"/>
      <c r="H17" s="1"/>
      <c r="K17" s="57"/>
    </row>
    <row r="18" spans="1:12" x14ac:dyDescent="0.3">
      <c r="A18" s="1"/>
      <c r="B18" s="60" t="s">
        <v>33</v>
      </c>
      <c r="C18" s="46">
        <f>TTEST(L10:O10,C7:F7,2,3)</f>
        <v>0.11559036981700492</v>
      </c>
      <c r="D18" s="46">
        <f>TTEST(L10:O10,L7:O7,2,3)</f>
        <v>0.12841441673301554</v>
      </c>
      <c r="E18" s="46">
        <f>TTEST(L10:O10,C10:F10,2,3)</f>
        <v>1.1237762579425659E-2</v>
      </c>
      <c r="F18" s="46">
        <f>TTEST(L10:O10,L10:O10,2,3)</f>
        <v>1</v>
      </c>
      <c r="G18" s="1"/>
      <c r="H18" s="1"/>
      <c r="K18" s="57"/>
    </row>
    <row r="19" spans="1:12" x14ac:dyDescent="0.3">
      <c r="A19" s="1"/>
      <c r="B19" s="62"/>
      <c r="C19" s="62"/>
      <c r="D19" s="62"/>
      <c r="E19" s="62"/>
      <c r="F19" s="62"/>
      <c r="G19" s="1"/>
      <c r="H19" s="1"/>
      <c r="K19" s="57"/>
    </row>
    <row r="20" spans="1:12" x14ac:dyDescent="0.3">
      <c r="A20" s="1"/>
      <c r="B20" s="59"/>
      <c r="G20" s="1"/>
      <c r="H20" s="1"/>
      <c r="K20" s="57"/>
    </row>
    <row r="21" spans="1:12" ht="83" x14ac:dyDescent="0.3">
      <c r="A21" s="66" t="s">
        <v>11</v>
      </c>
      <c r="B21" s="60"/>
      <c r="C21" s="61" t="s">
        <v>30</v>
      </c>
      <c r="D21" s="61" t="s">
        <v>31</v>
      </c>
      <c r="E21" s="61" t="s">
        <v>32</v>
      </c>
      <c r="F21" s="61" t="s">
        <v>33</v>
      </c>
      <c r="G21" s="1"/>
      <c r="H21" s="1"/>
      <c r="K21" s="57"/>
    </row>
    <row r="22" spans="1:12" x14ac:dyDescent="0.3">
      <c r="B22" s="60" t="s">
        <v>30</v>
      </c>
      <c r="C22" s="46">
        <f>TTEST(C8:F8,C8:F8,2,3)</f>
        <v>1</v>
      </c>
      <c r="D22" s="46">
        <f>TTEST(C8:F8,L8:O8,2,3)</f>
        <v>1.5061139877873336E-3</v>
      </c>
      <c r="E22" s="46">
        <f>TTEST(C8:F8,C11:F11,2,3)</f>
        <v>0.17816711108040159</v>
      </c>
      <c r="F22" s="46">
        <f>TTEST(C8:F8,L11:O11,2,3)</f>
        <v>4.1862964672781042E-2</v>
      </c>
      <c r="G22" s="1"/>
      <c r="H22" s="1"/>
      <c r="K22" s="57"/>
    </row>
    <row r="23" spans="1:12" x14ac:dyDescent="0.3">
      <c r="B23" s="60" t="s">
        <v>31</v>
      </c>
      <c r="C23" s="46">
        <f>TTEST(L8:O8,C8:F8,2,3)</f>
        <v>1.5061139877873336E-3</v>
      </c>
      <c r="D23" s="46">
        <f>TTEST(L8:O8,L8:O8,2,3)</f>
        <v>1</v>
      </c>
      <c r="E23" s="46">
        <f>TTEST(C11:F11,L8:O8,2,3)</f>
        <v>7.9938778759612458E-2</v>
      </c>
      <c r="F23" s="46">
        <f>TTEST(L8:O8,L11:O11,2,3)</f>
        <v>1.7358069126932944E-2</v>
      </c>
      <c r="G23" s="1"/>
      <c r="H23" s="1"/>
      <c r="K23" s="57"/>
    </row>
    <row r="24" spans="1:12" x14ac:dyDescent="0.3">
      <c r="B24" s="60" t="s">
        <v>32</v>
      </c>
      <c r="C24" s="46">
        <f>TTEST(C11:F11,C8:F8,2,3)</f>
        <v>0.17816711108040159</v>
      </c>
      <c r="D24" s="46">
        <f>TTEST(C11:F11,L8:O8,2,3)</f>
        <v>7.9938778759612458E-2</v>
      </c>
      <c r="E24" s="46">
        <f>TTEST(C11:F11,C11:F11,2,3)</f>
        <v>1</v>
      </c>
      <c r="F24" s="46">
        <f>TTEST(C11:F11,L11:O11,2,3)</f>
        <v>2.6449819047028228E-2</v>
      </c>
      <c r="K24" s="57"/>
    </row>
    <row r="25" spans="1:12" x14ac:dyDescent="0.3">
      <c r="B25" s="60" t="s">
        <v>33</v>
      </c>
      <c r="C25" s="46">
        <f>TTEST(L11:O11,C8:F8,2,3)</f>
        <v>4.1862964672781042E-2</v>
      </c>
      <c r="D25" s="46">
        <f>TTEST(L11:O11,L8:O8,2,3)</f>
        <v>1.7358069126932944E-2</v>
      </c>
      <c r="E25" s="46">
        <f>TTEST(L11:O11,C11:F11,2,3)</f>
        <v>2.6449819047028228E-2</v>
      </c>
      <c r="F25" s="46">
        <f>TTEST(L11:O11,L11:O11,2,3)</f>
        <v>1</v>
      </c>
      <c r="K25" s="57"/>
    </row>
    <row r="27" spans="1:12" x14ac:dyDescent="0.3">
      <c r="A27" s="1"/>
      <c r="B27" s="56"/>
      <c r="C27" s="1"/>
      <c r="D27" s="1"/>
      <c r="E27" s="1"/>
      <c r="F27" s="1"/>
      <c r="G27" s="1"/>
      <c r="H27" s="63" t="s">
        <v>34</v>
      </c>
      <c r="I27" s="63"/>
      <c r="J27" s="63"/>
      <c r="K27" s="56"/>
      <c r="L27" s="63"/>
    </row>
    <row r="28" spans="1:12" x14ac:dyDescent="0.3">
      <c r="A28" s="1"/>
      <c r="B28" s="56"/>
      <c r="C28" s="1"/>
      <c r="D28" s="1"/>
      <c r="E28" s="1"/>
      <c r="F28" s="1"/>
      <c r="G28" s="1"/>
      <c r="K28" s="56"/>
    </row>
    <row r="29" spans="1:12" x14ac:dyDescent="0.3">
      <c r="A29" s="1"/>
      <c r="B29" s="56"/>
      <c r="C29" s="1"/>
      <c r="D29" s="1"/>
      <c r="E29" s="1"/>
      <c r="F29" s="1"/>
      <c r="G29" s="1"/>
      <c r="K29" s="56"/>
    </row>
    <row r="30" spans="1:12" x14ac:dyDescent="0.3">
      <c r="A30" s="1"/>
      <c r="B30" s="56"/>
      <c r="C30" s="1"/>
      <c r="D30" s="1"/>
      <c r="E30" s="1"/>
      <c r="F30" s="1"/>
      <c r="G30" s="1"/>
      <c r="K30" s="56"/>
    </row>
    <row r="31" spans="1:12" x14ac:dyDescent="0.3">
      <c r="A31" s="1"/>
      <c r="B31" s="56"/>
      <c r="C31" s="1"/>
      <c r="D31" s="1"/>
      <c r="E31" s="1"/>
      <c r="F31" s="1"/>
      <c r="G31" s="1"/>
      <c r="K31" s="56"/>
    </row>
    <row r="32" spans="1:12" x14ac:dyDescent="0.3">
      <c r="A32" s="1"/>
      <c r="B32" s="56"/>
      <c r="C32" s="1"/>
      <c r="D32" s="1"/>
      <c r="E32" s="1"/>
      <c r="F32" s="1"/>
      <c r="G32" s="1"/>
      <c r="K32" s="56"/>
    </row>
    <row r="33" spans="1:11" x14ac:dyDescent="0.3">
      <c r="A33" s="1"/>
      <c r="B33" s="56"/>
      <c r="C33" s="1"/>
      <c r="D33" s="1"/>
      <c r="E33" s="1"/>
      <c r="F33" s="1"/>
      <c r="G33" s="1"/>
      <c r="K33" s="56"/>
    </row>
    <row r="34" spans="1:11" x14ac:dyDescent="0.3">
      <c r="A34" s="1"/>
      <c r="B34" s="56"/>
      <c r="C34" s="1"/>
      <c r="D34" s="1"/>
      <c r="E34" s="1"/>
      <c r="F34" s="1"/>
      <c r="G34" s="1"/>
      <c r="K34" s="56"/>
    </row>
    <row r="35" spans="1:11" x14ac:dyDescent="0.3">
      <c r="A35" s="1"/>
      <c r="B35" s="56"/>
      <c r="C35" s="1"/>
      <c r="D35" s="1"/>
      <c r="E35" s="1"/>
      <c r="F35" s="1"/>
      <c r="G35" s="1"/>
      <c r="K35" s="56"/>
    </row>
    <row r="36" spans="1:11" x14ac:dyDescent="0.3">
      <c r="A36" s="1"/>
      <c r="B36" s="56"/>
      <c r="C36" s="1"/>
      <c r="D36" s="1"/>
      <c r="E36" s="1"/>
      <c r="F36" s="1"/>
      <c r="G36" s="1"/>
      <c r="K36" s="56"/>
    </row>
    <row r="37" spans="1:11" x14ac:dyDescent="0.3">
      <c r="A37" s="1"/>
      <c r="B37" s="56"/>
      <c r="C37" s="1"/>
      <c r="D37" s="1"/>
      <c r="E37" s="1"/>
      <c r="F37" s="1"/>
      <c r="G37" s="1"/>
      <c r="K37" s="56"/>
    </row>
  </sheetData>
  <mergeCells count="8">
    <mergeCell ref="L1:Q1"/>
    <mergeCell ref="A4:A5"/>
    <mergeCell ref="J4:J5"/>
    <mergeCell ref="A10:A11"/>
    <mergeCell ref="J10:J11"/>
    <mergeCell ref="A7:A8"/>
    <mergeCell ref="J7:J8"/>
    <mergeCell ref="C1:H1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2a</vt:lpstr>
      <vt:lpstr>Fig 2b</vt:lpstr>
      <vt:lpstr>Fig 2c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Zhang</dc:creator>
  <cp:lastModifiedBy>Jie Zhang</cp:lastModifiedBy>
  <dcterms:created xsi:type="dcterms:W3CDTF">2021-03-14T23:46:20Z</dcterms:created>
  <dcterms:modified xsi:type="dcterms:W3CDTF">2022-03-29T18:55:22Z</dcterms:modified>
</cp:coreProperties>
</file>