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陈 实验室\Chen Lab Papers\hrg-9 manuscript 2021\Pre-Accept 20220728\Submission\"/>
    </mc:Choice>
  </mc:AlternateContent>
  <bookViews>
    <workbookView xWindow="0" yWindow="0" windowWidth="20490" windowHeight="8880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Extended data Fig. 1" sheetId="6" r:id="rId6"/>
    <sheet name="Extended data Fig. 2" sheetId="7" r:id="rId7"/>
    <sheet name="Extended data Fig. 3" sheetId="8" r:id="rId8"/>
    <sheet name="Extended data Fig. 4" sheetId="9" r:id="rId9"/>
    <sheet name="Extended data Fig. 5" sheetId="10" r:id="rId10"/>
    <sheet name="Extended data Fig. 6" sheetId="11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7" i="4" l="1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56" i="4"/>
  <c r="C27" i="3"/>
  <c r="D27" i="3"/>
  <c r="E27" i="3"/>
  <c r="C26" i="3"/>
  <c r="D26" i="3"/>
  <c r="E26" i="3"/>
  <c r="AY50" i="3" l="1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AY49" i="3"/>
  <c r="AX49" i="3"/>
  <c r="AW49" i="3"/>
  <c r="AV49" i="3"/>
  <c r="AU49" i="3"/>
  <c r="AT49" i="3"/>
  <c r="AS49" i="3"/>
  <c r="AR49" i="3"/>
  <c r="AQ49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C43" i="3"/>
  <c r="D39" i="3"/>
  <c r="E39" i="3" s="1"/>
  <c r="F39" i="3" s="1"/>
  <c r="G39" i="3" s="1"/>
  <c r="H39" i="3" s="1"/>
  <c r="I39" i="3" s="1"/>
  <c r="J39" i="3" s="1"/>
  <c r="K39" i="3" s="1"/>
  <c r="L39" i="3" s="1"/>
  <c r="M39" i="3" s="1"/>
  <c r="N39" i="3" s="1"/>
  <c r="O39" i="3" s="1"/>
  <c r="P39" i="3" s="1"/>
  <c r="Q39" i="3" s="1"/>
  <c r="R39" i="3" s="1"/>
  <c r="S39" i="3" s="1"/>
  <c r="T39" i="3" s="1"/>
  <c r="U39" i="3" s="1"/>
  <c r="V39" i="3" s="1"/>
  <c r="W39" i="3" s="1"/>
  <c r="X39" i="3" s="1"/>
  <c r="Y39" i="3" s="1"/>
  <c r="Z39" i="3" s="1"/>
  <c r="AA39" i="3" s="1"/>
  <c r="AB39" i="3" s="1"/>
  <c r="AC39" i="3" s="1"/>
  <c r="AD39" i="3" s="1"/>
  <c r="AE39" i="3" s="1"/>
  <c r="AF39" i="3" s="1"/>
  <c r="AG39" i="3" s="1"/>
  <c r="AH39" i="3" s="1"/>
  <c r="AI39" i="3" s="1"/>
  <c r="AJ39" i="3" s="1"/>
  <c r="AK39" i="3" s="1"/>
  <c r="AL39" i="3" s="1"/>
  <c r="AM39" i="3" s="1"/>
  <c r="AN39" i="3" s="1"/>
  <c r="AO39" i="3" s="1"/>
  <c r="AP39" i="3" s="1"/>
  <c r="AQ39" i="3" s="1"/>
  <c r="AR39" i="3" s="1"/>
  <c r="AS39" i="3" s="1"/>
  <c r="AT39" i="3" s="1"/>
  <c r="AU39" i="3" s="1"/>
  <c r="AV39" i="3" s="1"/>
  <c r="AW39" i="3" s="1"/>
  <c r="AX39" i="3" s="1"/>
  <c r="AY39" i="3" s="1"/>
  <c r="B52" i="8" l="1"/>
  <c r="C80" i="7" l="1"/>
  <c r="B8" i="6"/>
  <c r="B109" i="4"/>
  <c r="B86" i="3"/>
  <c r="D85" i="3"/>
  <c r="C85" i="3"/>
  <c r="C53" i="2"/>
  <c r="B9" i="2"/>
  <c r="B8" i="2"/>
  <c r="D104" i="3"/>
  <c r="C104" i="3"/>
  <c r="B104" i="3"/>
  <c r="D103" i="3"/>
  <c r="C103" i="3"/>
  <c r="B103" i="3"/>
  <c r="D68" i="3"/>
  <c r="C68" i="3"/>
  <c r="B68" i="3"/>
  <c r="D67" i="3"/>
  <c r="C67" i="3"/>
  <c r="B67" i="3"/>
  <c r="F146" i="2" l="1"/>
  <c r="E146" i="2"/>
  <c r="D146" i="2"/>
  <c r="C146" i="2"/>
  <c r="C110" i="2"/>
  <c r="D110" i="2"/>
  <c r="E110" i="2"/>
  <c r="F110" i="2"/>
  <c r="G110" i="2"/>
  <c r="H110" i="2"/>
  <c r="I110" i="2"/>
  <c r="J110" i="2"/>
  <c r="K110" i="2"/>
  <c r="L110" i="2"/>
  <c r="M110" i="2"/>
  <c r="B110" i="2"/>
  <c r="D109" i="2"/>
  <c r="E109" i="2"/>
  <c r="F109" i="2"/>
  <c r="G109" i="2"/>
  <c r="H109" i="2"/>
  <c r="I109" i="2"/>
  <c r="J109" i="2"/>
  <c r="K109" i="2"/>
  <c r="L109" i="2"/>
  <c r="M109" i="2"/>
  <c r="C109" i="2"/>
  <c r="B109" i="2"/>
  <c r="D90" i="2"/>
  <c r="E90" i="2"/>
  <c r="F90" i="2"/>
  <c r="C90" i="2"/>
  <c r="D89" i="2"/>
  <c r="E89" i="2"/>
  <c r="F89" i="2"/>
  <c r="C89" i="2"/>
  <c r="J100" i="2"/>
  <c r="F100" i="2"/>
  <c r="G100" i="2"/>
  <c r="H100" i="2"/>
  <c r="I100" i="2"/>
  <c r="K100" i="2"/>
  <c r="C100" i="2"/>
  <c r="D100" i="2"/>
  <c r="E100" i="2"/>
  <c r="B100" i="2"/>
  <c r="H99" i="2"/>
  <c r="I99" i="2"/>
  <c r="J99" i="2"/>
  <c r="K99" i="2"/>
  <c r="G99" i="2"/>
  <c r="C99" i="2"/>
  <c r="D99" i="2"/>
  <c r="E99" i="2"/>
  <c r="F99" i="2"/>
  <c r="B99" i="2"/>
  <c r="B18" i="2" l="1"/>
  <c r="B17" i="2"/>
  <c r="D9" i="1" l="1"/>
  <c r="D36" i="11" l="1"/>
  <c r="E36" i="11"/>
  <c r="F36" i="11"/>
  <c r="G36" i="11"/>
  <c r="C36" i="11"/>
  <c r="I62" i="10"/>
  <c r="J62" i="10"/>
  <c r="H62" i="10"/>
  <c r="C62" i="10"/>
  <c r="D62" i="10"/>
  <c r="B62" i="10"/>
  <c r="C43" i="10"/>
  <c r="D43" i="10"/>
  <c r="B43" i="10"/>
  <c r="C9" i="10"/>
  <c r="D9" i="10"/>
  <c r="B9" i="10"/>
  <c r="M18" i="9"/>
  <c r="L18" i="9"/>
  <c r="H18" i="9"/>
  <c r="G18" i="9"/>
  <c r="C18" i="9"/>
  <c r="B18" i="9"/>
  <c r="H9" i="9"/>
  <c r="G9" i="9"/>
  <c r="C9" i="9"/>
  <c r="B9" i="9"/>
  <c r="H70" i="8"/>
  <c r="I70" i="8"/>
  <c r="G70" i="8"/>
  <c r="H61" i="8"/>
  <c r="I61" i="8"/>
  <c r="G61" i="8"/>
  <c r="C70" i="8"/>
  <c r="D70" i="8"/>
  <c r="B70" i="8"/>
  <c r="C61" i="8"/>
  <c r="D61" i="8"/>
  <c r="B61" i="8"/>
  <c r="C52" i="8"/>
  <c r="D52" i="8"/>
  <c r="D81" i="7"/>
  <c r="E81" i="7"/>
  <c r="F81" i="7"/>
  <c r="G81" i="7"/>
  <c r="C81" i="7"/>
  <c r="D45" i="7"/>
  <c r="E45" i="7"/>
  <c r="F45" i="7"/>
  <c r="C45" i="7"/>
  <c r="C18" i="6"/>
  <c r="D18" i="6"/>
  <c r="B18" i="6"/>
  <c r="C9" i="6"/>
  <c r="D9" i="6"/>
  <c r="B9" i="6"/>
  <c r="C110" i="4"/>
  <c r="D110" i="4"/>
  <c r="B110" i="4"/>
  <c r="C92" i="4"/>
  <c r="D92" i="4"/>
  <c r="B92" i="4"/>
  <c r="B42" i="4"/>
  <c r="C42" i="4"/>
  <c r="D42" i="4"/>
  <c r="B43" i="4"/>
  <c r="C43" i="4"/>
  <c r="D43" i="4"/>
  <c r="I52" i="4"/>
  <c r="J52" i="4"/>
  <c r="H52" i="4"/>
  <c r="C52" i="4"/>
  <c r="D52" i="4"/>
  <c r="B52" i="4"/>
  <c r="I43" i="4"/>
  <c r="J43" i="4"/>
  <c r="H43" i="4"/>
  <c r="P24" i="4"/>
  <c r="P25" i="4"/>
  <c r="P26" i="4"/>
  <c r="P27" i="4"/>
  <c r="P28" i="4"/>
  <c r="P29" i="4"/>
  <c r="P30" i="4"/>
  <c r="P31" i="4"/>
  <c r="P32" i="4"/>
  <c r="P33" i="4"/>
  <c r="P34" i="4"/>
  <c r="P23" i="4"/>
  <c r="K24" i="4"/>
  <c r="K25" i="4"/>
  <c r="K26" i="4"/>
  <c r="K27" i="4"/>
  <c r="K28" i="4"/>
  <c r="K29" i="4"/>
  <c r="K30" i="4"/>
  <c r="K31" i="4"/>
  <c r="K32" i="4"/>
  <c r="K33" i="4"/>
  <c r="K34" i="4"/>
  <c r="K23" i="4"/>
  <c r="F24" i="4"/>
  <c r="F25" i="4"/>
  <c r="F26" i="4"/>
  <c r="F27" i="4"/>
  <c r="F28" i="4"/>
  <c r="F29" i="4"/>
  <c r="F30" i="4"/>
  <c r="F31" i="4"/>
  <c r="F32" i="4"/>
  <c r="F33" i="4"/>
  <c r="F34" i="4"/>
  <c r="F23" i="4"/>
  <c r="F6" i="4"/>
  <c r="P7" i="4"/>
  <c r="P8" i="4"/>
  <c r="P9" i="4"/>
  <c r="P10" i="4"/>
  <c r="P11" i="4"/>
  <c r="P12" i="4"/>
  <c r="P13" i="4"/>
  <c r="P14" i="4"/>
  <c r="P15" i="4"/>
  <c r="P16" i="4"/>
  <c r="P17" i="4"/>
  <c r="P6" i="4"/>
  <c r="K7" i="4"/>
  <c r="K8" i="4"/>
  <c r="K9" i="4"/>
  <c r="K10" i="4"/>
  <c r="K11" i="4"/>
  <c r="K12" i="4"/>
  <c r="K13" i="4"/>
  <c r="K14" i="4"/>
  <c r="K15" i="4"/>
  <c r="K16" i="4"/>
  <c r="K17" i="4"/>
  <c r="K6" i="4"/>
  <c r="F7" i="4"/>
  <c r="F8" i="4"/>
  <c r="F9" i="4"/>
  <c r="F10" i="4"/>
  <c r="F11" i="4"/>
  <c r="F12" i="4"/>
  <c r="F13" i="4"/>
  <c r="F14" i="4"/>
  <c r="F15" i="4"/>
  <c r="F16" i="4"/>
  <c r="F17" i="4"/>
  <c r="C147" i="2"/>
  <c r="H86" i="3" l="1"/>
  <c r="I86" i="3"/>
  <c r="G86" i="3"/>
  <c r="C113" i="3"/>
  <c r="D113" i="3"/>
  <c r="B113" i="3"/>
  <c r="C95" i="3"/>
  <c r="D95" i="3"/>
  <c r="B95" i="3"/>
  <c r="C86" i="3"/>
  <c r="D86" i="3"/>
  <c r="C77" i="3"/>
  <c r="D77" i="3"/>
  <c r="B77" i="3"/>
  <c r="C59" i="3"/>
  <c r="D59" i="3"/>
  <c r="B59" i="3"/>
  <c r="C36" i="3"/>
  <c r="D36" i="3"/>
  <c r="E36" i="3"/>
  <c r="B36" i="3"/>
  <c r="B27" i="3"/>
  <c r="D18" i="3"/>
  <c r="C18" i="3"/>
  <c r="B18" i="3"/>
  <c r="C9" i="3"/>
  <c r="D9" i="3"/>
  <c r="B9" i="3"/>
  <c r="D147" i="2" l="1"/>
  <c r="E147" i="2"/>
  <c r="F147" i="2"/>
  <c r="D54" i="2"/>
  <c r="E54" i="2"/>
  <c r="F54" i="2"/>
  <c r="C54" i="2"/>
  <c r="C18" i="2"/>
  <c r="D18" i="2"/>
  <c r="E18" i="2"/>
  <c r="F18" i="2"/>
  <c r="C9" i="2"/>
  <c r="D9" i="2"/>
  <c r="E9" i="2"/>
  <c r="F9" i="2"/>
  <c r="C54" i="1" l="1"/>
  <c r="D54" i="1"/>
  <c r="E54" i="1"/>
  <c r="B54" i="1"/>
  <c r="C45" i="1"/>
  <c r="D45" i="1"/>
  <c r="E45" i="1"/>
  <c r="B45" i="1"/>
  <c r="C36" i="1"/>
  <c r="D36" i="1"/>
  <c r="E36" i="1"/>
  <c r="B36" i="1"/>
  <c r="C27" i="1"/>
  <c r="D27" i="1"/>
  <c r="E27" i="1"/>
  <c r="B27" i="1"/>
  <c r="C18" i="1"/>
  <c r="D18" i="1"/>
  <c r="B18" i="1"/>
  <c r="C9" i="1"/>
  <c r="B9" i="1"/>
  <c r="D17" i="1"/>
  <c r="C17" i="1"/>
  <c r="B17" i="1"/>
  <c r="B8" i="1" l="1"/>
  <c r="F35" i="11" l="1"/>
  <c r="C35" i="11"/>
  <c r="G35" i="11"/>
  <c r="E35" i="11"/>
  <c r="D35" i="11"/>
  <c r="J61" i="10"/>
  <c r="I61" i="10"/>
  <c r="H61" i="10"/>
  <c r="C61" i="10"/>
  <c r="D61" i="10"/>
  <c r="B61" i="10"/>
  <c r="C42" i="10"/>
  <c r="D42" i="10"/>
  <c r="B42" i="10"/>
  <c r="D8" i="10"/>
  <c r="C8" i="10"/>
  <c r="B8" i="10"/>
  <c r="M17" i="9"/>
  <c r="L17" i="9"/>
  <c r="H17" i="9"/>
  <c r="G17" i="9"/>
  <c r="C17" i="9"/>
  <c r="B17" i="9"/>
  <c r="H8" i="9"/>
  <c r="G8" i="9"/>
  <c r="C8" i="9"/>
  <c r="B8" i="9"/>
  <c r="I69" i="8"/>
  <c r="H69" i="8"/>
  <c r="G69" i="8"/>
  <c r="D69" i="8"/>
  <c r="C69" i="8"/>
  <c r="B69" i="8"/>
  <c r="I60" i="8"/>
  <c r="H60" i="8"/>
  <c r="G60" i="8"/>
  <c r="D60" i="8"/>
  <c r="C60" i="8"/>
  <c r="B60" i="8"/>
  <c r="D51" i="8"/>
  <c r="C51" i="8"/>
  <c r="B51" i="8"/>
  <c r="G80" i="7"/>
  <c r="F80" i="7"/>
  <c r="E80" i="7"/>
  <c r="D80" i="7"/>
  <c r="C44" i="7"/>
  <c r="F44" i="7"/>
  <c r="E44" i="7"/>
  <c r="D44" i="7"/>
  <c r="D17" i="6"/>
  <c r="B17" i="6"/>
  <c r="C17" i="6"/>
  <c r="D8" i="6"/>
  <c r="C8" i="6"/>
  <c r="C109" i="4"/>
  <c r="D109" i="4"/>
  <c r="C91" i="4"/>
  <c r="D91" i="4"/>
  <c r="B91" i="4"/>
  <c r="J51" i="4"/>
  <c r="I51" i="4"/>
  <c r="H51" i="4"/>
  <c r="C51" i="4"/>
  <c r="D51" i="4"/>
  <c r="B51" i="4"/>
  <c r="J42" i="4"/>
  <c r="I42" i="4"/>
  <c r="H42" i="4"/>
  <c r="O34" i="4"/>
  <c r="J34" i="4"/>
  <c r="E34" i="4"/>
  <c r="O33" i="4"/>
  <c r="J33" i="4"/>
  <c r="E33" i="4"/>
  <c r="O32" i="4"/>
  <c r="J32" i="4"/>
  <c r="E32" i="4"/>
  <c r="O31" i="4"/>
  <c r="J31" i="4"/>
  <c r="E31" i="4"/>
  <c r="O30" i="4"/>
  <c r="J30" i="4"/>
  <c r="E30" i="4"/>
  <c r="O29" i="4"/>
  <c r="J29" i="4"/>
  <c r="E29" i="4"/>
  <c r="O28" i="4"/>
  <c r="J28" i="4"/>
  <c r="E28" i="4"/>
  <c r="O27" i="4"/>
  <c r="J27" i="4"/>
  <c r="E27" i="4"/>
  <c r="O26" i="4"/>
  <c r="J26" i="4"/>
  <c r="E26" i="4"/>
  <c r="O25" i="4"/>
  <c r="J25" i="4"/>
  <c r="E25" i="4"/>
  <c r="O24" i="4"/>
  <c r="J24" i="4"/>
  <c r="E24" i="4"/>
  <c r="O23" i="4"/>
  <c r="J23" i="4"/>
  <c r="E23" i="4"/>
  <c r="O7" i="4"/>
  <c r="O8" i="4"/>
  <c r="O9" i="4"/>
  <c r="O10" i="4"/>
  <c r="O11" i="4"/>
  <c r="O12" i="4"/>
  <c r="O13" i="4"/>
  <c r="O14" i="4"/>
  <c r="O15" i="4"/>
  <c r="O16" i="4"/>
  <c r="O17" i="4"/>
  <c r="O6" i="4"/>
  <c r="J7" i="4"/>
  <c r="J8" i="4"/>
  <c r="J9" i="4"/>
  <c r="J10" i="4"/>
  <c r="J11" i="4"/>
  <c r="J12" i="4"/>
  <c r="J13" i="4"/>
  <c r="J14" i="4"/>
  <c r="J15" i="4"/>
  <c r="J16" i="4"/>
  <c r="J17" i="4"/>
  <c r="J6" i="4"/>
  <c r="E7" i="4"/>
  <c r="E8" i="4"/>
  <c r="E9" i="4"/>
  <c r="E10" i="4"/>
  <c r="E11" i="4"/>
  <c r="E12" i="4"/>
  <c r="E13" i="4"/>
  <c r="E14" i="4"/>
  <c r="E15" i="4"/>
  <c r="E16" i="4"/>
  <c r="E17" i="4"/>
  <c r="E6" i="4"/>
  <c r="D112" i="3"/>
  <c r="C112" i="3"/>
  <c r="B112" i="3"/>
  <c r="D94" i="3"/>
  <c r="C94" i="3"/>
  <c r="B94" i="3"/>
  <c r="I85" i="3"/>
  <c r="H85" i="3"/>
  <c r="G85" i="3"/>
  <c r="B85" i="3"/>
  <c r="D76" i="3"/>
  <c r="C76" i="3"/>
  <c r="B76" i="3"/>
  <c r="D58" i="3"/>
  <c r="C58" i="3"/>
  <c r="B58" i="3"/>
  <c r="E35" i="3"/>
  <c r="D35" i="3"/>
  <c r="C35" i="3"/>
  <c r="B35" i="3"/>
  <c r="B26" i="3" l="1"/>
  <c r="D17" i="3"/>
  <c r="C17" i="3"/>
  <c r="B17" i="3"/>
  <c r="D8" i="3" l="1"/>
  <c r="C8" i="3"/>
  <c r="B8" i="3"/>
  <c r="D8" i="1"/>
  <c r="C8" i="1"/>
  <c r="C26" i="1"/>
  <c r="D26" i="1"/>
  <c r="E26" i="1"/>
  <c r="B26" i="1"/>
  <c r="C35" i="1"/>
  <c r="D35" i="1"/>
  <c r="E35" i="1"/>
  <c r="B35" i="1"/>
  <c r="C44" i="1"/>
  <c r="D44" i="1"/>
  <c r="E44" i="1"/>
  <c r="B44" i="1"/>
  <c r="C53" i="1"/>
  <c r="D53" i="1"/>
  <c r="E53" i="1"/>
  <c r="B53" i="1"/>
  <c r="C8" i="2"/>
  <c r="D8" i="2"/>
  <c r="E8" i="2"/>
  <c r="F8" i="2"/>
  <c r="C17" i="2"/>
  <c r="D17" i="2"/>
  <c r="E17" i="2"/>
  <c r="F17" i="2"/>
  <c r="D53" i="2"/>
  <c r="E53" i="2"/>
  <c r="F53" i="2"/>
</calcChain>
</file>

<file path=xl/sharedStrings.xml><?xml version="1.0" encoding="utf-8"?>
<sst xmlns="http://schemas.openxmlformats.org/spreadsheetml/2006/main" count="502" uniqueCount="190">
  <si>
    <t>hrg-4</t>
    <phoneticPr fontId="3" type="noConversion"/>
  </si>
  <si>
    <t>hrg-9</t>
    <phoneticPr fontId="3" type="noConversion"/>
  </si>
  <si>
    <t>hrg-10</t>
    <phoneticPr fontId="3" type="noConversion"/>
  </si>
  <si>
    <t>hrg-9;hrg-10</t>
    <phoneticPr fontId="3" type="noConversion"/>
  </si>
  <si>
    <t>hrg-9</t>
  </si>
  <si>
    <t>hrg-10</t>
  </si>
  <si>
    <t>hrg-9;hrg-10</t>
  </si>
  <si>
    <t>wild type</t>
    <phoneticPr fontId="3" type="noConversion"/>
  </si>
  <si>
    <t>wild type</t>
  </si>
  <si>
    <t>wild type</t>
    <phoneticPr fontId="2" type="noConversion"/>
  </si>
  <si>
    <t>hem1Δ</t>
    <phoneticPr fontId="5" type="noConversion"/>
  </si>
  <si>
    <t>tango2Δ</t>
    <phoneticPr fontId="2" type="noConversion"/>
  </si>
  <si>
    <t>control</t>
    <phoneticPr fontId="3" type="noConversion"/>
  </si>
  <si>
    <t xml:space="preserve">wild type </t>
    <phoneticPr fontId="3" type="noConversion"/>
  </si>
  <si>
    <t>tango2∆</t>
  </si>
  <si>
    <t>hap1∆</t>
  </si>
  <si>
    <t>tango2∆ hap1∆</t>
  </si>
  <si>
    <t>ΔTANGO2 -1</t>
  </si>
  <si>
    <t>ΔTANGO2 -2</t>
  </si>
  <si>
    <t>Cyto-APX</t>
  </si>
  <si>
    <t>ΔTango2 -1</t>
    <phoneticPr fontId="2" type="noConversion"/>
  </si>
  <si>
    <t>ΔTango2 -2</t>
    <phoneticPr fontId="2" type="noConversion"/>
  </si>
  <si>
    <t>Time (minutes)</t>
  </si>
  <si>
    <t>ΔTANGO2 -1</t>
    <phoneticPr fontId="2" type="noConversion"/>
  </si>
  <si>
    <t>ΔTANGO2 -2</t>
    <phoneticPr fontId="2" type="noConversion"/>
  </si>
  <si>
    <t>mrp-5</t>
    <phoneticPr fontId="3" type="noConversion"/>
  </si>
  <si>
    <t>48 hpf</t>
  </si>
  <si>
    <t xml:space="preserve">wild type </t>
    <phoneticPr fontId="2" type="noConversion"/>
  </si>
  <si>
    <t>72 hpf</t>
    <phoneticPr fontId="2" type="noConversion"/>
  </si>
  <si>
    <t>24 hpf</t>
    <phoneticPr fontId="2" type="noConversion"/>
  </si>
  <si>
    <t>48 hpf</t>
    <phoneticPr fontId="2" type="noConversion"/>
  </si>
  <si>
    <t>Replicates</t>
    <phoneticPr fontId="2" type="noConversion"/>
  </si>
  <si>
    <t xml:space="preserve">Mean </t>
    <phoneticPr fontId="2" type="noConversion"/>
  </si>
  <si>
    <t>SEM</t>
    <phoneticPr fontId="2" type="noConversion"/>
  </si>
  <si>
    <t>Fig. 1i  GFP fluorescence (a.u.)</t>
    <phoneticPr fontId="2" type="noConversion"/>
  </si>
  <si>
    <t>Fig. 1k  GFP fluorescence (a.u.)</t>
    <phoneticPr fontId="2" type="noConversion"/>
  </si>
  <si>
    <t>Fig. 1c Relative hrg-9 mRNA level</t>
    <phoneticPr fontId="2" type="noConversion"/>
  </si>
  <si>
    <t>Fig. 1b hrg-9 (FPKM)</t>
    <phoneticPr fontId="2" type="noConversion"/>
  </si>
  <si>
    <t>Fig. 1l  Relative hrg-1 mRNA level</t>
    <phoneticPr fontId="2" type="noConversion"/>
  </si>
  <si>
    <t>Fig. 1n  Survival (%)</t>
    <phoneticPr fontId="2" type="noConversion"/>
  </si>
  <si>
    <t>RNAi</t>
    <phoneticPr fontId="2" type="noConversion"/>
  </si>
  <si>
    <t>Mean</t>
    <phoneticPr fontId="2" type="noConversion"/>
  </si>
  <si>
    <t>control (wild type)</t>
    <phoneticPr fontId="3" type="noConversion"/>
  </si>
  <si>
    <t xml:space="preserve">control (hrg-9;hrg-10) </t>
    <phoneticPr fontId="3" type="noConversion"/>
  </si>
  <si>
    <t xml:space="preserve">control (wild type) </t>
    <phoneticPr fontId="3" type="noConversion"/>
  </si>
  <si>
    <t>Fig. 3b eGFP/mKATE2 fluorescence ratio</t>
    <phoneticPr fontId="2" type="noConversion"/>
  </si>
  <si>
    <t>Fig. 3c eGFP/mKATE2 fluorescence ratio</t>
    <phoneticPr fontId="2" type="noConversion"/>
  </si>
  <si>
    <t>Fig. 3i Relative peroxidase activity</t>
    <phoneticPr fontId="2" type="noConversion"/>
  </si>
  <si>
    <t xml:space="preserve">Fig. 4a OCR (pmol/min) </t>
    <phoneticPr fontId="2" type="noConversion"/>
  </si>
  <si>
    <t xml:space="preserve">Fig. 4b OCR (pmol/min) </t>
    <phoneticPr fontId="2" type="noConversion"/>
  </si>
  <si>
    <t>Fig. 4e Survival (%)</t>
    <phoneticPr fontId="2" type="noConversion"/>
  </si>
  <si>
    <t>Fig. 4g Distance moved (cm)</t>
    <phoneticPr fontId="2" type="noConversion"/>
  </si>
  <si>
    <t>Fig. 4i Arrhythmicity index</t>
    <phoneticPr fontId="2" type="noConversion"/>
  </si>
  <si>
    <t>Fig. 5j ΔABS</t>
    <phoneticPr fontId="2" type="noConversion"/>
  </si>
  <si>
    <t>Fig. 5k ΔABS</t>
    <phoneticPr fontId="2" type="noConversion"/>
  </si>
  <si>
    <t>Extended Data Fig. 1e hrg-10 (FPKM)</t>
    <phoneticPr fontId="2" type="noConversion"/>
  </si>
  <si>
    <t>Extended Data Fig. 1f hrg-10 (mRNA level)</t>
    <phoneticPr fontId="2" type="noConversion"/>
  </si>
  <si>
    <t>Extended Data Fig. 2e ZnMP fluorescence (a.u.)</t>
    <phoneticPr fontId="2" type="noConversion"/>
  </si>
  <si>
    <t>Extended Data Fig. 2f ZnMP fluorescence (a.u.)</t>
    <phoneticPr fontId="2" type="noConversion"/>
  </si>
  <si>
    <t>hrg-9</t>
    <phoneticPr fontId="2" type="noConversion"/>
  </si>
  <si>
    <t>hrg-9 (tg9)</t>
    <phoneticPr fontId="3" type="noConversion"/>
  </si>
  <si>
    <t>hrg-10 (tg10)</t>
    <phoneticPr fontId="3" type="noConversion"/>
  </si>
  <si>
    <t>Extended Data Fig. 3m Basal OCR (pmol/min)</t>
    <phoneticPr fontId="2" type="noConversion"/>
  </si>
  <si>
    <t>Extended Data Fig. 3n Maximal OCR (pmol/min)</t>
    <phoneticPr fontId="2" type="noConversion"/>
  </si>
  <si>
    <t>Extended Data Fig. 4i Relative GFP positive erythroid cells</t>
    <phoneticPr fontId="2" type="noConversion"/>
  </si>
  <si>
    <t>Extended Data Fig. 5b Relative c-fos expression</t>
    <phoneticPr fontId="2" type="noConversion"/>
  </si>
  <si>
    <t>Extended Data Fig. 5c Heart rate ( bpm)</t>
    <phoneticPr fontId="2" type="noConversion"/>
  </si>
  <si>
    <t>Extended Data Fig. 5d Interval (seconds)</t>
    <phoneticPr fontId="2" type="noConversion"/>
  </si>
  <si>
    <t>Extended Data Fig. 6a ZnMP fluorescence (a.u.)</t>
    <phoneticPr fontId="2" type="noConversion"/>
  </si>
  <si>
    <t>hrg-9;hrg-10_hTANGO2</t>
    <phoneticPr fontId="3" type="noConversion"/>
  </si>
  <si>
    <t>hrg-9;hrg-10_ytango2</t>
    <phoneticPr fontId="3" type="noConversion"/>
  </si>
  <si>
    <t>hrg-9;hrg-10_ztango2</t>
    <phoneticPr fontId="3" type="noConversion"/>
  </si>
  <si>
    <t>wild type (4 μM)</t>
    <phoneticPr fontId="3" type="noConversion"/>
  </si>
  <si>
    <t>hrg-9 (4 μM)</t>
    <phoneticPr fontId="3" type="noConversion"/>
  </si>
  <si>
    <t>hrg-10 (4 μM)</t>
    <phoneticPr fontId="3" type="noConversion"/>
  </si>
  <si>
    <t>hrg-9;hrg-10 (4 μM)</t>
    <phoneticPr fontId="3" type="noConversion"/>
  </si>
  <si>
    <t>Time (hours)</t>
    <phoneticPr fontId="2" type="noConversion"/>
  </si>
  <si>
    <t>Extended Data Fig. 3a OD/mL</t>
    <phoneticPr fontId="2" type="noConversion"/>
  </si>
  <si>
    <t>Replicates</t>
  </si>
  <si>
    <t>Mean</t>
  </si>
  <si>
    <t>SEM</t>
  </si>
  <si>
    <t xml:space="preserve">wild type (200 μM) </t>
  </si>
  <si>
    <t>Fig. 2d ZnMP fluorescence (a.u.)</t>
  </si>
  <si>
    <t>Fig. 2f ZnMP fluorescence (a.u.)</t>
  </si>
  <si>
    <t>Fig. 2j ZnMP fluorescence (a.u.)</t>
  </si>
  <si>
    <t>Worm #</t>
    <phoneticPr fontId="2" type="noConversion"/>
  </si>
  <si>
    <t xml:space="preserve">pgp-2 (wild type) </t>
    <phoneticPr fontId="3" type="noConversion"/>
  </si>
  <si>
    <t>pgp-2 (hrg-9;hrg-10)</t>
    <phoneticPr fontId="3" type="noConversion"/>
  </si>
  <si>
    <t>hrg-1 (wild type)</t>
    <phoneticPr fontId="3" type="noConversion"/>
  </si>
  <si>
    <t xml:space="preserve">hrg-1 (hrg-9;hrg-10) </t>
    <phoneticPr fontId="3" type="noConversion"/>
  </si>
  <si>
    <r>
      <t>Fig. 3d p415-CYC1-eGFP fluorescence (×10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a.u.)</t>
    </r>
    <phoneticPr fontId="2" type="noConversion"/>
  </si>
  <si>
    <t>wild type  (SA)</t>
    <phoneticPr fontId="3" type="noConversion"/>
  </si>
  <si>
    <t>tango2Δ (SA)</t>
    <phoneticPr fontId="2" type="noConversion"/>
  </si>
  <si>
    <t>mito-APX</t>
    <phoneticPr fontId="2" type="noConversion"/>
  </si>
  <si>
    <t>Fig. 2g ZnMP fluorescence  (increase in a.u.)</t>
    <phoneticPr fontId="2" type="noConversion"/>
  </si>
  <si>
    <t>Fig. 2h ZnMP fluorescence (% of initial)</t>
    <phoneticPr fontId="2" type="noConversion"/>
  </si>
  <si>
    <t>time (0 h)</t>
    <phoneticPr fontId="2" type="noConversion"/>
  </si>
  <si>
    <t>time (4 h)</t>
    <phoneticPr fontId="2" type="noConversion"/>
  </si>
  <si>
    <t>time (6 h)</t>
    <phoneticPr fontId="2" type="noConversion"/>
  </si>
  <si>
    <t>time (8 h)</t>
    <phoneticPr fontId="2" type="noConversion"/>
  </si>
  <si>
    <t>time (2 h)</t>
    <phoneticPr fontId="2" type="noConversion"/>
  </si>
  <si>
    <t>time (4 h)</t>
    <phoneticPr fontId="2" type="noConversion"/>
  </si>
  <si>
    <t>time (8 h)</t>
    <phoneticPr fontId="2" type="noConversion"/>
  </si>
  <si>
    <t>time (12 h)</t>
    <phoneticPr fontId="2" type="noConversion"/>
  </si>
  <si>
    <t>time (16 h)</t>
    <phoneticPr fontId="2" type="noConversion"/>
  </si>
  <si>
    <t>time (24 h)</t>
    <phoneticPr fontId="2" type="noConversion"/>
  </si>
  <si>
    <t>wild type</t>
    <phoneticPr fontId="2" type="noConversion"/>
  </si>
  <si>
    <t>SEM</t>
    <phoneticPr fontId="2" type="noConversion"/>
  </si>
  <si>
    <r>
      <t>Fig. 4c TMRE (MFI</t>
    </r>
    <r>
      <rPr>
        <b/>
        <sz val="11"/>
        <color theme="1"/>
        <rFont val="Times New Roman"/>
        <family val="1"/>
      </rPr>
      <t>)</t>
    </r>
    <phoneticPr fontId="2" type="noConversion"/>
  </si>
  <si>
    <t xml:space="preserve">days postfertilization </t>
    <phoneticPr fontId="2" type="noConversion"/>
  </si>
  <si>
    <t>wavelength (nm)</t>
    <phoneticPr fontId="3" type="noConversion"/>
  </si>
  <si>
    <t>wavelength (nm)</t>
    <phoneticPr fontId="3" type="noConversion"/>
  </si>
  <si>
    <t>HEK293</t>
    <phoneticPr fontId="2" type="noConversion"/>
  </si>
  <si>
    <t>MEL</t>
    <phoneticPr fontId="2" type="noConversion"/>
  </si>
  <si>
    <t>MEL</t>
    <phoneticPr fontId="2" type="noConversion"/>
  </si>
  <si>
    <t>HEK293</t>
    <phoneticPr fontId="2" type="noConversion"/>
  </si>
  <si>
    <t>wild type_replicate 1</t>
    <phoneticPr fontId="2" type="noConversion"/>
  </si>
  <si>
    <t>wild type_replicate 2</t>
    <phoneticPr fontId="2" type="noConversion"/>
  </si>
  <si>
    <t>wild type + ALA_replicate 1</t>
    <phoneticPr fontId="2" type="noConversion"/>
  </si>
  <si>
    <t>wild type + ALA_replicate 2</t>
    <phoneticPr fontId="2" type="noConversion"/>
  </si>
  <si>
    <t>tango2Δ_replicate 1</t>
    <phoneticPr fontId="2" type="noConversion"/>
  </si>
  <si>
    <t>tango2Δ_replicate 2</t>
    <phoneticPr fontId="2" type="noConversion"/>
  </si>
  <si>
    <t>tango2Δ + ALA_replicate 1</t>
    <phoneticPr fontId="2" type="noConversion"/>
  </si>
  <si>
    <t>tango2Δ + ALA_replicate 2</t>
    <phoneticPr fontId="2" type="noConversion"/>
  </si>
  <si>
    <t>hem1Δ_replicate 1</t>
    <phoneticPr fontId="5" type="noConversion"/>
  </si>
  <si>
    <t>hem1Δ_replicate 2</t>
    <phoneticPr fontId="5" type="noConversion"/>
  </si>
  <si>
    <t>hem1Δ + ALA_replicate 1</t>
    <phoneticPr fontId="2" type="noConversion"/>
  </si>
  <si>
    <t>hem1Δ + ALA_replicate 2</t>
    <phoneticPr fontId="2" type="noConversion"/>
  </si>
  <si>
    <t>HEK293</t>
    <phoneticPr fontId="2" type="noConversion"/>
  </si>
  <si>
    <t>MEL</t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</si>
  <si>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</si>
  <si>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>(premorbid)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</si>
  <si>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>(morbid)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</si>
  <si>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(premorbid)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</si>
  <si>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</si>
  <si>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(premorbid)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</si>
  <si>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</si>
  <si>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(premorbid)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</si>
  <si>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(morbid)</t>
    </r>
    <phoneticPr fontId="2" type="noConversion"/>
  </si>
  <si>
    <r>
      <rPr>
        <i/>
        <sz val="11"/>
        <rFont val="Times New Roman"/>
        <family val="1"/>
      </rPr>
      <t>tango2</t>
    </r>
    <r>
      <rPr>
        <i/>
        <vertAlign val="superscript"/>
        <sz val="11"/>
        <rFont val="Times New Roman"/>
        <family val="1"/>
      </rPr>
      <t>−/−</t>
    </r>
    <r>
      <rPr>
        <sz val="11"/>
        <rFont val="Times New Roman"/>
        <family val="1"/>
      </rPr>
      <t>(premorbid)</t>
    </r>
    <phoneticPr fontId="2" type="noConversion"/>
  </si>
  <si>
    <r>
      <rPr>
        <i/>
        <sz val="11"/>
        <rFont val="Times New Roman"/>
        <family val="1"/>
      </rPr>
      <t>tango2</t>
    </r>
    <r>
      <rPr>
        <i/>
        <vertAlign val="superscript"/>
        <sz val="11"/>
        <rFont val="Times New Roman"/>
        <family val="1"/>
      </rPr>
      <t xml:space="preserve">−/− </t>
    </r>
    <r>
      <rPr>
        <sz val="11"/>
        <rFont val="Times New Roman"/>
        <family val="1"/>
      </rPr>
      <t>(morbid)</t>
    </r>
    <phoneticPr fontId="2" type="noConversion"/>
  </si>
  <si>
    <r>
      <rPr>
        <i/>
        <sz val="11"/>
        <rFont val="Times New Roman"/>
        <family val="1"/>
      </rPr>
      <t>tango2</t>
    </r>
    <r>
      <rPr>
        <i/>
        <vertAlign val="superscript"/>
        <sz val="11"/>
        <rFont val="Times New Roman"/>
        <family val="1"/>
      </rPr>
      <t>−/−</t>
    </r>
    <r>
      <rPr>
        <sz val="11"/>
        <rFont val="Times New Roman"/>
        <family val="1"/>
      </rPr>
      <t>(morbid)</t>
    </r>
    <phoneticPr fontId="2" type="noConversion"/>
  </si>
  <si>
    <r>
      <t>tango2</t>
    </r>
    <r>
      <rPr>
        <i/>
        <vertAlign val="superscript"/>
        <sz val="11"/>
        <color rgb="FF000000"/>
        <rFont val="Times New Roman"/>
        <family val="1"/>
      </rPr>
      <t>−/−</t>
    </r>
  </si>
  <si>
    <t>Diastolic intervals</t>
    <phoneticPr fontId="2" type="noConversion"/>
  </si>
  <si>
    <t>Systolic intervals</t>
    <phoneticPr fontId="2" type="noConversion"/>
  </si>
  <si>
    <t>Worm #</t>
    <phoneticPr fontId="2" type="noConversion"/>
  </si>
  <si>
    <t>Extended Data Fig. 4j Distance moved (cm/min)</t>
    <phoneticPr fontId="2" type="noConversion"/>
  </si>
  <si>
    <t>Time (minutes)</t>
    <phoneticPr fontId="2" type="noConversion"/>
  </si>
  <si>
    <t>wild type</t>
    <phoneticPr fontId="2" type="noConversion"/>
  </si>
  <si>
    <t>wild type</t>
    <phoneticPr fontId="2" type="noConversion"/>
  </si>
  <si>
    <t>Mean</t>
    <phoneticPr fontId="2" type="noConversion"/>
  </si>
  <si>
    <t>tango2∆</t>
    <phoneticPr fontId="2" type="noConversion"/>
  </si>
  <si>
    <t>SEM</t>
    <phoneticPr fontId="2" type="noConversion"/>
  </si>
  <si>
    <t>Time (minutes)</t>
    <phoneticPr fontId="2" type="noConversion"/>
  </si>
  <si>
    <t>tango2∆</t>
    <phoneticPr fontId="2" type="noConversion"/>
  </si>
  <si>
    <t>wild type</t>
    <phoneticPr fontId="2" type="noConversion"/>
  </si>
  <si>
    <t>tango2∆</t>
    <phoneticPr fontId="2" type="noConversion"/>
  </si>
  <si>
    <t>% survival</t>
    <phoneticPr fontId="2" type="noConversion"/>
  </si>
  <si>
    <t># of live animals</t>
    <phoneticPr fontId="2" type="noConversion"/>
  </si>
  <si>
    <t>wild type (200 μM)</t>
  </si>
  <si>
    <t>wild type (4 μM)</t>
  </si>
  <si>
    <t>hrg-9 (4 μM)</t>
  </si>
  <si>
    <t>hrg-10 (4 μM)</t>
  </si>
  <si>
    <t>hrg-9;hrg-10 (4 μM)</t>
  </si>
  <si>
    <t xml:space="preserve">Mean </t>
  </si>
  <si>
    <t>haem (μM)</t>
  </si>
  <si>
    <t>Fig. 3f Cellular haem content (pmol/mg)</t>
  </si>
  <si>
    <t>Fig. 3g Non-mitochondrial haem content (pmol/mg)</t>
  </si>
  <si>
    <t>Fig. 3h Mitochondrial haem content (pmol/mg)</t>
  </si>
  <si>
    <t>Fig. 3j Cellular haem content (nmol/mg)</t>
  </si>
  <si>
    <t>Fig. 3k Non-mitochondrial haem content (nmol/mg)</t>
  </si>
  <si>
    <t>Fig. 3l Mitochondrial haem content (nmol/mg)</t>
  </si>
  <si>
    <t>Fig. 3a Cellular haem concentration (μM)</t>
  </si>
  <si>
    <t>ferric haem</t>
  </si>
  <si>
    <t>ferrous haem</t>
  </si>
  <si>
    <t>Extended Data Fig. 2c Relative 15N-haem uptake</t>
  </si>
  <si>
    <t>Extended Data Fig. 3d Haem bound to cytosolic haem sensor (%)</t>
  </si>
  <si>
    <t>Extended Data Fig. 3i Haem content (pmol/mg)</t>
  </si>
  <si>
    <t>Extended Data Fig. 3c Haem bound to mitochondrial haem sensor (%)</t>
  </si>
  <si>
    <t>Extended Data Fig. 4g Haem content (pmol/mg)</t>
  </si>
  <si>
    <t>Fig. 2a Haem content (pmol/mg protein)</t>
  </si>
  <si>
    <t>Fig. 2b Haem uptake  (15N-haem/14N-haem ratio)</t>
  </si>
  <si>
    <t>Fig. 3e Haem bound to nuclear haem sensor (%)</t>
  </si>
  <si>
    <t>Fig. 4d ATP level (nmol/mg)</t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</si>
  <si>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</si>
  <si>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r>
      <rPr>
        <sz val="11"/>
        <color theme="1"/>
        <rFont val="Times New Roman"/>
        <family val="1"/>
      </rPr>
      <t xml:space="preserve"> 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</si>
  <si>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phoneticPr fontId="2" type="noConversion"/>
  </si>
  <si>
    <r>
      <t>tango2</t>
    </r>
    <r>
      <rPr>
        <vertAlign val="superscript"/>
        <sz val="11"/>
        <color theme="1"/>
        <rFont val="Times New Roman"/>
        <family val="1"/>
      </rPr>
      <t>−/−</t>
    </r>
    <phoneticPr fontId="2" type="noConversion"/>
  </si>
  <si>
    <r>
      <t>tango2</t>
    </r>
    <r>
      <rPr>
        <vertAlign val="superscript"/>
        <sz val="11"/>
        <rFont val="Times New Roman"/>
        <family val="1"/>
      </rPr>
      <t>−/−</t>
    </r>
    <r>
      <rPr>
        <sz val="11"/>
        <rFont val="Times New Roman"/>
        <family val="1"/>
      </rPr>
      <t>(premorbid)</t>
    </r>
    <phoneticPr fontId="2" type="noConversion"/>
  </si>
  <si>
    <r>
      <t>tango2</t>
    </r>
    <r>
      <rPr>
        <vertAlign val="superscript"/>
        <sz val="11"/>
        <rFont val="Times New Roman"/>
        <family val="1"/>
      </rPr>
      <t xml:space="preserve">−/− </t>
    </r>
    <r>
      <rPr>
        <sz val="11"/>
        <rFont val="Times New Roman"/>
        <family val="1"/>
      </rPr>
      <t>(morbid)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</si>
</sst>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00_ "/>
    <numFmt numFmtId="177" formatCode="0.000_ "/>
    <numFmt numFmtId="178" formatCode="0.00_ "/>
    <numFmt numFmtId="179" formatCode="0.00_);[Red]\(0.00\)"/>
    <numFmt numFmtId="180" formatCode="0_);[Red]\(0\)"/>
  </numFmts>
  <fonts count="1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vertAlign val="superscript"/>
      <sz val="11"/>
      <color theme="1"/>
      <name val="Times New Roman"/>
      <family val="1"/>
    </font>
    <font>
      <i/>
      <sz val="11"/>
      <name val="Times New Roman"/>
      <family val="1"/>
    </font>
    <font>
      <i/>
      <vertAlign val="superscript"/>
      <sz val="1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7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79" fontId="6" fillId="0" borderId="0" xfId="0" applyNumberFormat="1" applyFont="1" applyAlignment="1">
      <alignment horizontal="center"/>
    </xf>
    <xf numFmtId="179" fontId="6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>
      <alignment horizontal="center"/>
    </xf>
    <xf numFmtId="0" fontId="6" fillId="0" borderId="0" xfId="0" applyFont="1">
      <alignment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179" fontId="6" fillId="0" borderId="0" xfId="0" applyNumberFormat="1" applyFont="1" applyAlignment="1">
      <alignment horizontal="center" vertical="center"/>
    </xf>
    <xf numFmtId="0" fontId="8" fillId="0" borderId="0" xfId="0" applyFont="1" applyAlignment="1"/>
    <xf numFmtId="179" fontId="6" fillId="0" borderId="0" xfId="1" applyNumberFormat="1" applyFont="1" applyAlignment="1">
      <alignment horizontal="center"/>
    </xf>
    <xf numFmtId="179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center"/>
    </xf>
    <xf numFmtId="178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>
      <alignment vertical="center"/>
    </xf>
    <xf numFmtId="179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8" fontId="6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179" fontId="6" fillId="0" borderId="0" xfId="0" applyNumberFormat="1" applyFont="1" applyFill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 readingOrder="1"/>
    </xf>
    <xf numFmtId="176" fontId="6" fillId="0" borderId="0" xfId="0" applyNumberFormat="1" applyFont="1" applyAlignment="1">
      <alignment horizontal="center"/>
    </xf>
    <xf numFmtId="178" fontId="6" fillId="0" borderId="0" xfId="1" applyNumberFormat="1" applyFont="1" applyAlignment="1">
      <alignment horizontal="center"/>
    </xf>
    <xf numFmtId="179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/>
    </xf>
    <xf numFmtId="0" fontId="14" fillId="0" borderId="0" xfId="0" applyFont="1" applyAlignment="1">
      <alignment horizontal="left" vertical="center" wrapText="1" readingOrder="1"/>
    </xf>
    <xf numFmtId="179" fontId="6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80" fontId="6" fillId="0" borderId="0" xfId="1" applyNumberFormat="1" applyFont="1" applyAlignment="1">
      <alignment horizontal="center"/>
    </xf>
    <xf numFmtId="18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 readingOrder="1"/>
    </xf>
    <xf numFmtId="0" fontId="6" fillId="0" borderId="0" xfId="0" applyFont="1">
      <alignment vertical="center"/>
    </xf>
    <xf numFmtId="178" fontId="6" fillId="0" borderId="0" xfId="0" applyNumberFormat="1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 readingOrder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178" fontId="8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7" fontId="8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 readingOrder="1"/>
    </xf>
    <xf numFmtId="0" fontId="6" fillId="0" borderId="0" xfId="0" applyFont="1">
      <alignment vertical="center"/>
    </xf>
  </cellXfs>
  <cellStyles count="3">
    <cellStyle name="Normal 2" xfId="1"/>
    <cellStyle name="常规" xfId="0" builtinId="0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/>
  </sheetViews>
  <sheetFormatPr defaultColWidth="8.625" defaultRowHeight="15" x14ac:dyDescent="0.2"/>
  <cols>
    <col min="1" max="6" width="12.625" style="1" customWidth="1"/>
    <col min="7" max="16384" width="8.625" style="1"/>
  </cols>
  <sheetData>
    <row r="1" spans="1:13" x14ac:dyDescent="0.2">
      <c r="G1" s="2"/>
    </row>
    <row r="2" spans="1:13" x14ac:dyDescent="0.25">
      <c r="A2" s="3" t="s">
        <v>37</v>
      </c>
      <c r="C2" s="4"/>
    </row>
    <row r="3" spans="1:13" x14ac:dyDescent="0.25">
      <c r="A3" s="1" t="s">
        <v>31</v>
      </c>
      <c r="B3" s="1">
        <v>2</v>
      </c>
      <c r="C3" s="1">
        <v>20</v>
      </c>
      <c r="D3" s="1">
        <v>400</v>
      </c>
      <c r="E3" s="4" t="s">
        <v>165</v>
      </c>
      <c r="G3" s="2"/>
      <c r="M3" s="5"/>
    </row>
    <row r="4" spans="1:13" x14ac:dyDescent="0.25">
      <c r="A4" s="5">
        <v>1</v>
      </c>
      <c r="B4" s="6">
        <v>64.22287</v>
      </c>
      <c r="C4" s="6">
        <v>1.6333800000000001</v>
      </c>
      <c r="D4" s="6">
        <v>4.6624080000000001</v>
      </c>
      <c r="E4" s="31"/>
      <c r="G4" s="4"/>
    </row>
    <row r="5" spans="1:13" x14ac:dyDescent="0.25">
      <c r="A5" s="5">
        <v>2</v>
      </c>
      <c r="B5" s="6">
        <v>16.025656000000001</v>
      </c>
      <c r="C5" s="6">
        <v>0.39577499999999999</v>
      </c>
      <c r="D5" s="6">
        <v>1.1249979999999999</v>
      </c>
      <c r="E5" s="31"/>
      <c r="G5" s="4"/>
    </row>
    <row r="6" spans="1:13" x14ac:dyDescent="0.25">
      <c r="A6" s="5">
        <v>3</v>
      </c>
      <c r="B6" s="6">
        <v>17.872783999999999</v>
      </c>
      <c r="C6" s="6">
        <v>4.8582E-2</v>
      </c>
      <c r="D6" s="6">
        <v>1.7322340000000001</v>
      </c>
      <c r="E6" s="31"/>
      <c r="G6" s="4"/>
    </row>
    <row r="7" spans="1:13" x14ac:dyDescent="0.25">
      <c r="A7" s="5"/>
      <c r="B7" s="6"/>
      <c r="C7" s="6"/>
      <c r="D7" s="6"/>
      <c r="E7" s="31"/>
      <c r="G7" s="4"/>
    </row>
    <row r="8" spans="1:13" x14ac:dyDescent="0.25">
      <c r="A8" s="5" t="s">
        <v>32</v>
      </c>
      <c r="B8" s="6">
        <f>AVERAGE(B4:B6)</f>
        <v>32.707103333333329</v>
      </c>
      <c r="C8" s="6">
        <f>AVERAGE(C4:C6)</f>
        <v>0.69257900000000017</v>
      </c>
      <c r="D8" s="6">
        <f t="shared" ref="D8" si="0">AVERAGE(D4:D6)</f>
        <v>2.5065466666666665</v>
      </c>
      <c r="E8" s="31"/>
      <c r="G8" s="4"/>
    </row>
    <row r="9" spans="1:13" x14ac:dyDescent="0.25">
      <c r="A9" s="5" t="s">
        <v>33</v>
      </c>
      <c r="B9" s="6">
        <f>STDEV(B4:B6)/SQRT(3)</f>
        <v>15.766902379171055</v>
      </c>
      <c r="C9" s="6">
        <f t="shared" ref="C9" si="1">STDEV(C4:C6)/SQRT(3)</f>
        <v>0.48095933161858917</v>
      </c>
      <c r="D9" s="6">
        <f>STDEV(D4:D6)/SQRT(3)</f>
        <v>1.0920908778340954</v>
      </c>
      <c r="E9" s="31"/>
      <c r="G9" s="4"/>
    </row>
    <row r="10" spans="1:13" x14ac:dyDescent="0.2">
      <c r="E10" s="31"/>
      <c r="G10" s="2"/>
    </row>
    <row r="11" spans="1:13" x14ac:dyDescent="0.25">
      <c r="A11" s="3" t="s">
        <v>36</v>
      </c>
      <c r="C11" s="4"/>
      <c r="E11" s="31"/>
    </row>
    <row r="12" spans="1:13" x14ac:dyDescent="0.25">
      <c r="A12" s="1" t="s">
        <v>31</v>
      </c>
      <c r="B12" s="1">
        <v>2</v>
      </c>
      <c r="C12" s="1">
        <v>20</v>
      </c>
      <c r="D12" s="1">
        <v>400</v>
      </c>
      <c r="E12" s="4" t="s">
        <v>165</v>
      </c>
    </row>
    <row r="13" spans="1:13" x14ac:dyDescent="0.25">
      <c r="A13" s="5">
        <v>1</v>
      </c>
      <c r="B13" s="7">
        <v>8.6081690919220364</v>
      </c>
      <c r="C13" s="7">
        <v>1</v>
      </c>
      <c r="D13" s="7">
        <v>0.76276477166613899</v>
      </c>
      <c r="E13" s="31"/>
    </row>
    <row r="14" spans="1:13" x14ac:dyDescent="0.25">
      <c r="A14" s="5">
        <v>2</v>
      </c>
      <c r="B14" s="7">
        <v>6.9264640192849232</v>
      </c>
      <c r="C14" s="7">
        <v>1</v>
      </c>
      <c r="D14" s="7">
        <v>1.6071058219174801</v>
      </c>
    </row>
    <row r="15" spans="1:13" x14ac:dyDescent="0.25">
      <c r="A15" s="5">
        <v>3</v>
      </c>
      <c r="B15" s="7">
        <v>5.2323992533414616</v>
      </c>
      <c r="C15" s="7">
        <v>0.99879965621843259</v>
      </c>
      <c r="D15" s="7">
        <v>0.95946739543284421</v>
      </c>
    </row>
    <row r="16" spans="1:13" x14ac:dyDescent="0.25">
      <c r="A16" s="5"/>
      <c r="B16" s="7"/>
      <c r="C16" s="7"/>
      <c r="D16" s="7"/>
    </row>
    <row r="17" spans="1:6" x14ac:dyDescent="0.25">
      <c r="A17" s="5" t="s">
        <v>32</v>
      </c>
      <c r="B17" s="6">
        <f>AVERAGE(B13:B15)</f>
        <v>6.9223441215161401</v>
      </c>
      <c r="C17" s="6">
        <f>AVERAGE(C13:C15)</f>
        <v>0.9995998854061442</v>
      </c>
      <c r="D17" s="6">
        <f>AVERAGE(D13:D15)</f>
        <v>1.1097793296721545</v>
      </c>
    </row>
    <row r="18" spans="1:6" x14ac:dyDescent="0.25">
      <c r="A18" s="5" t="s">
        <v>33</v>
      </c>
      <c r="B18" s="6">
        <f>STDEV(B13:B15)/SQRT(3)</f>
        <v>0.97450298972276306</v>
      </c>
      <c r="C18" s="6">
        <f t="shared" ref="C18:D18" si="2">STDEV(C13:C15)/SQRT(3)</f>
        <v>4.0011459385580483E-4</v>
      </c>
      <c r="D18" s="6">
        <f t="shared" si="2"/>
        <v>0.25506418176997209</v>
      </c>
    </row>
    <row r="19" spans="1:6" x14ac:dyDescent="0.25">
      <c r="A19" s="5"/>
      <c r="B19" s="8"/>
      <c r="C19" s="8"/>
      <c r="D19" s="8"/>
    </row>
    <row r="20" spans="1:6" x14ac:dyDescent="0.2">
      <c r="A20" s="3" t="s">
        <v>34</v>
      </c>
    </row>
    <row r="21" spans="1:6" x14ac:dyDescent="0.2">
      <c r="A21" s="1" t="s">
        <v>31</v>
      </c>
      <c r="B21" s="1" t="s">
        <v>12</v>
      </c>
      <c r="C21" s="1" t="s">
        <v>0</v>
      </c>
      <c r="D21" s="1" t="s">
        <v>1</v>
      </c>
      <c r="E21" s="1" t="s">
        <v>2</v>
      </c>
      <c r="F21" s="31" t="s">
        <v>40</v>
      </c>
    </row>
    <row r="22" spans="1:6" x14ac:dyDescent="0.25">
      <c r="A22" s="5">
        <v>1</v>
      </c>
      <c r="B22" s="6">
        <v>24.686</v>
      </c>
      <c r="C22" s="6">
        <v>72.435000000000002</v>
      </c>
      <c r="D22" s="6">
        <v>62.255999999999993</v>
      </c>
      <c r="E22" s="6">
        <v>63.497999999999998</v>
      </c>
    </row>
    <row r="23" spans="1:6" x14ac:dyDescent="0.25">
      <c r="A23" s="5">
        <v>2</v>
      </c>
      <c r="B23" s="6">
        <v>25.754000000000001</v>
      </c>
      <c r="C23" s="6">
        <v>62.178000000000004</v>
      </c>
      <c r="D23" s="6">
        <v>49.094999999999999</v>
      </c>
      <c r="E23" s="6">
        <v>56.42</v>
      </c>
    </row>
    <row r="24" spans="1:6" x14ac:dyDescent="0.25">
      <c r="A24" s="5">
        <v>3</v>
      </c>
      <c r="B24" s="6">
        <v>29.146000000000001</v>
      </c>
      <c r="C24" s="6">
        <v>73.914000000000001</v>
      </c>
      <c r="D24" s="6">
        <v>54.744</v>
      </c>
      <c r="E24" s="6">
        <v>54.066000000000003</v>
      </c>
    </row>
    <row r="25" spans="1:6" x14ac:dyDescent="0.25">
      <c r="A25" s="5"/>
      <c r="B25" s="6"/>
      <c r="C25" s="6"/>
      <c r="D25" s="6"/>
      <c r="E25" s="6"/>
    </row>
    <row r="26" spans="1:6" x14ac:dyDescent="0.25">
      <c r="A26" s="5" t="s">
        <v>32</v>
      </c>
      <c r="B26" s="6">
        <f>AVERAGE(B22:B24)</f>
        <v>26.528666666666666</v>
      </c>
      <c r="C26" s="6">
        <f t="shared" ref="C26:E26" si="3">AVERAGE(C22:C24)</f>
        <v>69.509</v>
      </c>
      <c r="D26" s="6">
        <f t="shared" si="3"/>
        <v>55.365000000000002</v>
      </c>
      <c r="E26" s="6">
        <f t="shared" si="3"/>
        <v>57.994666666666667</v>
      </c>
    </row>
    <row r="27" spans="1:6" x14ac:dyDescent="0.25">
      <c r="A27" s="5" t="s">
        <v>33</v>
      </c>
      <c r="B27" s="6">
        <f>STDEV(B22:B24)/SQRT(3)</f>
        <v>1.3444926345817017</v>
      </c>
      <c r="C27" s="6">
        <f t="shared" ref="C27:E27" si="4">STDEV(C22:C24)/SQRT(3)</f>
        <v>3.6902814255826066</v>
      </c>
      <c r="D27" s="6">
        <f t="shared" si="4"/>
        <v>3.8119203821695948</v>
      </c>
      <c r="E27" s="6">
        <f t="shared" si="4"/>
        <v>2.8343333921361067</v>
      </c>
    </row>
    <row r="28" spans="1:6" x14ac:dyDescent="0.25">
      <c r="A28" s="5"/>
      <c r="B28" s="8"/>
      <c r="C28" s="8"/>
      <c r="D28" s="8"/>
      <c r="E28" s="8"/>
    </row>
    <row r="29" spans="1:6" x14ac:dyDescent="0.2">
      <c r="A29" s="3" t="s">
        <v>35</v>
      </c>
    </row>
    <row r="30" spans="1:6" x14ac:dyDescent="0.2">
      <c r="A30" s="1" t="s">
        <v>31</v>
      </c>
      <c r="B30" s="1" t="s">
        <v>13</v>
      </c>
      <c r="C30" s="1" t="s">
        <v>1</v>
      </c>
      <c r="D30" s="1" t="s">
        <v>2</v>
      </c>
      <c r="E30" s="1" t="s">
        <v>3</v>
      </c>
    </row>
    <row r="31" spans="1:6" x14ac:dyDescent="0.25">
      <c r="A31" s="5">
        <v>1</v>
      </c>
      <c r="B31" s="6">
        <v>10.273</v>
      </c>
      <c r="C31" s="6">
        <v>45.515000000000001</v>
      </c>
      <c r="D31" s="6">
        <v>60.738999999999997</v>
      </c>
      <c r="E31" s="6">
        <v>49.468000000000004</v>
      </c>
    </row>
    <row r="32" spans="1:6" x14ac:dyDescent="0.25">
      <c r="A32" s="5">
        <v>2</v>
      </c>
      <c r="B32" s="6">
        <v>16.041</v>
      </c>
      <c r="C32" s="6">
        <v>48.76</v>
      </c>
      <c r="D32" s="6">
        <v>43.664000000000001</v>
      </c>
      <c r="E32" s="6">
        <v>41.713000000000001</v>
      </c>
    </row>
    <row r="33" spans="1:8" x14ac:dyDescent="0.25">
      <c r="A33" s="5">
        <v>3</v>
      </c>
      <c r="B33" s="6">
        <v>6.7949999999999999</v>
      </c>
      <c r="C33" s="6">
        <v>45.131</v>
      </c>
      <c r="D33" s="6">
        <v>48.954000000000001</v>
      </c>
      <c r="E33" s="6">
        <v>53.737000000000002</v>
      </c>
    </row>
    <row r="34" spans="1:8" x14ac:dyDescent="0.25">
      <c r="A34" s="5"/>
      <c r="B34" s="6"/>
      <c r="C34" s="6"/>
      <c r="D34" s="6"/>
      <c r="E34" s="6"/>
    </row>
    <row r="35" spans="1:8" x14ac:dyDescent="0.25">
      <c r="A35" s="5" t="s">
        <v>32</v>
      </c>
      <c r="B35" s="6">
        <f>AVERAGE(B31:B33)</f>
        <v>11.036333333333333</v>
      </c>
      <c r="C35" s="6">
        <f t="shared" ref="C35:E35" si="5">AVERAGE(C31:C33)</f>
        <v>46.468666666666671</v>
      </c>
      <c r="D35" s="6">
        <f t="shared" si="5"/>
        <v>51.119</v>
      </c>
      <c r="E35" s="6">
        <f t="shared" si="5"/>
        <v>48.306000000000004</v>
      </c>
    </row>
    <row r="36" spans="1:8" x14ac:dyDescent="0.25">
      <c r="A36" s="5" t="s">
        <v>33</v>
      </c>
      <c r="B36" s="6">
        <f>STDEV(B31:B33)/SQRT(3)</f>
        <v>2.6962404277891174</v>
      </c>
      <c r="C36" s="6">
        <f t="shared" ref="C36:E36" si="6">STDEV(C31:C33)/SQRT(3)</f>
        <v>1.1510169899315603</v>
      </c>
      <c r="D36" s="6">
        <f t="shared" si="6"/>
        <v>5.0465937357125821</v>
      </c>
      <c r="E36" s="6">
        <f t="shared" si="6"/>
        <v>3.5193193944284289</v>
      </c>
    </row>
    <row r="37" spans="1:8" x14ac:dyDescent="0.25">
      <c r="A37" s="5"/>
      <c r="B37" s="8"/>
      <c r="C37" s="8"/>
      <c r="D37" s="8"/>
      <c r="E37" s="8"/>
    </row>
    <row r="38" spans="1:8" x14ac:dyDescent="0.2">
      <c r="A38" s="3" t="s">
        <v>38</v>
      </c>
    </row>
    <row r="39" spans="1:8" x14ac:dyDescent="0.25">
      <c r="A39" s="1" t="s">
        <v>31</v>
      </c>
      <c r="B39" s="1" t="s">
        <v>7</v>
      </c>
      <c r="C39" s="5" t="s">
        <v>4</v>
      </c>
      <c r="D39" s="5" t="s">
        <v>5</v>
      </c>
      <c r="E39" s="5" t="s">
        <v>6</v>
      </c>
    </row>
    <row r="40" spans="1:8" x14ac:dyDescent="0.25">
      <c r="A40" s="5">
        <v>1</v>
      </c>
      <c r="B40" s="6">
        <v>1</v>
      </c>
      <c r="C40" s="6">
        <v>4.1248120100563854</v>
      </c>
      <c r="D40" s="6">
        <v>3.6290297658528576</v>
      </c>
      <c r="E40" s="6">
        <v>4.0173505484432397</v>
      </c>
    </row>
    <row r="41" spans="1:8" x14ac:dyDescent="0.25">
      <c r="A41" s="5">
        <v>2</v>
      </c>
      <c r="B41" s="6">
        <v>1</v>
      </c>
      <c r="C41" s="6">
        <v>5.5752693296852591</v>
      </c>
      <c r="D41" s="6">
        <v>3.803191936558298</v>
      </c>
      <c r="E41" s="6">
        <v>4.982985517469297</v>
      </c>
    </row>
    <row r="42" spans="1:8" x14ac:dyDescent="0.25">
      <c r="A42" s="5">
        <v>3</v>
      </c>
      <c r="B42" s="6">
        <v>1</v>
      </c>
      <c r="C42" s="6">
        <v>5.3938085214633213</v>
      </c>
      <c r="D42" s="6">
        <v>4.0365922538832386</v>
      </c>
      <c r="E42" s="6">
        <v>2.8889288117252097</v>
      </c>
    </row>
    <row r="43" spans="1:8" x14ac:dyDescent="0.25">
      <c r="A43" s="5"/>
      <c r="B43" s="6"/>
      <c r="C43" s="6"/>
      <c r="D43" s="6"/>
      <c r="E43" s="6"/>
    </row>
    <row r="44" spans="1:8" x14ac:dyDescent="0.25">
      <c r="A44" s="5" t="s">
        <v>32</v>
      </c>
      <c r="B44" s="6">
        <f>AVERAGE(B40:B42)</f>
        <v>1</v>
      </c>
      <c r="C44" s="6">
        <f t="shared" ref="C44:E44" si="7">AVERAGE(C40:C42)</f>
        <v>5.0312966204016547</v>
      </c>
      <c r="D44" s="6">
        <f t="shared" si="7"/>
        <v>3.8229379854314645</v>
      </c>
      <c r="E44" s="6">
        <f t="shared" si="7"/>
        <v>3.9630882925459154</v>
      </c>
      <c r="H44" s="8"/>
    </row>
    <row r="45" spans="1:8" x14ac:dyDescent="0.25">
      <c r="A45" s="5" t="s">
        <v>33</v>
      </c>
      <c r="B45" s="6">
        <f>STDEV(B40:B42)/SQRT(3)</f>
        <v>0</v>
      </c>
      <c r="C45" s="6">
        <f t="shared" ref="C45:E45" si="8">STDEV(C40:C42)/SQRT(3)</f>
        <v>0.45625934431518328</v>
      </c>
      <c r="D45" s="6">
        <f t="shared" si="8"/>
        <v>0.11806668348431283</v>
      </c>
      <c r="E45" s="6">
        <f t="shared" si="8"/>
        <v>0.60511064168167961</v>
      </c>
      <c r="H45" s="8"/>
    </row>
    <row r="47" spans="1:8" x14ac:dyDescent="0.2">
      <c r="A47" s="3" t="s">
        <v>39</v>
      </c>
    </row>
    <row r="48" spans="1:8" x14ac:dyDescent="0.25">
      <c r="A48" s="1" t="s">
        <v>31</v>
      </c>
      <c r="B48" s="1" t="s">
        <v>7</v>
      </c>
      <c r="C48" s="5" t="s">
        <v>4</v>
      </c>
      <c r="D48" s="5" t="s">
        <v>5</v>
      </c>
      <c r="E48" s="5" t="s">
        <v>6</v>
      </c>
    </row>
    <row r="49" spans="1:5" x14ac:dyDescent="0.25">
      <c r="A49" s="5">
        <v>1</v>
      </c>
      <c r="B49" s="6">
        <v>15.454545454545453</v>
      </c>
      <c r="C49" s="6">
        <v>73.91304347826086</v>
      </c>
      <c r="D49" s="6">
        <v>65</v>
      </c>
      <c r="E49" s="6">
        <v>92.982456140350877</v>
      </c>
    </row>
    <row r="50" spans="1:5" x14ac:dyDescent="0.25">
      <c r="A50" s="5">
        <v>2</v>
      </c>
      <c r="B50" s="6">
        <v>0.70175438596491224</v>
      </c>
      <c r="C50" s="6">
        <v>79.512195121951223</v>
      </c>
      <c r="D50" s="6">
        <v>77.826086956521735</v>
      </c>
      <c r="E50" s="6">
        <v>81</v>
      </c>
    </row>
    <row r="51" spans="1:5" x14ac:dyDescent="0.25">
      <c r="A51" s="5">
        <v>3</v>
      </c>
      <c r="B51" s="6">
        <v>4.7058823529411766</v>
      </c>
      <c r="C51" s="6">
        <v>91.735537190082653</v>
      </c>
      <c r="D51" s="6">
        <v>89.333333333333329</v>
      </c>
      <c r="E51" s="6">
        <v>93.488372093023258</v>
      </c>
    </row>
    <row r="52" spans="1:5" x14ac:dyDescent="0.25">
      <c r="A52" s="5"/>
      <c r="B52" s="6"/>
      <c r="C52" s="6"/>
      <c r="D52" s="6"/>
      <c r="E52" s="6"/>
    </row>
    <row r="53" spans="1:5" x14ac:dyDescent="0.25">
      <c r="A53" s="5" t="s">
        <v>32</v>
      </c>
      <c r="B53" s="6">
        <f>AVERAGE(B49:B51)</f>
        <v>6.9540607311505136</v>
      </c>
      <c r="C53" s="6">
        <f t="shared" ref="C53:E53" si="9">AVERAGE(C49:C51)</f>
        <v>81.720258596764907</v>
      </c>
      <c r="D53" s="6">
        <f t="shared" si="9"/>
        <v>77.386473429951693</v>
      </c>
      <c r="E53" s="6">
        <f t="shared" si="9"/>
        <v>89.15694274445805</v>
      </c>
    </row>
    <row r="54" spans="1:5" x14ac:dyDescent="0.25">
      <c r="A54" s="5" t="s">
        <v>33</v>
      </c>
      <c r="B54" s="6">
        <f>STDEV(B49:B51)/SQRT(3)</f>
        <v>4.4046165400060069</v>
      </c>
      <c r="C54" s="6">
        <f t="shared" ref="C54:E54" si="10">STDEV(C49:C51)/SQRT(3)</f>
        <v>5.2620331545448158</v>
      </c>
      <c r="D54" s="6">
        <f t="shared" si="10"/>
        <v>7.0278665045501771</v>
      </c>
      <c r="E54" s="6">
        <f t="shared" si="10"/>
        <v>4.0810853923953108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7"/>
  <sheetViews>
    <sheetView zoomScaleNormal="100" workbookViewId="0"/>
  </sheetViews>
  <sheetFormatPr defaultColWidth="8.625" defaultRowHeight="15" x14ac:dyDescent="0.2"/>
  <cols>
    <col min="1" max="2" width="12.625" style="1" customWidth="1"/>
    <col min="3" max="6" width="15.625" style="1" customWidth="1"/>
    <col min="7" max="34" width="10.625" style="1" customWidth="1"/>
    <col min="35" max="16384" width="8.625" style="1"/>
  </cols>
  <sheetData>
    <row r="2" spans="1:6" x14ac:dyDescent="0.2">
      <c r="A2" s="3" t="s">
        <v>180</v>
      </c>
    </row>
    <row r="3" spans="1:6" x14ac:dyDescent="0.25">
      <c r="A3" s="1" t="s">
        <v>78</v>
      </c>
      <c r="B3" s="1" t="s">
        <v>8</v>
      </c>
      <c r="C3" s="5" t="s">
        <v>0</v>
      </c>
      <c r="D3" s="5" t="s">
        <v>1</v>
      </c>
      <c r="E3" s="5" t="s">
        <v>2</v>
      </c>
      <c r="F3" s="5" t="s">
        <v>3</v>
      </c>
    </row>
    <row r="4" spans="1:6" x14ac:dyDescent="0.2">
      <c r="A4" s="1">
        <v>1</v>
      </c>
      <c r="B4" s="11">
        <v>111.47972286401087</v>
      </c>
      <c r="C4" s="11">
        <v>49.622092393781237</v>
      </c>
      <c r="D4" s="11">
        <v>116.58814951658994</v>
      </c>
      <c r="E4" s="11">
        <v>126.25810732466843</v>
      </c>
      <c r="F4" s="11">
        <v>119.06553660367894</v>
      </c>
    </row>
    <row r="5" spans="1:6" x14ac:dyDescent="0.2">
      <c r="A5" s="1">
        <v>2</v>
      </c>
      <c r="B5" s="11">
        <v>113.39215494580337</v>
      </c>
      <c r="C5" s="11">
        <v>59.787270739610541</v>
      </c>
      <c r="D5" s="11">
        <v>94.453558260280175</v>
      </c>
      <c r="E5" s="11">
        <v>96.095797920949352</v>
      </c>
      <c r="F5" s="11">
        <v>105.01934335820093</v>
      </c>
    </row>
    <row r="6" spans="1:6" x14ac:dyDescent="0.2">
      <c r="A6" s="1">
        <v>3</v>
      </c>
      <c r="B6" s="11">
        <v>123.06140997421488</v>
      </c>
      <c r="C6" s="11">
        <v>60.273084653370425</v>
      </c>
      <c r="D6" s="11">
        <v>102.3640021117527</v>
      </c>
      <c r="E6" s="11">
        <v>118.91418786628283</v>
      </c>
      <c r="F6" s="11">
        <v>120.4295293486545</v>
      </c>
    </row>
    <row r="7" spans="1:6" x14ac:dyDescent="0.2">
      <c r="B7" s="11"/>
    </row>
    <row r="8" spans="1:6" x14ac:dyDescent="0.25">
      <c r="A8" s="1" t="s">
        <v>79</v>
      </c>
      <c r="B8" s="6">
        <f t="shared" ref="B8:F8" si="0">AVERAGE(B4:B6)</f>
        <v>115.97776259467638</v>
      </c>
      <c r="C8" s="6">
        <f t="shared" si="0"/>
        <v>56.560815928920732</v>
      </c>
      <c r="D8" s="6">
        <f t="shared" si="0"/>
        <v>104.46856996287427</v>
      </c>
      <c r="E8" s="6">
        <f t="shared" si="0"/>
        <v>113.7560310373002</v>
      </c>
      <c r="F8" s="6">
        <f t="shared" si="0"/>
        <v>114.83813643684478</v>
      </c>
    </row>
    <row r="9" spans="1:6" x14ac:dyDescent="0.25">
      <c r="A9" s="1" t="s">
        <v>80</v>
      </c>
      <c r="B9" s="6">
        <f t="shared" ref="B9:F9" si="1">STDEV(B4:B6)/SQRT(3)</f>
        <v>3.5845917603496313</v>
      </c>
      <c r="C9" s="6">
        <f t="shared" si="1"/>
        <v>3.4721951276065863</v>
      </c>
      <c r="D9" s="6">
        <f t="shared" si="1"/>
        <v>6.4757737478738662</v>
      </c>
      <c r="E9" s="6">
        <f t="shared" si="1"/>
        <v>9.0810455261808087</v>
      </c>
      <c r="F9" s="6">
        <f t="shared" si="1"/>
        <v>4.9251613236862575</v>
      </c>
    </row>
    <row r="11" spans="1:6" x14ac:dyDescent="0.2">
      <c r="A11" s="3" t="s">
        <v>181</v>
      </c>
    </row>
    <row r="12" spans="1:6" x14ac:dyDescent="0.25">
      <c r="A12" s="1" t="s">
        <v>78</v>
      </c>
      <c r="B12" s="11" t="s">
        <v>81</v>
      </c>
      <c r="C12" s="5" t="s">
        <v>72</v>
      </c>
      <c r="D12" s="5" t="s">
        <v>73</v>
      </c>
      <c r="E12" s="5" t="s">
        <v>74</v>
      </c>
      <c r="F12" s="5" t="s">
        <v>75</v>
      </c>
    </row>
    <row r="13" spans="1:6" x14ac:dyDescent="0.2">
      <c r="A13" s="1">
        <v>1</v>
      </c>
      <c r="B13" s="11">
        <v>0.54507047458767477</v>
      </c>
      <c r="C13" s="11">
        <v>0.96627379838176197</v>
      </c>
      <c r="D13" s="11">
        <v>0.95031952911222173</v>
      </c>
      <c r="E13" s="11">
        <v>0.92736757559372474</v>
      </c>
      <c r="F13" s="11">
        <v>0.89961607261668963</v>
      </c>
    </row>
    <row r="14" spans="1:6" x14ac:dyDescent="0.2">
      <c r="A14" s="1">
        <v>2</v>
      </c>
      <c r="B14" s="11">
        <v>0.38863984436694216</v>
      </c>
      <c r="C14" s="11">
        <v>0.9371086847303276</v>
      </c>
      <c r="D14" s="11">
        <v>0.83227060000733433</v>
      </c>
      <c r="E14" s="11">
        <v>1.0023685204196913</v>
      </c>
      <c r="F14" s="11">
        <v>1.0719921496336606</v>
      </c>
    </row>
    <row r="15" spans="1:6" x14ac:dyDescent="0.2">
      <c r="A15" s="1">
        <v>3</v>
      </c>
      <c r="B15" s="11">
        <v>0.54990831016101427</v>
      </c>
      <c r="C15" s="11">
        <v>1.1029712649223324</v>
      </c>
      <c r="D15" s="11">
        <v>0.85092060351899301</v>
      </c>
      <c r="E15" s="11">
        <v>0.92674522774993318</v>
      </c>
      <c r="F15" s="11">
        <v>1.0444341080852908</v>
      </c>
    </row>
    <row r="16" spans="1:6" x14ac:dyDescent="0.2">
      <c r="B16" s="11"/>
    </row>
    <row r="17" spans="1:6" x14ac:dyDescent="0.25">
      <c r="A17" s="1" t="s">
        <v>79</v>
      </c>
      <c r="B17" s="6">
        <f t="shared" ref="B17:F17" si="2">AVERAGE(B13:B15)</f>
        <v>0.49453954303854375</v>
      </c>
      <c r="C17" s="6">
        <f t="shared" si="2"/>
        <v>1.0021179160114739</v>
      </c>
      <c r="D17" s="6">
        <f t="shared" si="2"/>
        <v>0.87783691087951643</v>
      </c>
      <c r="E17" s="6">
        <f t="shared" si="2"/>
        <v>0.95216044125444965</v>
      </c>
      <c r="F17" s="6">
        <f t="shared" si="2"/>
        <v>1.0053474434452137</v>
      </c>
    </row>
    <row r="18" spans="1:6" x14ac:dyDescent="0.25">
      <c r="A18" s="1" t="s">
        <v>80</v>
      </c>
      <c r="B18" s="6">
        <f t="shared" ref="B18:F18" si="3">STDEV(B13:B15)/SQRT(3)</f>
        <v>5.296826344554733E-2</v>
      </c>
      <c r="C18" s="6">
        <f t="shared" si="3"/>
        <v>5.112468240643582E-2</v>
      </c>
      <c r="D18" s="6">
        <f t="shared" si="3"/>
        <v>3.6639018896741336E-2</v>
      </c>
      <c r="E18" s="6">
        <f t="shared" si="3"/>
        <v>2.5104682427169102E-2</v>
      </c>
      <c r="F18" s="6">
        <f t="shared" si="3"/>
        <v>5.3460900031252034E-2</v>
      </c>
    </row>
    <row r="20" spans="1:6" x14ac:dyDescent="0.25">
      <c r="A20" s="3" t="s">
        <v>82</v>
      </c>
      <c r="C20" s="4"/>
    </row>
    <row r="21" spans="1:6" x14ac:dyDescent="0.25">
      <c r="A21" s="1" t="s">
        <v>78</v>
      </c>
      <c r="B21" s="1" t="s">
        <v>85</v>
      </c>
      <c r="C21" s="5" t="s">
        <v>9</v>
      </c>
      <c r="D21" s="5" t="s">
        <v>4</v>
      </c>
      <c r="E21" s="5" t="s">
        <v>5</v>
      </c>
      <c r="F21" s="5" t="s">
        <v>3</v>
      </c>
    </row>
    <row r="22" spans="1:6" x14ac:dyDescent="0.25">
      <c r="A22" s="66">
        <v>1</v>
      </c>
      <c r="B22" s="1">
        <v>1</v>
      </c>
      <c r="C22" s="6">
        <v>3.4375</v>
      </c>
      <c r="D22" s="6">
        <v>7.484</v>
      </c>
      <c r="E22" s="6">
        <v>15.317499999999999</v>
      </c>
      <c r="F22" s="6">
        <v>19.108499999999999</v>
      </c>
    </row>
    <row r="23" spans="1:6" x14ac:dyDescent="0.25">
      <c r="A23" s="67"/>
      <c r="B23" s="1">
        <v>2</v>
      </c>
      <c r="C23" s="6">
        <v>5.3090000000000002</v>
      </c>
      <c r="D23" s="6">
        <v>27.898</v>
      </c>
      <c r="E23" s="6">
        <v>19.317999999999998</v>
      </c>
      <c r="F23" s="6">
        <v>24.443000000000001</v>
      </c>
    </row>
    <row r="24" spans="1:6" x14ac:dyDescent="0.25">
      <c r="A24" s="67"/>
      <c r="B24" s="1">
        <v>3</v>
      </c>
      <c r="C24" s="6">
        <v>5.1929999999999996</v>
      </c>
      <c r="D24" s="6">
        <v>18.542000000000002</v>
      </c>
      <c r="E24" s="6">
        <v>20.960999999999999</v>
      </c>
      <c r="F24" s="6">
        <v>30.259</v>
      </c>
    </row>
    <row r="25" spans="1:6" x14ac:dyDescent="0.25">
      <c r="A25" s="67"/>
      <c r="B25" s="1">
        <v>4</v>
      </c>
      <c r="C25" s="6">
        <v>5.4089999999999998</v>
      </c>
      <c r="D25" s="6">
        <v>22.425000000000001</v>
      </c>
      <c r="E25" s="6">
        <v>5.758</v>
      </c>
      <c r="F25" s="6">
        <v>31.81</v>
      </c>
    </row>
    <row r="26" spans="1:6" x14ac:dyDescent="0.25">
      <c r="A26" s="67"/>
      <c r="B26" s="1">
        <v>5</v>
      </c>
      <c r="C26" s="6">
        <v>5.4240000000000004</v>
      </c>
      <c r="D26" s="6">
        <v>16.443999999999999</v>
      </c>
      <c r="E26" s="6">
        <v>13.696000000000002</v>
      </c>
      <c r="F26" s="6">
        <v>24.698</v>
      </c>
    </row>
    <row r="27" spans="1:6" x14ac:dyDescent="0.25">
      <c r="A27" s="67"/>
      <c r="B27" s="1">
        <v>6</v>
      </c>
      <c r="C27" s="6">
        <v>4.9169999999999998</v>
      </c>
      <c r="D27" s="6">
        <v>33.5</v>
      </c>
      <c r="E27" s="6">
        <v>15.891999999999999</v>
      </c>
      <c r="F27" s="6">
        <v>24.106000000000002</v>
      </c>
    </row>
    <row r="28" spans="1:6" x14ac:dyDescent="0.25">
      <c r="A28" s="67"/>
      <c r="B28" s="1">
        <v>7</v>
      </c>
      <c r="C28" s="6">
        <v>5.0510000000000002</v>
      </c>
      <c r="D28" s="6">
        <v>20.465</v>
      </c>
      <c r="E28" s="6">
        <v>21.353000000000002</v>
      </c>
      <c r="F28" s="6">
        <v>17.039000000000001</v>
      </c>
    </row>
    <row r="29" spans="1:6" x14ac:dyDescent="0.25">
      <c r="A29" s="67"/>
      <c r="B29" s="1">
        <v>8</v>
      </c>
      <c r="C29" s="6">
        <v>6.6059999999999999</v>
      </c>
      <c r="D29" s="6">
        <v>28.04</v>
      </c>
      <c r="E29" s="6">
        <v>16.62</v>
      </c>
      <c r="F29" s="6">
        <v>28.291</v>
      </c>
    </row>
    <row r="30" spans="1:6" x14ac:dyDescent="0.25">
      <c r="A30" s="67"/>
      <c r="B30" s="1">
        <v>9</v>
      </c>
      <c r="C30" s="6">
        <v>4.0369999999999999</v>
      </c>
      <c r="D30" s="6">
        <v>19.754000000000001</v>
      </c>
      <c r="E30" s="6">
        <v>15.023000000000001</v>
      </c>
      <c r="F30" s="6">
        <v>25.86</v>
      </c>
    </row>
    <row r="31" spans="1:6" x14ac:dyDescent="0.25">
      <c r="A31" s="67"/>
      <c r="B31" s="1">
        <v>10</v>
      </c>
      <c r="C31" s="6">
        <v>12.430999999999999</v>
      </c>
      <c r="D31" s="6">
        <v>24.006</v>
      </c>
      <c r="E31" s="6">
        <v>17.866</v>
      </c>
      <c r="F31" s="6">
        <v>35.646999999999998</v>
      </c>
    </row>
    <row r="32" spans="1:6" x14ac:dyDescent="0.25">
      <c r="A32" s="66">
        <v>2</v>
      </c>
      <c r="B32" s="1">
        <v>1</v>
      </c>
      <c r="C32" s="6">
        <v>4.0970000000000004</v>
      </c>
      <c r="D32" s="6">
        <v>21.128</v>
      </c>
      <c r="E32" s="6">
        <v>22.466000000000001</v>
      </c>
      <c r="F32" s="6">
        <v>25.852</v>
      </c>
    </row>
    <row r="33" spans="1:6" x14ac:dyDescent="0.25">
      <c r="A33" s="67"/>
      <c r="B33" s="1">
        <v>2</v>
      </c>
      <c r="C33" s="6">
        <v>4.8899999999999997</v>
      </c>
      <c r="D33" s="6">
        <v>16.786000000000001</v>
      </c>
      <c r="E33" s="6">
        <v>14.500000000000002</v>
      </c>
      <c r="F33" s="6">
        <v>22.332999999999998</v>
      </c>
    </row>
    <row r="34" spans="1:6" x14ac:dyDescent="0.25">
      <c r="A34" s="67"/>
      <c r="B34" s="1">
        <v>3</v>
      </c>
      <c r="C34" s="6">
        <v>4.2649999999999997</v>
      </c>
      <c r="D34" s="6">
        <v>13.760999999999999</v>
      </c>
      <c r="E34" s="6">
        <v>37.789000000000001</v>
      </c>
      <c r="F34" s="6">
        <v>17.466999999999999</v>
      </c>
    </row>
    <row r="35" spans="1:6" x14ac:dyDescent="0.25">
      <c r="A35" s="67"/>
      <c r="B35" s="1">
        <v>4</v>
      </c>
      <c r="C35" s="6">
        <v>1.7716666666666674</v>
      </c>
      <c r="D35" s="6">
        <v>21.731000000000002</v>
      </c>
      <c r="E35" s="6">
        <v>19.521999999999998</v>
      </c>
      <c r="F35" s="6">
        <v>28.169</v>
      </c>
    </row>
    <row r="36" spans="1:6" x14ac:dyDescent="0.25">
      <c r="A36" s="67"/>
      <c r="B36" s="1">
        <v>5</v>
      </c>
      <c r="C36" s="6">
        <v>8.1750000000000007</v>
      </c>
      <c r="D36" s="6">
        <v>15.728</v>
      </c>
      <c r="E36" s="6">
        <v>19.716000000000001</v>
      </c>
      <c r="F36" s="6">
        <v>16.053000000000001</v>
      </c>
    </row>
    <row r="37" spans="1:6" x14ac:dyDescent="0.25">
      <c r="A37" s="67"/>
      <c r="B37" s="1">
        <v>6</v>
      </c>
      <c r="C37" s="6">
        <v>9.0489999999999995</v>
      </c>
      <c r="D37" s="6">
        <v>18.646999999999998</v>
      </c>
      <c r="E37" s="6">
        <v>19.651</v>
      </c>
      <c r="F37" s="6">
        <v>26.236999999999998</v>
      </c>
    </row>
    <row r="38" spans="1:6" x14ac:dyDescent="0.25">
      <c r="A38" s="67"/>
      <c r="B38" s="1">
        <v>7</v>
      </c>
      <c r="C38" s="6">
        <v>7.74</v>
      </c>
      <c r="D38" s="6">
        <v>21.419</v>
      </c>
      <c r="E38" s="6">
        <v>22.667000000000002</v>
      </c>
      <c r="F38" s="6">
        <v>24.742999999999999</v>
      </c>
    </row>
    <row r="39" spans="1:6" x14ac:dyDescent="0.25">
      <c r="A39" s="67"/>
      <c r="B39" s="1">
        <v>8</v>
      </c>
      <c r="C39" s="6">
        <v>9.4749999999999996</v>
      </c>
      <c r="D39" s="6">
        <v>23.321000000000002</v>
      </c>
      <c r="E39" s="6">
        <v>24.294</v>
      </c>
      <c r="F39" s="6">
        <v>18.07</v>
      </c>
    </row>
    <row r="40" spans="1:6" x14ac:dyDescent="0.25">
      <c r="A40" s="67"/>
      <c r="B40" s="1">
        <v>9</v>
      </c>
      <c r="C40" s="6">
        <v>9.2080000000000002</v>
      </c>
      <c r="D40" s="6">
        <v>9.1110000000000007</v>
      </c>
      <c r="E40" s="6">
        <v>25.847000000000001</v>
      </c>
      <c r="F40" s="6">
        <v>15.644</v>
      </c>
    </row>
    <row r="41" spans="1:6" x14ac:dyDescent="0.25">
      <c r="A41" s="67"/>
      <c r="B41" s="1">
        <v>10</v>
      </c>
      <c r="C41" s="6">
        <v>9.0299999999999994</v>
      </c>
      <c r="D41" s="6">
        <v>9.15</v>
      </c>
      <c r="E41" s="6">
        <v>22.472999999999999</v>
      </c>
      <c r="F41" s="6">
        <v>17.587</v>
      </c>
    </row>
    <row r="42" spans="1:6" x14ac:dyDescent="0.25">
      <c r="A42" s="64">
        <v>3</v>
      </c>
      <c r="B42" s="1">
        <v>1</v>
      </c>
      <c r="C42" s="6">
        <v>13.240666666666669</v>
      </c>
      <c r="D42" s="6">
        <v>24.221</v>
      </c>
      <c r="E42" s="6">
        <v>34.909999999999997</v>
      </c>
      <c r="F42" s="6">
        <v>29.899000000000001</v>
      </c>
    </row>
    <row r="43" spans="1:6" x14ac:dyDescent="0.25">
      <c r="A43" s="65"/>
      <c r="B43" s="1">
        <v>2</v>
      </c>
      <c r="C43" s="6">
        <v>6.8140000000000001</v>
      </c>
      <c r="D43" s="6">
        <v>25.27</v>
      </c>
      <c r="E43" s="6">
        <v>24.934999999999999</v>
      </c>
      <c r="F43" s="6">
        <v>40.484000000000002</v>
      </c>
    </row>
    <row r="44" spans="1:6" x14ac:dyDescent="0.25">
      <c r="A44" s="65"/>
      <c r="B44" s="1">
        <v>3</v>
      </c>
      <c r="C44" s="6">
        <v>9.391</v>
      </c>
      <c r="D44" s="6">
        <v>23.324999999999999</v>
      </c>
      <c r="E44" s="6">
        <v>21.972999999999999</v>
      </c>
      <c r="F44" s="6">
        <v>31.292999999999999</v>
      </c>
    </row>
    <row r="45" spans="1:6" x14ac:dyDescent="0.25">
      <c r="A45" s="65"/>
      <c r="B45" s="1">
        <v>4</v>
      </c>
      <c r="C45" s="6">
        <v>9.5719999999999992</v>
      </c>
      <c r="D45" s="6">
        <v>26.931000000000001</v>
      </c>
      <c r="E45" s="6">
        <v>35.884</v>
      </c>
      <c r="F45" s="6">
        <v>31.731000000000002</v>
      </c>
    </row>
    <row r="46" spans="1:6" x14ac:dyDescent="0.25">
      <c r="A46" s="65"/>
      <c r="B46" s="1">
        <v>5</v>
      </c>
      <c r="C46" s="6">
        <v>7.94</v>
      </c>
      <c r="D46" s="6">
        <v>22.117999999999999</v>
      </c>
      <c r="E46" s="6">
        <v>28.187999999999999</v>
      </c>
      <c r="F46" s="6">
        <v>28.661000000000001</v>
      </c>
    </row>
    <row r="47" spans="1:6" x14ac:dyDescent="0.25">
      <c r="A47" s="65"/>
      <c r="B47" s="1">
        <v>6</v>
      </c>
      <c r="C47" s="6">
        <v>6.5979999999999999</v>
      </c>
      <c r="D47" s="6">
        <v>22.594999999999999</v>
      </c>
      <c r="E47" s="6">
        <v>23.081</v>
      </c>
      <c r="F47" s="6">
        <v>34.768999999999998</v>
      </c>
    </row>
    <row r="48" spans="1:6" x14ac:dyDescent="0.25">
      <c r="A48" s="65"/>
      <c r="B48" s="1">
        <v>7</v>
      </c>
      <c r="C48" s="6">
        <v>7.7279999999999998</v>
      </c>
      <c r="D48" s="6">
        <v>22.550999999999998</v>
      </c>
      <c r="E48" s="6">
        <v>26.808</v>
      </c>
      <c r="F48" s="6">
        <v>43.884999999999998</v>
      </c>
    </row>
    <row r="49" spans="1:7" x14ac:dyDescent="0.25">
      <c r="A49" s="65"/>
      <c r="B49" s="1">
        <v>8</v>
      </c>
      <c r="C49" s="6">
        <v>6.5359999999999996</v>
      </c>
      <c r="D49" s="6">
        <v>26.759</v>
      </c>
      <c r="E49" s="6">
        <v>27.055</v>
      </c>
      <c r="F49" s="6">
        <v>34.741</v>
      </c>
    </row>
    <row r="50" spans="1:7" x14ac:dyDescent="0.25">
      <c r="A50" s="65"/>
      <c r="B50" s="1">
        <v>9</v>
      </c>
      <c r="C50" s="6">
        <v>7.3879999999999999</v>
      </c>
      <c r="D50" s="6">
        <v>20.391999999999999</v>
      </c>
      <c r="E50" s="6">
        <v>18.033000000000001</v>
      </c>
      <c r="F50" s="6">
        <v>19.981999999999999</v>
      </c>
    </row>
    <row r="51" spans="1:7" x14ac:dyDescent="0.25">
      <c r="A51" s="65"/>
      <c r="B51" s="1">
        <v>10</v>
      </c>
      <c r="C51" s="6">
        <v>9.51</v>
      </c>
      <c r="D51" s="6">
        <v>28.965</v>
      </c>
      <c r="E51" s="6">
        <v>27.670999999999999</v>
      </c>
      <c r="F51" s="6">
        <v>38.914999999999999</v>
      </c>
    </row>
    <row r="52" spans="1:7" x14ac:dyDescent="0.25">
      <c r="C52" s="6"/>
      <c r="D52" s="6"/>
      <c r="E52" s="6"/>
      <c r="F52" s="6"/>
    </row>
    <row r="53" spans="1:7" x14ac:dyDescent="0.25">
      <c r="A53" s="1" t="s">
        <v>79</v>
      </c>
      <c r="C53" s="6">
        <f>AVERAGE(C22:C51)</f>
        <v>7.0077611111111109</v>
      </c>
      <c r="D53" s="6">
        <f>AVERAGE(D22:D51)</f>
        <v>21.082233333333338</v>
      </c>
      <c r="E53" s="6">
        <f>AVERAGE(E22:E51)</f>
        <v>21.975583333333336</v>
      </c>
      <c r="F53" s="6">
        <f>AVERAGE(F22:F51)</f>
        <v>26.925883333333331</v>
      </c>
    </row>
    <row r="54" spans="1:7" x14ac:dyDescent="0.25">
      <c r="A54" s="1" t="s">
        <v>80</v>
      </c>
      <c r="C54" s="6">
        <f>STDEV(C22:C51)/SQRT(30)</f>
        <v>0.47813643281322415</v>
      </c>
      <c r="D54" s="6">
        <f>STDEV(D22:D51)/SQRT(30)</f>
        <v>1.0929870583025452</v>
      </c>
      <c r="E54" s="6">
        <f>STDEV(E22:E51)/SQRT(30)</f>
        <v>1.2528355971081058</v>
      </c>
      <c r="F54" s="6">
        <f>STDEV(F22:F51)/SQRT(30)</f>
        <v>1.381986215910795</v>
      </c>
    </row>
    <row r="55" spans="1:7" x14ac:dyDescent="0.2">
      <c r="C55" s="13"/>
      <c r="D55" s="13"/>
      <c r="E55" s="13"/>
      <c r="F55" s="13"/>
    </row>
    <row r="56" spans="1:7" x14ac:dyDescent="0.2">
      <c r="A56" s="3" t="s">
        <v>83</v>
      </c>
      <c r="C56" s="13"/>
      <c r="D56" s="13"/>
      <c r="E56" s="13"/>
      <c r="F56" s="13"/>
    </row>
    <row r="57" spans="1:7" x14ac:dyDescent="0.25">
      <c r="A57" s="1" t="s">
        <v>78</v>
      </c>
      <c r="B57" s="1" t="s">
        <v>85</v>
      </c>
      <c r="C57" s="6" t="s">
        <v>44</v>
      </c>
      <c r="D57" s="6" t="s">
        <v>86</v>
      </c>
      <c r="E57" s="6" t="s">
        <v>43</v>
      </c>
      <c r="F57" s="6" t="s">
        <v>87</v>
      </c>
      <c r="G57" s="31" t="s">
        <v>40</v>
      </c>
    </row>
    <row r="58" spans="1:7" x14ac:dyDescent="0.25">
      <c r="A58" s="64">
        <v>1</v>
      </c>
      <c r="B58" s="1">
        <v>1</v>
      </c>
      <c r="C58" s="6">
        <v>6.8979999999999997</v>
      </c>
      <c r="D58" s="6">
        <v>8.7629999999999999</v>
      </c>
      <c r="E58" s="6">
        <v>14.205</v>
      </c>
      <c r="F58" s="6">
        <v>5.0990000000000002</v>
      </c>
    </row>
    <row r="59" spans="1:7" x14ac:dyDescent="0.25">
      <c r="A59" s="65"/>
      <c r="B59" s="1">
        <v>2</v>
      </c>
      <c r="C59" s="6">
        <v>15.518000000000001</v>
      </c>
      <c r="D59" s="6">
        <v>5.77</v>
      </c>
      <c r="E59" s="6">
        <v>16.425999999999998</v>
      </c>
      <c r="F59" s="6">
        <v>7.5119999999999996</v>
      </c>
    </row>
    <row r="60" spans="1:7" x14ac:dyDescent="0.25">
      <c r="A60" s="65"/>
      <c r="B60" s="1">
        <v>3</v>
      </c>
      <c r="C60" s="6">
        <v>8.15</v>
      </c>
      <c r="D60" s="6">
        <v>5.7949999999999999</v>
      </c>
      <c r="E60" s="6">
        <v>16.43</v>
      </c>
      <c r="F60" s="6">
        <v>5.1619999999999999</v>
      </c>
    </row>
    <row r="61" spans="1:7" x14ac:dyDescent="0.25">
      <c r="A61" s="65"/>
      <c r="B61" s="1">
        <v>4</v>
      </c>
      <c r="C61" s="6">
        <v>6.8070000000000004</v>
      </c>
      <c r="D61" s="6">
        <v>8.1430000000000007</v>
      </c>
      <c r="E61" s="6">
        <v>15.362</v>
      </c>
      <c r="F61" s="6">
        <v>4.8280000000000003</v>
      </c>
    </row>
    <row r="62" spans="1:7" x14ac:dyDescent="0.25">
      <c r="A62" s="65"/>
      <c r="B62" s="1">
        <v>5</v>
      </c>
      <c r="C62" s="6">
        <v>8.6310000000000002</v>
      </c>
      <c r="D62" s="6">
        <v>5.306</v>
      </c>
      <c r="E62" s="6">
        <v>13.715</v>
      </c>
      <c r="F62" s="6">
        <v>5.5049999999999999</v>
      </c>
    </row>
    <row r="63" spans="1:7" x14ac:dyDescent="0.25">
      <c r="A63" s="65"/>
      <c r="B63" s="1">
        <v>6</v>
      </c>
      <c r="C63" s="6">
        <v>7.8120000000000003</v>
      </c>
      <c r="D63" s="6">
        <v>5.1269999999999998</v>
      </c>
      <c r="E63" s="6">
        <v>17.308</v>
      </c>
      <c r="F63" s="6">
        <v>4.9139999999999997</v>
      </c>
    </row>
    <row r="64" spans="1:7" x14ac:dyDescent="0.25">
      <c r="A64" s="65"/>
      <c r="B64" s="1">
        <v>7</v>
      </c>
      <c r="C64" s="6">
        <v>4.702</v>
      </c>
      <c r="D64" s="6">
        <v>4</v>
      </c>
      <c r="E64" s="6">
        <v>14.384</v>
      </c>
      <c r="F64" s="6">
        <v>4.5250000000000004</v>
      </c>
    </row>
    <row r="65" spans="1:6" x14ac:dyDescent="0.25">
      <c r="A65" s="65"/>
      <c r="B65" s="1">
        <v>8</v>
      </c>
      <c r="C65" s="6">
        <v>9.0649999999999995</v>
      </c>
      <c r="D65" s="6">
        <v>4.6879999999999997</v>
      </c>
      <c r="E65" s="6">
        <v>14.382999999999999</v>
      </c>
      <c r="F65" s="6">
        <v>4.5439999999999996</v>
      </c>
    </row>
    <row r="66" spans="1:6" x14ac:dyDescent="0.25">
      <c r="A66" s="65"/>
      <c r="B66" s="1">
        <v>9</v>
      </c>
      <c r="C66" s="6">
        <v>10.579000000000001</v>
      </c>
      <c r="D66" s="6">
        <v>4.8369999999999997</v>
      </c>
      <c r="E66" s="6">
        <v>13.927</v>
      </c>
      <c r="F66" s="6">
        <v>5.5110000000000001</v>
      </c>
    </row>
    <row r="67" spans="1:6" x14ac:dyDescent="0.25">
      <c r="A67" s="65"/>
      <c r="B67" s="1">
        <v>10</v>
      </c>
      <c r="C67" s="6">
        <v>6.8250000000000002</v>
      </c>
      <c r="D67" s="6">
        <v>5.9859999999999998</v>
      </c>
      <c r="E67" s="6">
        <v>15.305999999999999</v>
      </c>
      <c r="F67" s="6">
        <v>5.5590000000000002</v>
      </c>
    </row>
    <row r="68" spans="1:6" x14ac:dyDescent="0.25">
      <c r="A68" s="64">
        <v>2</v>
      </c>
      <c r="B68" s="1">
        <v>1</v>
      </c>
      <c r="C68" s="6">
        <v>18.734000000000002</v>
      </c>
      <c r="D68" s="6">
        <v>9.0370000000000008</v>
      </c>
      <c r="E68" s="6">
        <v>23.797000000000001</v>
      </c>
      <c r="F68" s="6">
        <v>3.6930000000000001</v>
      </c>
    </row>
    <row r="69" spans="1:6" x14ac:dyDescent="0.25">
      <c r="A69" s="65"/>
      <c r="B69" s="1">
        <v>2</v>
      </c>
      <c r="C69" s="6">
        <v>18.042000000000002</v>
      </c>
      <c r="D69" s="6">
        <v>7.6559999999999997</v>
      </c>
      <c r="E69" s="6">
        <v>31.67</v>
      </c>
      <c r="F69" s="6">
        <v>4.7290000000000001</v>
      </c>
    </row>
    <row r="70" spans="1:6" x14ac:dyDescent="0.25">
      <c r="A70" s="65"/>
      <c r="B70" s="1">
        <v>3</v>
      </c>
      <c r="C70" s="6">
        <v>16.565999999999999</v>
      </c>
      <c r="D70" s="6">
        <v>8.9030000000000005</v>
      </c>
      <c r="E70" s="6">
        <v>25.789000000000001</v>
      </c>
      <c r="F70" s="6">
        <v>4.1680000000000001</v>
      </c>
    </row>
    <row r="71" spans="1:6" x14ac:dyDescent="0.25">
      <c r="A71" s="65"/>
      <c r="B71" s="1">
        <v>4</v>
      </c>
      <c r="C71" s="6">
        <v>13.170999999999999</v>
      </c>
      <c r="D71" s="6">
        <v>5.5259999999999998</v>
      </c>
      <c r="E71" s="6">
        <v>23.978000000000002</v>
      </c>
      <c r="F71" s="6">
        <v>4.6520000000000001</v>
      </c>
    </row>
    <row r="72" spans="1:6" x14ac:dyDescent="0.25">
      <c r="A72" s="65"/>
      <c r="B72" s="1">
        <v>5</v>
      </c>
      <c r="C72" s="6">
        <v>16.247</v>
      </c>
      <c r="D72" s="6">
        <v>7.702</v>
      </c>
      <c r="E72" s="6">
        <v>23.797999999999998</v>
      </c>
      <c r="F72" s="6">
        <v>3.8940000000000001</v>
      </c>
    </row>
    <row r="73" spans="1:6" x14ac:dyDescent="0.25">
      <c r="A73" s="65"/>
      <c r="B73" s="1">
        <v>6</v>
      </c>
      <c r="C73" s="6">
        <v>18.91</v>
      </c>
      <c r="D73" s="6">
        <v>8.3930000000000007</v>
      </c>
      <c r="E73" s="6">
        <v>29.68</v>
      </c>
      <c r="F73" s="6">
        <v>8.8940000000000001</v>
      </c>
    </row>
    <row r="74" spans="1:6" x14ac:dyDescent="0.25">
      <c r="A74" s="65"/>
      <c r="B74" s="1">
        <v>7</v>
      </c>
      <c r="C74" s="6">
        <v>12.554</v>
      </c>
      <c r="D74" s="6">
        <v>9.4879999999999995</v>
      </c>
      <c r="E74" s="6">
        <v>27.257999999999999</v>
      </c>
      <c r="F74" s="6">
        <v>7.8940000000000001</v>
      </c>
    </row>
    <row r="75" spans="1:6" x14ac:dyDescent="0.25">
      <c r="A75" s="65"/>
      <c r="B75" s="1">
        <v>8</v>
      </c>
      <c r="C75" s="6">
        <v>12.646000000000001</v>
      </c>
      <c r="D75" s="6">
        <v>8.3559999999999999</v>
      </c>
      <c r="E75" s="6">
        <v>23.058</v>
      </c>
      <c r="F75" s="6">
        <v>4.2469999999999999</v>
      </c>
    </row>
    <row r="76" spans="1:6" x14ac:dyDescent="0.25">
      <c r="A76" s="65"/>
      <c r="B76" s="1">
        <v>9</v>
      </c>
      <c r="C76" s="6">
        <v>13.701000000000001</v>
      </c>
      <c r="D76" s="6">
        <v>6.5339999999999998</v>
      </c>
      <c r="E76" s="6">
        <v>27.355</v>
      </c>
      <c r="F76" s="6">
        <v>4.548</v>
      </c>
    </row>
    <row r="77" spans="1:6" x14ac:dyDescent="0.25">
      <c r="A77" s="65"/>
      <c r="B77" s="1">
        <v>10</v>
      </c>
      <c r="C77" s="6">
        <v>19.911999999999999</v>
      </c>
      <c r="D77" s="6">
        <v>6.952</v>
      </c>
      <c r="E77" s="6">
        <v>33.125</v>
      </c>
      <c r="F77" s="6">
        <v>7.548</v>
      </c>
    </row>
    <row r="78" spans="1:6" x14ac:dyDescent="0.25">
      <c r="A78" s="64">
        <v>3</v>
      </c>
      <c r="B78" s="1">
        <v>1</v>
      </c>
      <c r="C78" s="6">
        <v>38.256999999999998</v>
      </c>
      <c r="D78" s="6">
        <v>3.915</v>
      </c>
      <c r="E78" s="6">
        <v>39.970999999999997</v>
      </c>
      <c r="F78" s="6">
        <v>3.52</v>
      </c>
    </row>
    <row r="79" spans="1:6" x14ac:dyDescent="0.25">
      <c r="A79" s="65"/>
      <c r="B79" s="1">
        <v>2</v>
      </c>
      <c r="C79" s="6">
        <v>24.09</v>
      </c>
      <c r="D79" s="6">
        <v>4.8710000000000004</v>
      </c>
      <c r="E79" s="6">
        <v>34.012</v>
      </c>
      <c r="F79" s="6">
        <v>4.2729999999999997</v>
      </c>
    </row>
    <row r="80" spans="1:6" x14ac:dyDescent="0.25">
      <c r="A80" s="65"/>
      <c r="B80" s="1">
        <v>3</v>
      </c>
      <c r="C80" s="6">
        <v>28.245999999999999</v>
      </c>
      <c r="D80" s="6">
        <v>3.8690000000000002</v>
      </c>
      <c r="E80" s="6">
        <v>36.134</v>
      </c>
      <c r="F80" s="6">
        <v>4.2610000000000001</v>
      </c>
    </row>
    <row r="81" spans="1:21" x14ac:dyDescent="0.25">
      <c r="A81" s="65"/>
      <c r="B81" s="1">
        <v>4</v>
      </c>
      <c r="C81" s="6">
        <v>25.850999999999999</v>
      </c>
      <c r="D81" s="6">
        <v>4.6449999999999996</v>
      </c>
      <c r="E81" s="6">
        <v>41.161000000000001</v>
      </c>
      <c r="F81" s="6">
        <v>3.7959999999999998</v>
      </c>
    </row>
    <row r="82" spans="1:21" x14ac:dyDescent="0.25">
      <c r="A82" s="65"/>
      <c r="B82" s="1">
        <v>5</v>
      </c>
      <c r="C82" s="6">
        <v>34.534999999999997</v>
      </c>
      <c r="D82" s="6">
        <v>3.87</v>
      </c>
      <c r="E82" s="6">
        <v>43.859000000000002</v>
      </c>
      <c r="F82" s="6">
        <v>4.516</v>
      </c>
    </row>
    <row r="83" spans="1:21" x14ac:dyDescent="0.25">
      <c r="A83" s="65"/>
      <c r="B83" s="1">
        <v>6</v>
      </c>
      <c r="C83" s="6">
        <v>18.768999999999998</v>
      </c>
      <c r="D83" s="6">
        <v>4.1109999999999998</v>
      </c>
      <c r="E83" s="6">
        <v>32.134</v>
      </c>
      <c r="F83" s="6">
        <v>2.98</v>
      </c>
    </row>
    <row r="84" spans="1:21" x14ac:dyDescent="0.25">
      <c r="A84" s="65"/>
      <c r="B84" s="1">
        <v>7</v>
      </c>
      <c r="C84" s="6">
        <v>22.344000000000001</v>
      </c>
      <c r="D84" s="6">
        <v>4.82</v>
      </c>
      <c r="E84" s="6">
        <v>19.855</v>
      </c>
      <c r="F84" s="6">
        <v>4.1029999999999998</v>
      </c>
    </row>
    <row r="85" spans="1:21" x14ac:dyDescent="0.25">
      <c r="A85" s="65"/>
      <c r="B85" s="1">
        <v>8</v>
      </c>
      <c r="C85" s="6">
        <v>40.585000000000001</v>
      </c>
      <c r="D85" s="6">
        <v>6.6879999999999997</v>
      </c>
      <c r="E85" s="6">
        <v>34.423000000000002</v>
      </c>
      <c r="F85" s="6">
        <v>4.2850000000000001</v>
      </c>
    </row>
    <row r="86" spans="1:21" x14ac:dyDescent="0.25">
      <c r="A86" s="65"/>
      <c r="B86" s="1">
        <v>9</v>
      </c>
      <c r="C86" s="6">
        <v>30.286999999999999</v>
      </c>
      <c r="D86" s="6">
        <v>4.8339999999999996</v>
      </c>
      <c r="E86" s="6">
        <v>21.457999999999998</v>
      </c>
      <c r="F86" s="6">
        <v>3.6640000000000001</v>
      </c>
    </row>
    <row r="87" spans="1:21" x14ac:dyDescent="0.25">
      <c r="A87" s="65"/>
      <c r="B87" s="1">
        <v>10</v>
      </c>
      <c r="C87" s="6">
        <v>33.664999999999999</v>
      </c>
      <c r="D87" s="6">
        <v>4.7270000000000003</v>
      </c>
      <c r="E87" s="6">
        <v>22.992000000000001</v>
      </c>
      <c r="F87" s="6">
        <v>4.2569999999999997</v>
      </c>
    </row>
    <row r="89" spans="1:21" x14ac:dyDescent="0.25">
      <c r="A89" s="1" t="s">
        <v>79</v>
      </c>
      <c r="C89" s="6">
        <f>AVERAGE(C58:C87)</f>
        <v>18.069966666666666</v>
      </c>
      <c r="D89" s="6">
        <f t="shared" ref="D89:F89" si="4">AVERAGE(D58:D87)</f>
        <v>6.1103999999999994</v>
      </c>
      <c r="E89" s="6">
        <f t="shared" si="4"/>
        <v>24.898433333333333</v>
      </c>
      <c r="F89" s="6">
        <f t="shared" si="4"/>
        <v>4.9027000000000003</v>
      </c>
    </row>
    <row r="90" spans="1:21" x14ac:dyDescent="0.25">
      <c r="A90" s="1" t="s">
        <v>80</v>
      </c>
      <c r="C90" s="6">
        <f>STDEV(C58:C87)/SQRT(30)</f>
        <v>1.8268162830853005</v>
      </c>
      <c r="D90" s="6">
        <f t="shared" ref="D90:F90" si="5">STDEV(D58:D87)/SQRT(30)</f>
        <v>0.32760583479008104</v>
      </c>
      <c r="E90" s="6">
        <f t="shared" si="5"/>
        <v>1.6487074517151303</v>
      </c>
      <c r="F90" s="6">
        <f t="shared" si="5"/>
        <v>0.25066298824948363</v>
      </c>
    </row>
    <row r="91" spans="1:21" x14ac:dyDescent="0.25">
      <c r="F91" s="14"/>
    </row>
    <row r="92" spans="1:21" x14ac:dyDescent="0.2">
      <c r="A92" s="3" t="s">
        <v>94</v>
      </c>
    </row>
    <row r="93" spans="1:21" x14ac:dyDescent="0.2">
      <c r="A93" s="64" t="s">
        <v>31</v>
      </c>
      <c r="B93" s="64" t="s">
        <v>96</v>
      </c>
      <c r="C93" s="64"/>
      <c r="D93" s="64" t="s">
        <v>100</v>
      </c>
      <c r="E93" s="64"/>
      <c r="F93" s="64" t="s">
        <v>97</v>
      </c>
      <c r="G93" s="64"/>
      <c r="H93" s="64" t="s">
        <v>98</v>
      </c>
      <c r="I93" s="64"/>
      <c r="J93" s="64" t="s">
        <v>99</v>
      </c>
      <c r="K93" s="64"/>
    </row>
    <row r="94" spans="1:21" x14ac:dyDescent="0.2">
      <c r="A94" s="64"/>
      <c r="B94" s="1" t="s">
        <v>9</v>
      </c>
      <c r="C94" s="1" t="s">
        <v>6</v>
      </c>
      <c r="D94" s="1" t="s">
        <v>9</v>
      </c>
      <c r="E94" s="1" t="s">
        <v>6</v>
      </c>
      <c r="F94" s="1" t="s">
        <v>9</v>
      </c>
      <c r="G94" s="1" t="s">
        <v>6</v>
      </c>
      <c r="H94" s="1" t="s">
        <v>9</v>
      </c>
      <c r="I94" s="1" t="s">
        <v>6</v>
      </c>
      <c r="J94" s="1" t="s">
        <v>9</v>
      </c>
      <c r="K94" s="1" t="s">
        <v>6</v>
      </c>
    </row>
    <row r="95" spans="1:21" x14ac:dyDescent="0.25">
      <c r="A95" s="5">
        <v>1</v>
      </c>
      <c r="B95" s="8">
        <v>0</v>
      </c>
      <c r="C95" s="8">
        <v>0</v>
      </c>
      <c r="D95" s="18">
        <v>0.76883299999999999</v>
      </c>
      <c r="E95" s="18">
        <v>0.29575000000000001</v>
      </c>
      <c r="F95" s="18">
        <v>0.45824999999999999</v>
      </c>
      <c r="G95" s="18">
        <v>0.24366699999999999</v>
      </c>
      <c r="H95" s="18">
        <v>1.45825</v>
      </c>
      <c r="I95" s="18">
        <v>3.5234169999999998</v>
      </c>
      <c r="J95" s="18">
        <v>2.2444999999999999</v>
      </c>
      <c r="K95" s="18">
        <v>2.7858329999999998</v>
      </c>
      <c r="P95" s="5"/>
      <c r="U95" s="5"/>
    </row>
    <row r="96" spans="1:21" x14ac:dyDescent="0.25">
      <c r="A96" s="5">
        <v>2</v>
      </c>
      <c r="B96" s="8">
        <v>0</v>
      </c>
      <c r="C96" s="8">
        <v>0</v>
      </c>
      <c r="D96" s="18">
        <v>1.5167E-2</v>
      </c>
      <c r="E96" s="18">
        <v>5.7917000000000003E-2</v>
      </c>
      <c r="F96" s="18">
        <v>0.25908300000000001</v>
      </c>
      <c r="G96" s="18">
        <v>0.65400000000000003</v>
      </c>
      <c r="H96" s="18">
        <v>0.379083</v>
      </c>
      <c r="I96" s="18">
        <v>0.70625000000000004</v>
      </c>
      <c r="J96" s="18">
        <v>3.5898330000000001</v>
      </c>
      <c r="K96" s="18">
        <v>2.76675</v>
      </c>
      <c r="P96" s="5"/>
      <c r="U96" s="5"/>
    </row>
    <row r="97" spans="1:28" x14ac:dyDescent="0.25">
      <c r="A97" s="5">
        <v>3</v>
      </c>
      <c r="B97" s="8">
        <v>0</v>
      </c>
      <c r="C97" s="8">
        <v>0</v>
      </c>
      <c r="D97" s="18">
        <v>0.16858300000000001</v>
      </c>
      <c r="E97" s="18">
        <v>0.20991699999999999</v>
      </c>
      <c r="F97" s="18">
        <v>0.2135</v>
      </c>
      <c r="G97" s="18">
        <v>0.24133299999999999</v>
      </c>
      <c r="H97" s="18">
        <v>1.35</v>
      </c>
      <c r="I97" s="18">
        <v>0.90516700000000005</v>
      </c>
      <c r="J97" s="18">
        <v>2.964083</v>
      </c>
      <c r="K97" s="18">
        <v>4.1534170000000001</v>
      </c>
      <c r="P97" s="5"/>
      <c r="U97" s="5"/>
    </row>
    <row r="99" spans="1:28" x14ac:dyDescent="0.25">
      <c r="A99" s="6" t="s">
        <v>41</v>
      </c>
      <c r="B99" s="6">
        <f>AVERAGE(B95:B97)</f>
        <v>0</v>
      </c>
      <c r="C99" s="6">
        <f t="shared" ref="C99:F99" si="6">AVERAGE(C95:C97)</f>
        <v>0</v>
      </c>
      <c r="D99" s="6">
        <f t="shared" si="6"/>
        <v>0.31752766666666671</v>
      </c>
      <c r="E99" s="6">
        <f t="shared" si="6"/>
        <v>0.18786133333333332</v>
      </c>
      <c r="F99" s="6">
        <f t="shared" si="6"/>
        <v>0.31027766666666667</v>
      </c>
      <c r="G99" s="6">
        <f>AVERAGE(G95:G97)</f>
        <v>0.37966666666666665</v>
      </c>
      <c r="H99" s="6">
        <f t="shared" ref="H99:K99" si="7">AVERAGE(H95:H97)</f>
        <v>1.0624443333333333</v>
      </c>
      <c r="I99" s="6">
        <f t="shared" si="7"/>
        <v>1.7116113333333332</v>
      </c>
      <c r="J99" s="6">
        <f t="shared" si="7"/>
        <v>2.932805333333333</v>
      </c>
      <c r="K99" s="6">
        <f t="shared" si="7"/>
        <v>3.2353333333333332</v>
      </c>
      <c r="N99" s="13"/>
      <c r="O99" s="13"/>
      <c r="P99" s="6"/>
      <c r="S99" s="13"/>
      <c r="T99" s="13"/>
      <c r="U99" s="6"/>
      <c r="X99" s="13"/>
    </row>
    <row r="100" spans="1:28" x14ac:dyDescent="0.25">
      <c r="A100" s="6" t="s">
        <v>33</v>
      </c>
      <c r="B100" s="6">
        <f>STDEV(B95:B97)/SQRT(3)</f>
        <v>0</v>
      </c>
      <c r="C100" s="6">
        <f t="shared" ref="C100:K100" si="8">STDEV(C95:C97)/SQRT(3)</f>
        <v>0</v>
      </c>
      <c r="D100" s="6">
        <f t="shared" si="8"/>
        <v>0.22995760129882878</v>
      </c>
      <c r="E100" s="6">
        <f t="shared" si="8"/>
        <v>6.953649712281397E-2</v>
      </c>
      <c r="F100" s="6">
        <f t="shared" si="8"/>
        <v>7.5147213402168858E-2</v>
      </c>
      <c r="G100" s="6">
        <f t="shared" si="8"/>
        <v>0.13716832144283334</v>
      </c>
      <c r="H100" s="6">
        <f t="shared" si="8"/>
        <v>0.34310666443849663</v>
      </c>
      <c r="I100" s="6">
        <f t="shared" si="8"/>
        <v>0.90772092325529463</v>
      </c>
      <c r="J100" s="6">
        <f>STDEV(J95:J97)/SQRT(3)</f>
        <v>0.38867893328827424</v>
      </c>
      <c r="K100" s="6">
        <f t="shared" si="8"/>
        <v>0.45907488658254619</v>
      </c>
      <c r="N100" s="13"/>
      <c r="O100" s="13"/>
      <c r="P100" s="6"/>
      <c r="S100" s="13"/>
      <c r="T100" s="13"/>
      <c r="U100" s="6"/>
      <c r="X100" s="13"/>
    </row>
    <row r="101" spans="1:28" x14ac:dyDescent="0.25">
      <c r="A101" s="19"/>
      <c r="B101" s="5"/>
      <c r="C101" s="8"/>
      <c r="F101" s="5"/>
      <c r="G101" s="5"/>
      <c r="H101" s="8"/>
      <c r="K101" s="5"/>
      <c r="L101" s="5"/>
      <c r="M101" s="8"/>
      <c r="P101" s="5"/>
      <c r="Q101" s="5"/>
      <c r="R101" s="8"/>
      <c r="U101" s="5"/>
      <c r="V101" s="5"/>
      <c r="W101" s="8"/>
    </row>
    <row r="102" spans="1:28" x14ac:dyDescent="0.2">
      <c r="A102" s="3" t="s">
        <v>95</v>
      </c>
    </row>
    <row r="103" spans="1:28" x14ac:dyDescent="0.2">
      <c r="A103" s="64" t="s">
        <v>31</v>
      </c>
      <c r="B103" s="64" t="s">
        <v>96</v>
      </c>
      <c r="C103" s="64"/>
      <c r="D103" s="64" t="s">
        <v>101</v>
      </c>
      <c r="E103" s="64"/>
      <c r="F103" s="64" t="s">
        <v>102</v>
      </c>
      <c r="G103" s="64"/>
      <c r="H103" s="64" t="s">
        <v>103</v>
      </c>
      <c r="I103" s="64"/>
      <c r="J103" s="64" t="s">
        <v>104</v>
      </c>
      <c r="K103" s="64"/>
      <c r="L103" s="64" t="s">
        <v>105</v>
      </c>
      <c r="M103" s="64"/>
    </row>
    <row r="104" spans="1:28" x14ac:dyDescent="0.2">
      <c r="A104" s="64"/>
      <c r="B104" s="1" t="s">
        <v>9</v>
      </c>
      <c r="C104" s="1" t="s">
        <v>6</v>
      </c>
      <c r="D104" s="1" t="s">
        <v>9</v>
      </c>
      <c r="E104" s="1" t="s">
        <v>6</v>
      </c>
      <c r="F104" s="1" t="s">
        <v>9</v>
      </c>
      <c r="G104" s="1" t="s">
        <v>6</v>
      </c>
      <c r="H104" s="1" t="s">
        <v>9</v>
      </c>
      <c r="I104" s="1" t="s">
        <v>6</v>
      </c>
      <c r="J104" s="1" t="s">
        <v>9</v>
      </c>
      <c r="K104" s="1" t="s">
        <v>6</v>
      </c>
      <c r="L104" s="1" t="s">
        <v>9</v>
      </c>
      <c r="M104" s="1" t="s">
        <v>6</v>
      </c>
    </row>
    <row r="105" spans="1:28" x14ac:dyDescent="0.25">
      <c r="A105" s="5">
        <v>1</v>
      </c>
      <c r="B105" s="11">
        <v>100</v>
      </c>
      <c r="C105" s="11">
        <v>100</v>
      </c>
      <c r="D105" s="18">
        <v>38.393155499999999</v>
      </c>
      <c r="E105" s="18">
        <v>46.217781100000003</v>
      </c>
      <c r="F105" s="18">
        <v>13.809237400000001</v>
      </c>
      <c r="G105" s="18">
        <v>50.427250700000002</v>
      </c>
      <c r="H105" s="18">
        <v>14.2102801</v>
      </c>
      <c r="I105" s="18">
        <v>28.5417445</v>
      </c>
      <c r="J105" s="18">
        <v>0.86892586999999999</v>
      </c>
      <c r="K105" s="18">
        <v>26.272413100000001</v>
      </c>
      <c r="L105" s="18">
        <v>3.3821268600000001</v>
      </c>
      <c r="M105" s="18">
        <v>2.3533806500000001</v>
      </c>
    </row>
    <row r="106" spans="1:28" x14ac:dyDescent="0.25">
      <c r="A106" s="5">
        <v>2</v>
      </c>
      <c r="B106" s="11">
        <v>100</v>
      </c>
      <c r="C106" s="11">
        <v>100</v>
      </c>
      <c r="D106" s="18">
        <v>21.257421900000001</v>
      </c>
      <c r="E106" s="18">
        <v>61.698588600000001</v>
      </c>
      <c r="F106" s="18">
        <v>11.8645259</v>
      </c>
      <c r="G106" s="18">
        <v>49.115577000000002</v>
      </c>
      <c r="H106" s="18">
        <v>7.1180128600000003</v>
      </c>
      <c r="I106" s="18">
        <v>24.948796600000001</v>
      </c>
      <c r="J106" s="18">
        <v>2.93363314</v>
      </c>
      <c r="K106" s="18">
        <v>21.089609100000001</v>
      </c>
      <c r="L106" s="18">
        <v>0</v>
      </c>
      <c r="M106" s="18">
        <v>3.0250369300000002</v>
      </c>
    </row>
    <row r="107" spans="1:28" x14ac:dyDescent="0.25">
      <c r="A107" s="5">
        <v>3</v>
      </c>
      <c r="B107" s="11">
        <v>100</v>
      </c>
      <c r="C107" s="11">
        <v>100</v>
      </c>
      <c r="D107" s="18">
        <v>28.559041700000002</v>
      </c>
      <c r="E107" s="18">
        <v>71.902188800000005</v>
      </c>
      <c r="F107" s="18">
        <v>22.923022599999999</v>
      </c>
      <c r="G107" s="18">
        <v>61.0861801</v>
      </c>
      <c r="H107" s="18">
        <v>5.6649218000000001</v>
      </c>
      <c r="I107" s="18">
        <v>45.626888899999997</v>
      </c>
      <c r="J107" s="18">
        <v>3.8087285999999998</v>
      </c>
      <c r="K107" s="18">
        <v>32.589980799999999</v>
      </c>
      <c r="L107" s="18">
        <v>0.55236198999999997</v>
      </c>
      <c r="M107" s="18">
        <v>5.9117135300000001</v>
      </c>
    </row>
    <row r="109" spans="1:28" x14ac:dyDescent="0.25">
      <c r="A109" s="6" t="s">
        <v>41</v>
      </c>
      <c r="B109" s="6">
        <f>AVERAGE(B105:B107)</f>
        <v>100</v>
      </c>
      <c r="C109" s="6">
        <f>AVERAGE(C105:C107)</f>
        <v>100</v>
      </c>
      <c r="D109" s="6">
        <f t="shared" ref="D109:M109" si="9">AVERAGE(D105:D107)</f>
        <v>29.403206366666666</v>
      </c>
      <c r="E109" s="6">
        <f t="shared" si="9"/>
        <v>59.939519499999996</v>
      </c>
      <c r="F109" s="6">
        <f t="shared" si="9"/>
        <v>16.198928633333335</v>
      </c>
      <c r="G109" s="6">
        <f t="shared" si="9"/>
        <v>53.543002600000001</v>
      </c>
      <c r="H109" s="6">
        <f t="shared" si="9"/>
        <v>8.997738253333333</v>
      </c>
      <c r="I109" s="6">
        <f t="shared" si="9"/>
        <v>33.039143333333335</v>
      </c>
      <c r="J109" s="6">
        <f t="shared" si="9"/>
        <v>2.5370958699999999</v>
      </c>
      <c r="K109" s="6">
        <f t="shared" si="9"/>
        <v>26.650667666666664</v>
      </c>
      <c r="L109" s="6">
        <f t="shared" si="9"/>
        <v>1.3114962833333335</v>
      </c>
      <c r="M109" s="6">
        <f t="shared" si="9"/>
        <v>3.7633770366666668</v>
      </c>
    </row>
    <row r="110" spans="1:28" x14ac:dyDescent="0.25">
      <c r="A110" s="6" t="s">
        <v>33</v>
      </c>
      <c r="B110" s="6">
        <f>STDEV(B105:B107)/SQRT(3)</f>
        <v>0</v>
      </c>
      <c r="C110" s="6">
        <f t="shared" ref="C110:M110" si="10">STDEV(C105:C107)/SQRT(3)</f>
        <v>0</v>
      </c>
      <c r="D110" s="6">
        <f t="shared" si="10"/>
        <v>4.9646349980261633</v>
      </c>
      <c r="E110" s="6">
        <f t="shared" si="10"/>
        <v>7.4664347314919182</v>
      </c>
      <c r="F110" s="6">
        <f t="shared" si="10"/>
        <v>3.408594796441311</v>
      </c>
      <c r="G110" s="6">
        <f t="shared" si="10"/>
        <v>3.7905482044684775</v>
      </c>
      <c r="H110" s="6">
        <f t="shared" si="10"/>
        <v>2.6398114064330014</v>
      </c>
      <c r="I110" s="6">
        <f t="shared" si="10"/>
        <v>6.3787622229651246</v>
      </c>
      <c r="J110" s="6">
        <f t="shared" si="10"/>
        <v>0.87150088500684686</v>
      </c>
      <c r="K110" s="6">
        <f t="shared" si="10"/>
        <v>3.3252541104625211</v>
      </c>
      <c r="L110" s="6">
        <f t="shared" si="10"/>
        <v>1.0475223435595364</v>
      </c>
      <c r="M110" s="6">
        <f t="shared" si="10"/>
        <v>1.0915268825604922</v>
      </c>
    </row>
    <row r="112" spans="1:28" x14ac:dyDescent="0.25">
      <c r="C112" s="8"/>
      <c r="F112" s="5"/>
      <c r="G112" s="5"/>
      <c r="H112" s="8"/>
      <c r="K112" s="5"/>
      <c r="L112" s="5"/>
      <c r="M112" s="8"/>
      <c r="P112" s="5"/>
      <c r="Q112" s="5"/>
      <c r="R112" s="8"/>
      <c r="U112" s="5"/>
      <c r="V112" s="5"/>
      <c r="W112" s="8"/>
      <c r="Z112" s="5"/>
      <c r="AA112" s="5"/>
      <c r="AB112" s="8"/>
    </row>
    <row r="113" spans="1:7" x14ac:dyDescent="0.25">
      <c r="A113" s="3" t="s">
        <v>84</v>
      </c>
      <c r="C113" s="4"/>
    </row>
    <row r="114" spans="1:7" x14ac:dyDescent="0.25">
      <c r="A114" s="1" t="s">
        <v>78</v>
      </c>
      <c r="B114" s="1" t="s">
        <v>85</v>
      </c>
      <c r="C114" s="5" t="s">
        <v>42</v>
      </c>
      <c r="D114" s="5" t="s">
        <v>88</v>
      </c>
      <c r="E114" s="5" t="s">
        <v>43</v>
      </c>
      <c r="F114" s="5" t="s">
        <v>89</v>
      </c>
      <c r="G114" s="31" t="s">
        <v>40</v>
      </c>
    </row>
    <row r="115" spans="1:7" x14ac:dyDescent="0.25">
      <c r="A115" s="64">
        <v>1</v>
      </c>
      <c r="B115" s="1">
        <v>1</v>
      </c>
      <c r="C115" s="6">
        <v>29.422999999999998</v>
      </c>
      <c r="D115" s="6">
        <v>19.518999999999998</v>
      </c>
      <c r="E115" s="6">
        <v>32.816999999999993</v>
      </c>
      <c r="F115" s="6">
        <v>30.483999999999998</v>
      </c>
    </row>
    <row r="116" spans="1:7" x14ac:dyDescent="0.25">
      <c r="A116" s="65"/>
      <c r="B116" s="1">
        <v>2</v>
      </c>
      <c r="C116" s="6">
        <v>14.016999999999999</v>
      </c>
      <c r="D116" s="6">
        <v>19.684000000000001</v>
      </c>
      <c r="E116" s="6">
        <v>35.040000000000006</v>
      </c>
      <c r="F116" s="6">
        <v>37.546999999999997</v>
      </c>
    </row>
    <row r="117" spans="1:7" x14ac:dyDescent="0.25">
      <c r="A117" s="65"/>
      <c r="B117" s="1">
        <v>3</v>
      </c>
      <c r="C117" s="6">
        <v>17.472999999999999</v>
      </c>
      <c r="D117" s="6">
        <v>37.290999999999997</v>
      </c>
      <c r="E117" s="6">
        <v>20.625</v>
      </c>
      <c r="F117" s="6">
        <v>46.566000000000003</v>
      </c>
    </row>
    <row r="118" spans="1:7" x14ac:dyDescent="0.25">
      <c r="A118" s="65"/>
      <c r="B118" s="1">
        <v>4</v>
      </c>
      <c r="C118" s="6">
        <v>21.216000000000001</v>
      </c>
      <c r="D118" s="6">
        <v>17.283999999999999</v>
      </c>
      <c r="E118" s="6">
        <v>33.052999999999997</v>
      </c>
      <c r="F118" s="6">
        <v>35.132000000000005</v>
      </c>
    </row>
    <row r="119" spans="1:7" x14ac:dyDescent="0.25">
      <c r="A119" s="65"/>
      <c r="B119" s="1">
        <v>5</v>
      </c>
      <c r="C119" s="6">
        <v>15.582999999999998</v>
      </c>
      <c r="D119" s="6">
        <v>23.222000000000001</v>
      </c>
      <c r="E119" s="6">
        <v>30.556999999999999</v>
      </c>
      <c r="F119" s="6">
        <v>40.778999999999996</v>
      </c>
    </row>
    <row r="120" spans="1:7" x14ac:dyDescent="0.25">
      <c r="A120" s="65"/>
      <c r="B120" s="1">
        <v>6</v>
      </c>
      <c r="C120" s="6">
        <v>17.381</v>
      </c>
      <c r="D120" s="6">
        <v>26.173999999999999</v>
      </c>
      <c r="E120" s="6">
        <v>30.022000000000002</v>
      </c>
      <c r="F120" s="6">
        <v>40.043999999999997</v>
      </c>
    </row>
    <row r="121" spans="1:7" x14ac:dyDescent="0.25">
      <c r="A121" s="65"/>
      <c r="B121" s="1">
        <v>7</v>
      </c>
      <c r="C121" s="6">
        <v>23.983000000000001</v>
      </c>
      <c r="D121" s="6">
        <v>26.891999999999999</v>
      </c>
      <c r="E121" s="6">
        <v>37.623000000000005</v>
      </c>
      <c r="F121" s="6">
        <v>28.07</v>
      </c>
    </row>
    <row r="122" spans="1:7" x14ac:dyDescent="0.25">
      <c r="A122" s="65"/>
      <c r="B122" s="1">
        <v>8</v>
      </c>
      <c r="C122" s="6">
        <v>21.457000000000001</v>
      </c>
      <c r="D122" s="6">
        <v>26.21</v>
      </c>
      <c r="E122" s="6">
        <v>28.381</v>
      </c>
      <c r="F122" s="6">
        <v>31.092000000000002</v>
      </c>
    </row>
    <row r="123" spans="1:7" x14ac:dyDescent="0.25">
      <c r="A123" s="65"/>
      <c r="B123" s="1">
        <v>9</v>
      </c>
      <c r="C123" s="6">
        <v>15.925000000000001</v>
      </c>
      <c r="D123" s="6">
        <v>18.349</v>
      </c>
      <c r="E123" s="6">
        <v>28.605999999999998</v>
      </c>
      <c r="F123" s="6">
        <v>26.524000000000001</v>
      </c>
    </row>
    <row r="124" spans="1:7" x14ac:dyDescent="0.25">
      <c r="A124" s="65"/>
      <c r="B124" s="1">
        <v>10</v>
      </c>
      <c r="C124" s="6">
        <v>14.879000000000001</v>
      </c>
      <c r="D124" s="6">
        <v>23.827999999999999</v>
      </c>
      <c r="E124" s="6">
        <v>21.201000000000001</v>
      </c>
      <c r="F124" s="6">
        <v>28.683000000000003</v>
      </c>
    </row>
    <row r="125" spans="1:7" x14ac:dyDescent="0.25">
      <c r="A125" s="64">
        <v>2</v>
      </c>
      <c r="B125" s="1">
        <v>1</v>
      </c>
      <c r="C125" s="6">
        <v>19.675999999999998</v>
      </c>
      <c r="D125" s="6">
        <v>19.643999999999998</v>
      </c>
      <c r="E125" s="6">
        <v>26.785</v>
      </c>
      <c r="F125" s="6">
        <v>21.24</v>
      </c>
    </row>
    <row r="126" spans="1:7" x14ac:dyDescent="0.25">
      <c r="A126" s="65"/>
      <c r="B126" s="1">
        <v>2</v>
      </c>
      <c r="C126" s="6">
        <v>17.739999999999998</v>
      </c>
      <c r="D126" s="6">
        <v>19.751999999999999</v>
      </c>
      <c r="E126" s="6">
        <v>28.784999999999997</v>
      </c>
      <c r="F126" s="6">
        <v>39.118000000000002</v>
      </c>
    </row>
    <row r="127" spans="1:7" x14ac:dyDescent="0.25">
      <c r="A127" s="65"/>
      <c r="B127" s="1">
        <v>3</v>
      </c>
      <c r="C127" s="6">
        <v>21.558999999999997</v>
      </c>
      <c r="D127" s="6">
        <v>32.917999999999999</v>
      </c>
      <c r="E127" s="6">
        <v>27.111999999999998</v>
      </c>
      <c r="F127" s="6">
        <v>26.983000000000001</v>
      </c>
    </row>
    <row r="128" spans="1:7" x14ac:dyDescent="0.25">
      <c r="A128" s="65"/>
      <c r="B128" s="1">
        <v>4</v>
      </c>
      <c r="C128" s="6">
        <v>6.322000000000001</v>
      </c>
      <c r="D128" s="6">
        <v>31.179000000000002</v>
      </c>
      <c r="E128" s="6">
        <v>21.04</v>
      </c>
      <c r="F128" s="6">
        <v>20.445</v>
      </c>
    </row>
    <row r="129" spans="1:6" x14ac:dyDescent="0.25">
      <c r="A129" s="65"/>
      <c r="B129" s="1">
        <v>5</v>
      </c>
      <c r="C129" s="6">
        <v>24.890999999999998</v>
      </c>
      <c r="D129" s="6">
        <v>25.341999999999999</v>
      </c>
      <c r="E129" s="6">
        <v>32.356000000000002</v>
      </c>
      <c r="F129" s="6">
        <v>23.904</v>
      </c>
    </row>
    <row r="130" spans="1:6" x14ac:dyDescent="0.25">
      <c r="A130" s="65"/>
      <c r="B130" s="1">
        <v>6</v>
      </c>
      <c r="C130" s="6">
        <v>13.44</v>
      </c>
      <c r="D130" s="6">
        <v>23.887999999999998</v>
      </c>
      <c r="E130" s="6">
        <v>24.314</v>
      </c>
      <c r="F130" s="6">
        <v>31.173000000000002</v>
      </c>
    </row>
    <row r="131" spans="1:6" x14ac:dyDescent="0.25">
      <c r="A131" s="65"/>
      <c r="B131" s="1">
        <v>7</v>
      </c>
      <c r="C131" s="6">
        <v>21.777999999999999</v>
      </c>
      <c r="D131" s="6">
        <v>27.267999999999997</v>
      </c>
      <c r="E131" s="6">
        <v>21.151999999999997</v>
      </c>
      <c r="F131" s="6">
        <v>31.689999999999998</v>
      </c>
    </row>
    <row r="132" spans="1:6" x14ac:dyDescent="0.25">
      <c r="A132" s="65"/>
      <c r="B132" s="1">
        <v>8</v>
      </c>
      <c r="C132" s="6">
        <v>19.619999999999997</v>
      </c>
      <c r="D132" s="6">
        <v>29.35</v>
      </c>
      <c r="E132" s="6">
        <v>28.531999999999996</v>
      </c>
      <c r="F132" s="6">
        <v>42.881999999999998</v>
      </c>
    </row>
    <row r="133" spans="1:6" x14ac:dyDescent="0.25">
      <c r="A133" s="65"/>
      <c r="B133" s="1">
        <v>9</v>
      </c>
      <c r="C133" s="6">
        <v>18.666999999999998</v>
      </c>
      <c r="D133" s="6">
        <v>20.116999999999997</v>
      </c>
      <c r="E133" s="6">
        <v>25.420999999999999</v>
      </c>
      <c r="F133" s="6">
        <v>38.362000000000002</v>
      </c>
    </row>
    <row r="134" spans="1:6" x14ac:dyDescent="0.25">
      <c r="A134" s="65"/>
      <c r="B134" s="1">
        <v>10</v>
      </c>
      <c r="C134" s="6">
        <v>19.960999999999999</v>
      </c>
      <c r="D134" s="6">
        <v>21.244999999999997</v>
      </c>
      <c r="E134" s="6">
        <v>22.91</v>
      </c>
      <c r="F134" s="6">
        <v>35.49</v>
      </c>
    </row>
    <row r="135" spans="1:6" x14ac:dyDescent="0.25">
      <c r="A135" s="64">
        <v>3</v>
      </c>
      <c r="B135" s="1">
        <v>1</v>
      </c>
      <c r="C135" s="6">
        <v>14.859</v>
      </c>
      <c r="D135" s="6">
        <v>21.524000000000001</v>
      </c>
      <c r="E135" s="6">
        <v>28.401</v>
      </c>
      <c r="F135" s="6">
        <v>33.863999999999997</v>
      </c>
    </row>
    <row r="136" spans="1:6" x14ac:dyDescent="0.25">
      <c r="A136" s="65"/>
      <c r="B136" s="1">
        <v>2</v>
      </c>
      <c r="C136" s="6">
        <v>20.366</v>
      </c>
      <c r="D136" s="6">
        <v>23.863</v>
      </c>
      <c r="E136" s="6">
        <v>27.327000000000002</v>
      </c>
      <c r="F136" s="6">
        <v>33.103999999999999</v>
      </c>
    </row>
    <row r="137" spans="1:6" x14ac:dyDescent="0.25">
      <c r="A137" s="65"/>
      <c r="B137" s="1">
        <v>3</v>
      </c>
      <c r="C137" s="6">
        <v>20.193999999999999</v>
      </c>
      <c r="D137" s="6">
        <v>21.378</v>
      </c>
      <c r="E137" s="6">
        <v>27.106000000000002</v>
      </c>
      <c r="F137" s="6">
        <v>32.168999999999997</v>
      </c>
    </row>
    <row r="138" spans="1:6" x14ac:dyDescent="0.25">
      <c r="A138" s="65"/>
      <c r="B138" s="1">
        <v>4</v>
      </c>
      <c r="C138" s="6">
        <v>16.719000000000001</v>
      </c>
      <c r="D138" s="6">
        <v>16.893999999999998</v>
      </c>
      <c r="E138" s="6">
        <v>26.43</v>
      </c>
      <c r="F138" s="6">
        <v>30.779</v>
      </c>
    </row>
    <row r="139" spans="1:6" x14ac:dyDescent="0.25">
      <c r="A139" s="65"/>
      <c r="B139" s="1">
        <v>5</v>
      </c>
      <c r="C139" s="6">
        <v>19.893999999999998</v>
      </c>
      <c r="D139" s="6">
        <v>16.632000000000001</v>
      </c>
      <c r="E139" s="6">
        <v>25.59</v>
      </c>
      <c r="F139" s="6">
        <v>30.491</v>
      </c>
    </row>
    <row r="140" spans="1:6" x14ac:dyDescent="0.25">
      <c r="A140" s="65"/>
      <c r="B140" s="1">
        <v>6</v>
      </c>
      <c r="C140" s="6">
        <v>17.805</v>
      </c>
      <c r="D140" s="6">
        <v>20.722000000000001</v>
      </c>
      <c r="E140" s="6">
        <v>25.007000000000001</v>
      </c>
      <c r="F140" s="6">
        <v>30.047999999999998</v>
      </c>
    </row>
    <row r="141" spans="1:6" x14ac:dyDescent="0.25">
      <c r="A141" s="65"/>
      <c r="B141" s="1">
        <v>7</v>
      </c>
      <c r="C141" s="6">
        <v>8.6809999999999992</v>
      </c>
      <c r="D141" s="6">
        <v>21.245999999999999</v>
      </c>
      <c r="E141" s="6">
        <v>24.088999999999999</v>
      </c>
      <c r="F141" s="6">
        <v>29.731000000000002</v>
      </c>
    </row>
    <row r="142" spans="1:6" x14ac:dyDescent="0.25">
      <c r="A142" s="65"/>
      <c r="B142" s="1">
        <v>8</v>
      </c>
      <c r="C142" s="6">
        <v>17.869</v>
      </c>
      <c r="D142" s="6">
        <v>19.385000000000002</v>
      </c>
      <c r="E142" s="6">
        <v>22.297999999999998</v>
      </c>
      <c r="F142" s="6">
        <v>28.701000000000001</v>
      </c>
    </row>
    <row r="143" spans="1:6" x14ac:dyDescent="0.25">
      <c r="A143" s="65"/>
      <c r="B143" s="1">
        <v>9</v>
      </c>
      <c r="C143" s="6">
        <v>18.425000000000001</v>
      </c>
      <c r="D143" s="6">
        <v>20.721</v>
      </c>
      <c r="E143" s="6">
        <v>20.626999999999999</v>
      </c>
      <c r="F143" s="6">
        <v>28.667000000000002</v>
      </c>
    </row>
    <row r="144" spans="1:6" x14ac:dyDescent="0.25">
      <c r="A144" s="65"/>
      <c r="B144" s="1">
        <v>10</v>
      </c>
      <c r="C144" s="6">
        <v>20.725999999999999</v>
      </c>
      <c r="D144" s="6">
        <v>20.513000000000002</v>
      </c>
      <c r="E144" s="6">
        <v>18.593</v>
      </c>
      <c r="F144" s="6">
        <v>28.443000000000001</v>
      </c>
    </row>
    <row r="145" spans="1:6" x14ac:dyDescent="0.2">
      <c r="C145" s="13"/>
      <c r="D145" s="13"/>
      <c r="E145" s="13"/>
      <c r="F145" s="13"/>
    </row>
    <row r="146" spans="1:6" x14ac:dyDescent="0.25">
      <c r="A146" s="1" t="s">
        <v>79</v>
      </c>
      <c r="C146" s="6">
        <f>AVERAGE(C115:C144)</f>
        <v>18.350966666666661</v>
      </c>
      <c r="D146" s="6">
        <f>AVERAGE(D115:D144)</f>
        <v>23.067799999999998</v>
      </c>
      <c r="E146" s="6">
        <f t="shared" ref="E146" si="11">AVERAGE(E115:E144)</f>
        <v>26.726666666666663</v>
      </c>
      <c r="F146" s="6">
        <f>AVERAGE(F115:F144)</f>
        <v>32.073499999999996</v>
      </c>
    </row>
    <row r="147" spans="1:6" x14ac:dyDescent="0.25">
      <c r="A147" s="1" t="s">
        <v>80</v>
      </c>
      <c r="C147" s="6">
        <f>STDEV(C115:C144)/SQRT(30)</f>
        <v>0.81839158415709423</v>
      </c>
      <c r="D147" s="6">
        <f t="shared" ref="D147:F147" si="12">STDEV(D115:D144)/SQRT(30)</f>
        <v>0.89516827725165493</v>
      </c>
      <c r="E147" s="6">
        <f t="shared" si="12"/>
        <v>0.84889499686876169</v>
      </c>
      <c r="F147" s="6">
        <f t="shared" si="12"/>
        <v>1.1082457575806017</v>
      </c>
    </row>
  </sheetData>
  <mergeCells count="22">
    <mergeCell ref="J93:K93"/>
    <mergeCell ref="A93:A94"/>
    <mergeCell ref="B93:C93"/>
    <mergeCell ref="D93:E93"/>
    <mergeCell ref="F93:G93"/>
    <mergeCell ref="H93:I93"/>
    <mergeCell ref="A115:A124"/>
    <mergeCell ref="A125:A134"/>
    <mergeCell ref="A135:A144"/>
    <mergeCell ref="L103:M103"/>
    <mergeCell ref="A22:A31"/>
    <mergeCell ref="A32:A41"/>
    <mergeCell ref="A42:A51"/>
    <mergeCell ref="A58:A67"/>
    <mergeCell ref="A68:A77"/>
    <mergeCell ref="A78:A87"/>
    <mergeCell ref="A103:A104"/>
    <mergeCell ref="B103:C103"/>
    <mergeCell ref="D103:E103"/>
    <mergeCell ref="F103:G103"/>
    <mergeCell ref="H103:I103"/>
    <mergeCell ref="J103:K10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114"/>
  <sheetViews>
    <sheetView zoomScaleNormal="100" workbookViewId="0"/>
  </sheetViews>
  <sheetFormatPr defaultColWidth="8.625" defaultRowHeight="15" x14ac:dyDescent="0.2"/>
  <cols>
    <col min="1" max="10" width="12.625" style="49" customWidth="1"/>
    <col min="11" max="51" width="8.625" style="49"/>
    <col min="52" max="52" width="13.5" style="49" customWidth="1"/>
    <col min="53" max="16384" width="8.625" style="49"/>
  </cols>
  <sheetData>
    <row r="2" spans="1:8" x14ac:dyDescent="0.25">
      <c r="A2" s="3" t="s">
        <v>172</v>
      </c>
      <c r="B2" s="44"/>
      <c r="C2" s="4"/>
      <c r="D2" s="44"/>
      <c r="E2" s="44"/>
      <c r="F2" s="44"/>
      <c r="G2" s="44"/>
      <c r="H2" s="44"/>
    </row>
    <row r="3" spans="1:8" x14ac:dyDescent="0.25">
      <c r="A3" s="44" t="s">
        <v>31</v>
      </c>
      <c r="B3" s="46" t="s">
        <v>13</v>
      </c>
      <c r="C3" s="46" t="s">
        <v>10</v>
      </c>
      <c r="D3" s="46" t="s">
        <v>11</v>
      </c>
    </row>
    <row r="4" spans="1:8" x14ac:dyDescent="0.25">
      <c r="A4" s="46">
        <v>1</v>
      </c>
      <c r="B4" s="15">
        <v>5.4583333333333339</v>
      </c>
      <c r="C4" s="15">
        <v>1.6666666666666666E-2</v>
      </c>
      <c r="D4" s="15">
        <v>5.0999999999999996</v>
      </c>
    </row>
    <row r="5" spans="1:8" x14ac:dyDescent="0.25">
      <c r="A5" s="46">
        <v>2</v>
      </c>
      <c r="B5" s="15">
        <v>5.2666666666666666</v>
      </c>
      <c r="C5" s="15">
        <v>6.6666666666666666E-2</v>
      </c>
      <c r="D5" s="15">
        <v>4.96</v>
      </c>
    </row>
    <row r="6" spans="1:8" x14ac:dyDescent="0.25">
      <c r="A6" s="46">
        <v>3</v>
      </c>
      <c r="B6" s="15">
        <v>5.2666666666666666</v>
      </c>
      <c r="C6" s="15">
        <v>1.6666666666666666E-2</v>
      </c>
      <c r="D6" s="15">
        <v>5.08</v>
      </c>
    </row>
    <row r="7" spans="1:8" x14ac:dyDescent="0.2">
      <c r="B7" s="16"/>
      <c r="C7" s="16"/>
      <c r="D7" s="16"/>
    </row>
    <row r="8" spans="1:8" x14ac:dyDescent="0.25">
      <c r="A8" s="6" t="s">
        <v>41</v>
      </c>
      <c r="B8" s="6">
        <f>AVERAGE(B4:B6)</f>
        <v>5.3305555555555557</v>
      </c>
      <c r="C8" s="6">
        <f t="shared" ref="C8" si="0">AVERAGE(C4:C6)</f>
        <v>3.3333333333333333E-2</v>
      </c>
      <c r="D8" s="6">
        <f>AVERAGE(D4:D6)</f>
        <v>5.046666666666666</v>
      </c>
    </row>
    <row r="9" spans="1:8" x14ac:dyDescent="0.25">
      <c r="A9" s="6" t="s">
        <v>33</v>
      </c>
      <c r="B9" s="6">
        <f>STDEV(B4:B6)/SQRT(3)</f>
        <v>6.3888888888889106E-2</v>
      </c>
      <c r="C9" s="6">
        <f t="shared" ref="C9:D9" si="1">STDEV(C4:C6)/SQRT(3)</f>
        <v>1.666666666666667E-2</v>
      </c>
      <c r="D9" s="6">
        <f t="shared" si="1"/>
        <v>4.3716256828679953E-2</v>
      </c>
    </row>
    <row r="11" spans="1:8" x14ac:dyDescent="0.25">
      <c r="A11" s="3" t="s">
        <v>45</v>
      </c>
      <c r="B11" s="44"/>
      <c r="C11" s="4"/>
      <c r="D11" s="44"/>
      <c r="E11" s="44"/>
      <c r="F11" s="44"/>
      <c r="G11" s="44"/>
      <c r="H11" s="44"/>
    </row>
    <row r="12" spans="1:8" x14ac:dyDescent="0.25">
      <c r="A12" s="44" t="s">
        <v>31</v>
      </c>
      <c r="B12" s="46" t="s">
        <v>7</v>
      </c>
      <c r="C12" s="46" t="s">
        <v>10</v>
      </c>
      <c r="D12" s="46" t="s">
        <v>11</v>
      </c>
    </row>
    <row r="13" spans="1:8" x14ac:dyDescent="0.25">
      <c r="A13" s="46">
        <v>1</v>
      </c>
      <c r="B13" s="6">
        <v>6.3643928886647334</v>
      </c>
      <c r="C13" s="17">
        <v>9.0021227434110429</v>
      </c>
      <c r="D13" s="6">
        <v>7.597805329049077</v>
      </c>
    </row>
    <row r="14" spans="1:8" x14ac:dyDescent="0.25">
      <c r="A14" s="46">
        <v>2</v>
      </c>
      <c r="B14" s="6">
        <v>6.4283044013981208</v>
      </c>
      <c r="C14" s="17">
        <v>8.7274120622269908</v>
      </c>
      <c r="D14" s="6">
        <v>7.7427185781245766</v>
      </c>
    </row>
    <row r="15" spans="1:8" x14ac:dyDescent="0.25">
      <c r="A15" s="46">
        <v>3</v>
      </c>
      <c r="B15" s="6">
        <v>6.5967788181090139</v>
      </c>
      <c r="C15" s="17">
        <v>9.0570041037220221</v>
      </c>
      <c r="D15" s="6">
        <v>8.0525380104545334</v>
      </c>
    </row>
    <row r="16" spans="1:8" x14ac:dyDescent="0.2">
      <c r="B16" s="16"/>
      <c r="C16" s="10"/>
      <c r="D16" s="16"/>
    </row>
    <row r="17" spans="1:9" x14ac:dyDescent="0.25">
      <c r="A17" s="6" t="s">
        <v>41</v>
      </c>
      <c r="B17" s="6">
        <f>AVERAGE(B13:B15)</f>
        <v>6.4631587027239563</v>
      </c>
      <c r="C17" s="17">
        <f t="shared" ref="C17" si="2">AVERAGE(C13:C15)</f>
        <v>8.928846303120018</v>
      </c>
      <c r="D17" s="6">
        <f>AVERAGE(D13:D15)</f>
        <v>7.797687305876063</v>
      </c>
    </row>
    <row r="18" spans="1:9" x14ac:dyDescent="0.25">
      <c r="A18" s="6" t="s">
        <v>33</v>
      </c>
      <c r="B18" s="6">
        <f>STDEV(B13:B15)/SQRT(3)</f>
        <v>6.9310705742582607E-2</v>
      </c>
      <c r="C18" s="6">
        <f>STDEV(C13:C15)/SQRT(3)</f>
        <v>0.10195555564478188</v>
      </c>
      <c r="D18" s="6">
        <f>STDEV(D13:D15)/SQRT(3)</f>
        <v>0.13411639678218792</v>
      </c>
    </row>
    <row r="19" spans="1:9" ht="12.95" customHeight="1" x14ac:dyDescent="0.2"/>
    <row r="20" spans="1:9" x14ac:dyDescent="0.25">
      <c r="A20" s="3" t="s">
        <v>46</v>
      </c>
      <c r="B20" s="44"/>
      <c r="C20" s="4"/>
      <c r="D20" s="44"/>
      <c r="E20" s="44"/>
      <c r="F20" s="44"/>
      <c r="G20" s="44"/>
      <c r="H20" s="44"/>
    </row>
    <row r="21" spans="1:9" ht="16.5" customHeight="1" x14ac:dyDescent="0.25">
      <c r="A21" s="44" t="s">
        <v>31</v>
      </c>
      <c r="B21" s="46" t="s">
        <v>13</v>
      </c>
      <c r="C21" s="46" t="s">
        <v>11</v>
      </c>
      <c r="D21" s="46" t="s">
        <v>91</v>
      </c>
      <c r="E21" s="46" t="s">
        <v>92</v>
      </c>
    </row>
    <row r="22" spans="1:9" x14ac:dyDescent="0.25">
      <c r="A22" s="46">
        <v>1</v>
      </c>
      <c r="B22" s="6">
        <v>6.7224430403234461</v>
      </c>
      <c r="C22" s="6">
        <v>0.36580246377440973</v>
      </c>
      <c r="D22" s="6">
        <v>8.2359899039760087</v>
      </c>
      <c r="E22" s="6">
        <v>6.7294624934949079</v>
      </c>
    </row>
    <row r="23" spans="1:9" x14ac:dyDescent="0.25">
      <c r="A23" s="46">
        <v>2</v>
      </c>
      <c r="B23" s="6">
        <v>7.0506978551290613</v>
      </c>
      <c r="C23" s="6">
        <v>0.39830951137280973</v>
      </c>
      <c r="D23" s="6">
        <v>8.1645190514255255</v>
      </c>
      <c r="E23" s="6">
        <v>6.5830872234162632</v>
      </c>
    </row>
    <row r="24" spans="1:9" x14ac:dyDescent="0.25">
      <c r="A24" s="46">
        <v>3</v>
      </c>
      <c r="B24" s="6">
        <v>6.9998489358866136</v>
      </c>
      <c r="C24" s="6">
        <v>0.30663743971942137</v>
      </c>
      <c r="D24" s="6">
        <v>8.1445629038569844</v>
      </c>
      <c r="E24" s="6">
        <v>6.2472528592689249</v>
      </c>
    </row>
    <row r="25" spans="1:9" x14ac:dyDescent="0.2">
      <c r="B25" s="16"/>
      <c r="C25" s="16"/>
      <c r="D25" s="16"/>
      <c r="E25" s="16"/>
    </row>
    <row r="26" spans="1:9" x14ac:dyDescent="0.25">
      <c r="A26" s="6" t="s">
        <v>41</v>
      </c>
      <c r="B26" s="6">
        <f>AVERAGE(B22:B24)</f>
        <v>6.924329943779707</v>
      </c>
      <c r="C26" s="6">
        <f t="shared" ref="C26:E26" si="3">AVERAGE(C22:C24)</f>
        <v>0.35691647162221357</v>
      </c>
      <c r="D26" s="6">
        <f t="shared" si="3"/>
        <v>8.1816906197528407</v>
      </c>
      <c r="E26" s="6">
        <f t="shared" si="3"/>
        <v>6.519934192060032</v>
      </c>
      <c r="F26" s="14"/>
      <c r="G26" s="14"/>
      <c r="H26" s="14"/>
      <c r="I26" s="14"/>
    </row>
    <row r="27" spans="1:9" x14ac:dyDescent="0.25">
      <c r="A27" s="6" t="s">
        <v>33</v>
      </c>
      <c r="B27" s="6">
        <f>STDEV(B22:B24)/SQRT(3)</f>
        <v>0.10200513792190316</v>
      </c>
      <c r="C27" s="6">
        <f t="shared" ref="C27:E27" si="4">STDEV(C22:C24)/SQRT(3)</f>
        <v>2.6833827051582222E-2</v>
      </c>
      <c r="D27" s="6">
        <f t="shared" si="4"/>
        <v>2.7754105743149234E-2</v>
      </c>
      <c r="E27" s="6">
        <f t="shared" si="4"/>
        <v>0.14273841092735562</v>
      </c>
      <c r="F27" s="14"/>
      <c r="G27" s="14"/>
      <c r="H27" s="14"/>
      <c r="I27" s="14"/>
    </row>
    <row r="29" spans="1:9" ht="16.5" x14ac:dyDescent="0.25">
      <c r="A29" s="3" t="s">
        <v>90</v>
      </c>
      <c r="B29" s="44"/>
      <c r="C29" s="4"/>
      <c r="D29" s="44"/>
      <c r="E29" s="44"/>
      <c r="F29" s="44"/>
      <c r="G29" s="44"/>
      <c r="H29" s="44"/>
    </row>
    <row r="30" spans="1:9" x14ac:dyDescent="0.25">
      <c r="A30" s="44" t="s">
        <v>31</v>
      </c>
      <c r="B30" s="46" t="s">
        <v>7</v>
      </c>
      <c r="C30" s="45" t="s">
        <v>14</v>
      </c>
      <c r="D30" s="45" t="s">
        <v>15</v>
      </c>
      <c r="E30" s="45" t="s">
        <v>16</v>
      </c>
      <c r="F30" s="44"/>
      <c r="G30" s="46"/>
    </row>
    <row r="31" spans="1:9" x14ac:dyDescent="0.25">
      <c r="A31" s="46">
        <v>1</v>
      </c>
      <c r="B31" s="44">
        <v>8.1020000000000003</v>
      </c>
      <c r="C31" s="44">
        <v>15.922000000000001</v>
      </c>
      <c r="D31" s="44">
        <v>0.90100000000000002</v>
      </c>
      <c r="E31" s="44">
        <v>1.002</v>
      </c>
      <c r="F31" s="45"/>
      <c r="G31" s="45"/>
      <c r="H31" s="45"/>
      <c r="I31" s="45"/>
    </row>
    <row r="32" spans="1:9" x14ac:dyDescent="0.25">
      <c r="A32" s="46">
        <v>2</v>
      </c>
      <c r="B32" s="44">
        <v>7.9279999999999999</v>
      </c>
      <c r="C32" s="44">
        <v>17.32</v>
      </c>
      <c r="D32" s="44">
        <v>0.503</v>
      </c>
      <c r="E32" s="44">
        <v>0.73</v>
      </c>
      <c r="F32" s="45"/>
      <c r="G32" s="45"/>
      <c r="H32" s="45"/>
      <c r="I32" s="45"/>
    </row>
    <row r="33" spans="1:52" x14ac:dyDescent="0.25">
      <c r="A33" s="46">
        <v>3</v>
      </c>
      <c r="B33" s="44">
        <v>8.3730000000000011</v>
      </c>
      <c r="C33" s="44">
        <v>18.393999999999998</v>
      </c>
      <c r="D33" s="44">
        <v>0.60399999999999998</v>
      </c>
      <c r="E33" s="44">
        <v>0.80999999999999994</v>
      </c>
      <c r="F33" s="45"/>
      <c r="G33" s="45"/>
      <c r="H33" s="45"/>
      <c r="I33" s="45"/>
    </row>
    <row r="35" spans="1:52" x14ac:dyDescent="0.25">
      <c r="A35" s="6" t="s">
        <v>41</v>
      </c>
      <c r="B35" s="6">
        <f>AVERAGE(B31:B33)</f>
        <v>8.1343333333333341</v>
      </c>
      <c r="C35" s="6">
        <f t="shared" ref="C35" si="5">AVERAGE(C31:C33)</f>
        <v>17.212</v>
      </c>
      <c r="D35" s="6">
        <f>AVERAGE(D31:D33)</f>
        <v>0.66933333333333334</v>
      </c>
      <c r="E35" s="6">
        <f>AVERAGE(E31:E33)</f>
        <v>0.84733333333333327</v>
      </c>
    </row>
    <row r="36" spans="1:52" x14ac:dyDescent="0.25">
      <c r="A36" s="6" t="s">
        <v>33</v>
      </c>
      <c r="B36" s="6">
        <f>STDEV(B31:B33)/SQRT(3)</f>
        <v>0.12947372105738111</v>
      </c>
      <c r="C36" s="6">
        <f t="shared" ref="C36:E36" si="6">STDEV(C31:C33)/SQRT(3)</f>
        <v>0.71564516347139462</v>
      </c>
      <c r="D36" s="6">
        <f t="shared" si="6"/>
        <v>0.11944640825259026</v>
      </c>
      <c r="E36" s="6">
        <f t="shared" si="6"/>
        <v>8.0707978402248456E-2</v>
      </c>
    </row>
    <row r="38" spans="1:52" s="44" customFormat="1" x14ac:dyDescent="0.2">
      <c r="A38" s="3" t="s">
        <v>182</v>
      </c>
    </row>
    <row r="39" spans="1:52" s="44" customFormat="1" x14ac:dyDescent="0.25">
      <c r="A39" s="46"/>
      <c r="B39" s="44" t="s">
        <v>31</v>
      </c>
      <c r="C39" s="46">
        <v>0</v>
      </c>
      <c r="D39" s="46">
        <f t="shared" ref="D39:AY39" si="7">C39+5</f>
        <v>5</v>
      </c>
      <c r="E39" s="46">
        <f t="shared" si="7"/>
        <v>10</v>
      </c>
      <c r="F39" s="46">
        <f t="shared" si="7"/>
        <v>15</v>
      </c>
      <c r="G39" s="46">
        <f t="shared" si="7"/>
        <v>20</v>
      </c>
      <c r="H39" s="46">
        <f t="shared" si="7"/>
        <v>25</v>
      </c>
      <c r="I39" s="46">
        <f t="shared" si="7"/>
        <v>30</v>
      </c>
      <c r="J39" s="46">
        <f t="shared" si="7"/>
        <v>35</v>
      </c>
      <c r="K39" s="46">
        <f t="shared" si="7"/>
        <v>40</v>
      </c>
      <c r="L39" s="46">
        <f t="shared" si="7"/>
        <v>45</v>
      </c>
      <c r="M39" s="46">
        <f t="shared" si="7"/>
        <v>50</v>
      </c>
      <c r="N39" s="46">
        <f t="shared" si="7"/>
        <v>55</v>
      </c>
      <c r="O39" s="46">
        <f t="shared" si="7"/>
        <v>60</v>
      </c>
      <c r="P39" s="46">
        <f t="shared" si="7"/>
        <v>65</v>
      </c>
      <c r="Q39" s="46">
        <f t="shared" si="7"/>
        <v>70</v>
      </c>
      <c r="R39" s="46">
        <f t="shared" si="7"/>
        <v>75</v>
      </c>
      <c r="S39" s="46">
        <f t="shared" si="7"/>
        <v>80</v>
      </c>
      <c r="T39" s="46">
        <f t="shared" si="7"/>
        <v>85</v>
      </c>
      <c r="U39" s="46">
        <f t="shared" si="7"/>
        <v>90</v>
      </c>
      <c r="V39" s="46">
        <f t="shared" si="7"/>
        <v>95</v>
      </c>
      <c r="W39" s="46">
        <f t="shared" si="7"/>
        <v>100</v>
      </c>
      <c r="X39" s="46">
        <f t="shared" si="7"/>
        <v>105</v>
      </c>
      <c r="Y39" s="46">
        <f t="shared" si="7"/>
        <v>110</v>
      </c>
      <c r="Z39" s="46">
        <f t="shared" si="7"/>
        <v>115</v>
      </c>
      <c r="AA39" s="46">
        <f t="shared" si="7"/>
        <v>120</v>
      </c>
      <c r="AB39" s="46">
        <f t="shared" si="7"/>
        <v>125</v>
      </c>
      <c r="AC39" s="46">
        <f t="shared" si="7"/>
        <v>130</v>
      </c>
      <c r="AD39" s="46">
        <f t="shared" si="7"/>
        <v>135</v>
      </c>
      <c r="AE39" s="46">
        <f t="shared" si="7"/>
        <v>140</v>
      </c>
      <c r="AF39" s="46">
        <f t="shared" si="7"/>
        <v>145</v>
      </c>
      <c r="AG39" s="46">
        <f t="shared" si="7"/>
        <v>150</v>
      </c>
      <c r="AH39" s="46">
        <f t="shared" si="7"/>
        <v>155</v>
      </c>
      <c r="AI39" s="46">
        <f t="shared" si="7"/>
        <v>160</v>
      </c>
      <c r="AJ39" s="46">
        <f t="shared" si="7"/>
        <v>165</v>
      </c>
      <c r="AK39" s="46">
        <f t="shared" si="7"/>
        <v>170</v>
      </c>
      <c r="AL39" s="46">
        <f t="shared" si="7"/>
        <v>175</v>
      </c>
      <c r="AM39" s="46">
        <f t="shared" si="7"/>
        <v>180</v>
      </c>
      <c r="AN39" s="46">
        <f t="shared" si="7"/>
        <v>185</v>
      </c>
      <c r="AO39" s="46">
        <f t="shared" si="7"/>
        <v>190</v>
      </c>
      <c r="AP39" s="46">
        <f t="shared" si="7"/>
        <v>195</v>
      </c>
      <c r="AQ39" s="46">
        <f t="shared" si="7"/>
        <v>200</v>
      </c>
      <c r="AR39" s="46">
        <f t="shared" si="7"/>
        <v>205</v>
      </c>
      <c r="AS39" s="46">
        <f t="shared" si="7"/>
        <v>210</v>
      </c>
      <c r="AT39" s="46">
        <f t="shared" si="7"/>
        <v>215</v>
      </c>
      <c r="AU39" s="46">
        <f t="shared" si="7"/>
        <v>220</v>
      </c>
      <c r="AV39" s="46">
        <f t="shared" si="7"/>
        <v>225</v>
      </c>
      <c r="AW39" s="46">
        <f t="shared" si="7"/>
        <v>230</v>
      </c>
      <c r="AX39" s="46">
        <f t="shared" si="7"/>
        <v>235</v>
      </c>
      <c r="AY39" s="46">
        <f t="shared" si="7"/>
        <v>240</v>
      </c>
      <c r="AZ39" s="47" t="s">
        <v>153</v>
      </c>
    </row>
    <row r="40" spans="1:52" s="44" customFormat="1" x14ac:dyDescent="0.25">
      <c r="A40" s="64" t="s">
        <v>149</v>
      </c>
      <c r="B40" s="46">
        <v>1</v>
      </c>
      <c r="C40" s="17">
        <v>8.2990501383889317</v>
      </c>
      <c r="D40" s="17">
        <v>10.180733511972868</v>
      </c>
      <c r="E40" s="17">
        <v>-8.0013365931932672</v>
      </c>
      <c r="F40" s="17">
        <v>1.2779931272238576</v>
      </c>
      <c r="G40" s="17">
        <v>2.6137731538960143</v>
      </c>
      <c r="H40" s="17">
        <v>14.35101244913009</v>
      </c>
      <c r="I40" s="17">
        <v>8.8726741064871568</v>
      </c>
      <c r="J40" s="17">
        <v>-5.3233076935006594</v>
      </c>
      <c r="K40" s="17">
        <v>19.111939875828522</v>
      </c>
      <c r="L40" s="17">
        <v>35.09741936843573</v>
      </c>
      <c r="M40" s="17">
        <v>23.156934414381936</v>
      </c>
      <c r="N40" s="17">
        <v>50.205883911186945</v>
      </c>
      <c r="O40" s="17">
        <v>30.575033721028607</v>
      </c>
      <c r="P40" s="17">
        <v>43.966165523564989</v>
      </c>
      <c r="Q40" s="17">
        <v>27.807165067319023</v>
      </c>
      <c r="R40" s="17">
        <v>33.856746279332981</v>
      </c>
      <c r="S40" s="17">
        <v>43.975074836716985</v>
      </c>
      <c r="T40" s="17">
        <v>25.545396708898359</v>
      </c>
      <c r="U40" s="17">
        <v>48.424996724415848</v>
      </c>
      <c r="V40" s="17">
        <v>48.72462362571504</v>
      </c>
      <c r="W40" s="17">
        <v>39.638250978875519</v>
      </c>
      <c r="X40" s="17">
        <v>67.836179601767867</v>
      </c>
      <c r="Y40" s="17">
        <v>51.358124315234903</v>
      </c>
      <c r="Z40" s="17">
        <v>59.728274670496674</v>
      </c>
      <c r="AA40" s="17">
        <v>69.114186699389492</v>
      </c>
      <c r="AB40" s="17">
        <v>77.556053327706238</v>
      </c>
      <c r="AC40" s="17">
        <v>69.89818715235424</v>
      </c>
      <c r="AD40" s="17">
        <v>69.469325793371809</v>
      </c>
      <c r="AE40" s="17">
        <v>69.076746829007746</v>
      </c>
      <c r="AF40" s="17">
        <v>71.251977050719546</v>
      </c>
      <c r="AG40" s="17">
        <v>70.547268133788918</v>
      </c>
      <c r="AH40" s="17">
        <v>71.526650889480621</v>
      </c>
      <c r="AI40" s="17">
        <v>83.058924439154424</v>
      </c>
      <c r="AJ40" s="17">
        <v>82.74775638522587</v>
      </c>
      <c r="AK40" s="17">
        <v>72.88155945997309</v>
      </c>
      <c r="AL40" s="17">
        <v>69.133762410500111</v>
      </c>
      <c r="AM40" s="17">
        <v>78.991326069243541</v>
      </c>
      <c r="AN40" s="17">
        <v>78.99767660940438</v>
      </c>
      <c r="AO40" s="17">
        <v>87.850289281594002</v>
      </c>
      <c r="AP40" s="17">
        <v>94.38130329983295</v>
      </c>
      <c r="AQ40" s="17">
        <v>94.619812024977364</v>
      </c>
      <c r="AR40" s="17">
        <v>85.010674709266709</v>
      </c>
      <c r="AS40" s="17">
        <v>90.147569276724653</v>
      </c>
      <c r="AT40" s="17">
        <v>90.326475249747233</v>
      </c>
      <c r="AU40" s="17">
        <v>88.297880889910147</v>
      </c>
      <c r="AV40" s="17">
        <v>90.054204789585697</v>
      </c>
      <c r="AW40" s="17">
        <v>94.512663241556893</v>
      </c>
      <c r="AX40" s="17">
        <v>93.230698412817901</v>
      </c>
      <c r="AY40" s="17">
        <v>89.04323689098365</v>
      </c>
    </row>
    <row r="41" spans="1:52" s="44" customFormat="1" x14ac:dyDescent="0.25">
      <c r="A41" s="64"/>
      <c r="B41" s="46">
        <v>2</v>
      </c>
      <c r="C41" s="17">
        <v>5.5780928143635062</v>
      </c>
      <c r="D41" s="17">
        <v>-6.2131155992339995</v>
      </c>
      <c r="E41" s="17">
        <v>-1.9512893687106327</v>
      </c>
      <c r="F41" s="17">
        <v>-20.573340435017087</v>
      </c>
      <c r="G41" s="17">
        <v>4.153692296108745</v>
      </c>
      <c r="H41" s="17">
        <v>-11.473296674875296</v>
      </c>
      <c r="I41" s="17">
        <v>12.14541452641723</v>
      </c>
      <c r="J41" s="17">
        <v>3.2930973332023568</v>
      </c>
      <c r="K41" s="17">
        <v>-1.6055614504244184</v>
      </c>
      <c r="L41" s="17">
        <v>26.160067402336708</v>
      </c>
      <c r="M41" s="17">
        <v>14.925127034378443</v>
      </c>
      <c r="N41" s="17">
        <v>22.936802914353382</v>
      </c>
      <c r="O41" s="17">
        <v>26.91315764240673</v>
      </c>
      <c r="P41" s="17">
        <v>51.427021890863905</v>
      </c>
      <c r="Q41" s="17">
        <v>28.564341859223642</v>
      </c>
      <c r="R41" s="17">
        <v>49.364525710819642</v>
      </c>
      <c r="S41" s="17">
        <v>52.319543478066535</v>
      </c>
      <c r="T41" s="17">
        <v>40.946186765343668</v>
      </c>
      <c r="U41" s="17">
        <v>41.706244014664478</v>
      </c>
      <c r="V41" s="17">
        <v>57.327727721269333</v>
      </c>
      <c r="W41" s="17">
        <v>68.691519578991745</v>
      </c>
      <c r="X41" s="17">
        <v>46.071879211201349</v>
      </c>
      <c r="Y41" s="17">
        <v>42.834662380056244</v>
      </c>
      <c r="Z41" s="17">
        <v>61.319834611693864</v>
      </c>
      <c r="AA41" s="17">
        <v>59.546340865624195</v>
      </c>
      <c r="AB41" s="17">
        <v>71.133991539266162</v>
      </c>
      <c r="AC41" s="17">
        <v>66.563487400185807</v>
      </c>
      <c r="AD41" s="17">
        <v>68.059196901628638</v>
      </c>
      <c r="AE41" s="17">
        <v>75.010995513633048</v>
      </c>
      <c r="AF41" s="17">
        <v>72.65271936625679</v>
      </c>
      <c r="AG41" s="17">
        <v>83.466302068985257</v>
      </c>
      <c r="AH41" s="17">
        <v>72.649268646411329</v>
      </c>
      <c r="AI41" s="17">
        <v>79.3595109853498</v>
      </c>
      <c r="AJ41" s="17">
        <v>79.599269475216488</v>
      </c>
      <c r="AK41" s="17">
        <v>78.416970685617528</v>
      </c>
      <c r="AL41" s="17">
        <v>83.245934758879685</v>
      </c>
      <c r="AM41" s="17">
        <v>78.935143235394349</v>
      </c>
      <c r="AN41" s="17">
        <v>85.765892916066718</v>
      </c>
      <c r="AO41" s="17">
        <v>83.217824632329979</v>
      </c>
      <c r="AP41" s="17">
        <v>77.412212142722069</v>
      </c>
      <c r="AQ41" s="17">
        <v>84.268843941528132</v>
      </c>
      <c r="AR41" s="17">
        <v>83.60858570422937</v>
      </c>
      <c r="AS41" s="17">
        <v>83.410108909851829</v>
      </c>
      <c r="AT41" s="17">
        <v>85.031986917392999</v>
      </c>
      <c r="AU41" s="17">
        <v>76.810334516509698</v>
      </c>
      <c r="AV41" s="17">
        <v>90.329240460149066</v>
      </c>
      <c r="AW41" s="17">
        <v>83.782465988884042</v>
      </c>
      <c r="AX41" s="17">
        <v>81.657595257456535</v>
      </c>
      <c r="AY41" s="17">
        <v>83.103711145659631</v>
      </c>
    </row>
    <row r="42" spans="1:52" s="44" customFormat="1" x14ac:dyDescent="0.25">
      <c r="A42" s="64"/>
      <c r="B42" s="46">
        <v>3</v>
      </c>
      <c r="C42" s="17">
        <v>6.5626679947905115</v>
      </c>
      <c r="D42" s="17">
        <v>-15.402067000086442</v>
      </c>
      <c r="E42" s="17">
        <v>-25.079259242386634</v>
      </c>
      <c r="F42" s="17">
        <v>14.027803041863196</v>
      </c>
      <c r="G42" s="17">
        <v>-5.622300652327489</v>
      </c>
      <c r="H42" s="17">
        <v>6.3756706281794138</v>
      </c>
      <c r="I42" s="17">
        <v>11.950773824930353</v>
      </c>
      <c r="J42" s="17">
        <v>2.1135927384794755</v>
      </c>
      <c r="K42" s="17">
        <v>17.23819832938949</v>
      </c>
      <c r="L42" s="17">
        <v>25.533865833470401</v>
      </c>
      <c r="M42" s="17">
        <v>21.361620244835763</v>
      </c>
      <c r="N42" s="17">
        <v>-13.259389993892034</v>
      </c>
      <c r="O42" s="17">
        <v>35.953319080710386</v>
      </c>
      <c r="P42" s="17">
        <v>29.822966406815844</v>
      </c>
      <c r="Q42" s="17">
        <v>23.502073706708721</v>
      </c>
      <c r="R42" s="17">
        <v>34.64045887592934</v>
      </c>
      <c r="S42" s="17">
        <v>23.829241238535346</v>
      </c>
      <c r="T42" s="17">
        <v>51.495380251076668</v>
      </c>
      <c r="U42" s="17">
        <v>48.812672917886061</v>
      </c>
      <c r="V42" s="17">
        <v>51.16243610254449</v>
      </c>
      <c r="W42" s="17">
        <v>41.869609231835661</v>
      </c>
      <c r="X42" s="17">
        <v>56.404847190442453</v>
      </c>
      <c r="Y42" s="17">
        <v>59.376789540098656</v>
      </c>
      <c r="Z42" s="17">
        <v>54.126449529120592</v>
      </c>
      <c r="AA42" s="17">
        <v>65.335260649646528</v>
      </c>
      <c r="AB42" s="17">
        <v>67.935494665427569</v>
      </c>
      <c r="AC42" s="17">
        <v>72.438905126374848</v>
      </c>
      <c r="AD42" s="17">
        <v>60.202363831536729</v>
      </c>
      <c r="AE42" s="17">
        <v>62.562934773944505</v>
      </c>
      <c r="AF42" s="17">
        <v>73.03486308257925</v>
      </c>
      <c r="AG42" s="17">
        <v>62.577559760332896</v>
      </c>
      <c r="AH42" s="17">
        <v>80.33915473903825</v>
      </c>
      <c r="AI42" s="17">
        <v>82.755336731203187</v>
      </c>
      <c r="AJ42" s="17">
        <v>70.035872632545761</v>
      </c>
      <c r="AK42" s="17">
        <v>72.009910810960577</v>
      </c>
      <c r="AL42" s="17">
        <v>73.849971995773956</v>
      </c>
      <c r="AM42" s="17">
        <v>72.493860144703447</v>
      </c>
      <c r="AN42" s="17">
        <v>80.829503864799733</v>
      </c>
      <c r="AO42" s="17">
        <v>78.182362852932386</v>
      </c>
      <c r="AP42" s="17">
        <v>74.190802588590245</v>
      </c>
      <c r="AQ42" s="17">
        <v>77.394358703604581</v>
      </c>
      <c r="AR42" s="17">
        <v>81.06449989088793</v>
      </c>
      <c r="AS42" s="17">
        <v>88.951936453363501</v>
      </c>
      <c r="AT42" s="17">
        <v>83.229882085453625</v>
      </c>
      <c r="AU42" s="17">
        <v>84.329837983750707</v>
      </c>
      <c r="AV42" s="17">
        <v>82.748786533291195</v>
      </c>
      <c r="AW42" s="17">
        <v>86.403881218135439</v>
      </c>
      <c r="AX42" s="17">
        <v>79.982670384737787</v>
      </c>
      <c r="AY42" s="17">
        <v>84.36751065119438</v>
      </c>
    </row>
    <row r="43" spans="1:52" s="44" customFormat="1" x14ac:dyDescent="0.25">
      <c r="A43" s="64"/>
      <c r="B43" s="46" t="s">
        <v>150</v>
      </c>
      <c r="C43" s="17">
        <f>AVERAGE(C40:C42)</f>
        <v>6.8132703158476495</v>
      </c>
      <c r="D43" s="17">
        <v>-3.8114830291158577</v>
      </c>
      <c r="E43" s="17">
        <v>-11.677295068096845</v>
      </c>
      <c r="F43" s="17">
        <v>-1.7558480886433443</v>
      </c>
      <c r="G43" s="17">
        <v>0.38172159922575677</v>
      </c>
      <c r="H43" s="17">
        <v>3.084462134144736</v>
      </c>
      <c r="I43" s="17">
        <v>10.989620819278246</v>
      </c>
      <c r="J43" s="17">
        <v>2.7794126060390962E-2</v>
      </c>
      <c r="K43" s="17">
        <v>11.5815255849312</v>
      </c>
      <c r="L43" s="17">
        <v>28.930450868080943</v>
      </c>
      <c r="M43" s="17">
        <v>19.814560564532048</v>
      </c>
      <c r="N43" s="17">
        <v>19.961098943882764</v>
      </c>
      <c r="O43" s="17">
        <v>31.147170148048573</v>
      </c>
      <c r="P43" s="17">
        <v>41.738717940414915</v>
      </c>
      <c r="Q43" s="17">
        <v>26.624526877750458</v>
      </c>
      <c r="R43" s="17">
        <v>39.287243622027319</v>
      </c>
      <c r="S43" s="17">
        <v>40.041286517772953</v>
      </c>
      <c r="T43" s="17">
        <v>39.328987908439565</v>
      </c>
      <c r="U43" s="17">
        <v>46.314637885655465</v>
      </c>
      <c r="V43" s="17">
        <v>52.404929149842957</v>
      </c>
      <c r="W43" s="17">
        <v>50.066459929900979</v>
      </c>
      <c r="X43" s="17">
        <v>56.770968667803892</v>
      </c>
      <c r="Y43" s="17">
        <v>51.189858745129932</v>
      </c>
      <c r="Z43" s="17">
        <v>58.391519603770377</v>
      </c>
      <c r="AA43" s="17">
        <v>64.665262738220079</v>
      </c>
      <c r="AB43" s="17">
        <v>72.208513177466656</v>
      </c>
      <c r="AC43" s="17">
        <v>69.633526559638298</v>
      </c>
      <c r="AD43" s="17">
        <v>65.910295508845721</v>
      </c>
      <c r="AE43" s="17">
        <v>68.883559038861776</v>
      </c>
      <c r="AF43" s="17">
        <v>72.313186499851852</v>
      </c>
      <c r="AG43" s="17">
        <v>72.197043321035693</v>
      </c>
      <c r="AH43" s="17">
        <v>74.8383580916434</v>
      </c>
      <c r="AI43" s="17">
        <v>81.724590718569132</v>
      </c>
      <c r="AJ43" s="17">
        <v>77.460966164329378</v>
      </c>
      <c r="AK43" s="17">
        <v>74.43614698551707</v>
      </c>
      <c r="AL43" s="17">
        <v>75.409889721717917</v>
      </c>
      <c r="AM43" s="17">
        <v>76.806776483113779</v>
      </c>
      <c r="AN43" s="17">
        <v>81.864357796756948</v>
      </c>
      <c r="AO43" s="17">
        <v>83.083492255618793</v>
      </c>
      <c r="AP43" s="17">
        <v>81.994772677048431</v>
      </c>
      <c r="AQ43" s="17">
        <v>85.427671556703373</v>
      </c>
      <c r="AR43" s="17">
        <v>83.227920101461336</v>
      </c>
      <c r="AS43" s="17">
        <v>87.50320487997999</v>
      </c>
      <c r="AT43" s="17">
        <v>86.196114750864623</v>
      </c>
      <c r="AU43" s="17">
        <v>83.146017796723513</v>
      </c>
      <c r="AV43" s="17">
        <v>87.710743927675324</v>
      </c>
      <c r="AW43" s="17">
        <v>88.233003482858791</v>
      </c>
      <c r="AX43" s="17">
        <v>84.956988018337412</v>
      </c>
      <c r="AY43" s="17">
        <v>85.504819562612553</v>
      </c>
    </row>
    <row r="44" spans="1:52" s="44" customFormat="1" x14ac:dyDescent="0.25">
      <c r="A44" s="64"/>
      <c r="B44" s="46" t="s">
        <v>33</v>
      </c>
      <c r="C44" s="17">
        <f>STDEV(C40:C42)/SQRT(3)</f>
        <v>0.79540415979997958</v>
      </c>
      <c r="D44" s="17">
        <f t="shared" ref="D44:AY44" si="8">STDEV(D40:D42)/SQRT(3)</f>
        <v>7.4821075409126259</v>
      </c>
      <c r="E44" s="17">
        <f t="shared" si="8"/>
        <v>6.9248405673904108</v>
      </c>
      <c r="F44" s="17">
        <f t="shared" si="8"/>
        <v>10.10301814425166</v>
      </c>
      <c r="G44" s="17">
        <f t="shared" si="8"/>
        <v>3.0347460156767747</v>
      </c>
      <c r="H44" s="17">
        <f t="shared" si="8"/>
        <v>7.6343036234802595</v>
      </c>
      <c r="I44" s="17">
        <f t="shared" si="8"/>
        <v>1.0599636454876806</v>
      </c>
      <c r="J44" s="17">
        <f t="shared" si="8"/>
        <v>2.6971296956039081</v>
      </c>
      <c r="K44" s="17">
        <f t="shared" si="8"/>
        <v>6.6156928386034268</v>
      </c>
      <c r="L44" s="17">
        <f t="shared" si="8"/>
        <v>3.0887784783248793</v>
      </c>
      <c r="M44" s="17">
        <f t="shared" si="8"/>
        <v>2.4990470467884407</v>
      </c>
      <c r="N44" s="17">
        <f t="shared" si="8"/>
        <v>18.381162082882401</v>
      </c>
      <c r="O44" s="17">
        <f t="shared" si="8"/>
        <v>2.625302190605276</v>
      </c>
      <c r="P44" s="17">
        <f t="shared" si="8"/>
        <v>6.3352175808785383</v>
      </c>
      <c r="Q44" s="17">
        <f t="shared" si="8"/>
        <v>1.5764532478067352</v>
      </c>
      <c r="R44" s="17">
        <f t="shared" si="8"/>
        <v>5.0437176130752537</v>
      </c>
      <c r="S44" s="17">
        <f t="shared" si="8"/>
        <v>8.4563654195849178</v>
      </c>
      <c r="T44" s="17">
        <f t="shared" si="8"/>
        <v>7.5346291783761261</v>
      </c>
      <c r="U44" s="17">
        <f t="shared" si="8"/>
        <v>2.30691307164548</v>
      </c>
      <c r="V44" s="17">
        <f t="shared" si="8"/>
        <v>2.560025504376505</v>
      </c>
      <c r="W44" s="17">
        <f t="shared" si="8"/>
        <v>9.3347803957815962</v>
      </c>
      <c r="X44" s="17">
        <f t="shared" si="8"/>
        <v>6.2854786764107198</v>
      </c>
      <c r="Y44" s="17">
        <f t="shared" si="8"/>
        <v>4.776041866138228</v>
      </c>
      <c r="Z44" s="17">
        <f t="shared" si="8"/>
        <v>2.1814660833073356</v>
      </c>
      <c r="AA44" s="17">
        <f t="shared" si="8"/>
        <v>2.7822407861087948</v>
      </c>
      <c r="AB44" s="17">
        <f t="shared" si="8"/>
        <v>2.8287061121536992</v>
      </c>
      <c r="AC44" s="17">
        <f t="shared" si="8"/>
        <v>1.7012414375299261</v>
      </c>
      <c r="AD44" s="17">
        <f t="shared" si="8"/>
        <v>2.8828503775171792</v>
      </c>
      <c r="AE44" s="17">
        <f t="shared" si="8"/>
        <v>3.5947436249075282</v>
      </c>
      <c r="AF44" s="17">
        <f t="shared" si="8"/>
        <v>0.54195097446693152</v>
      </c>
      <c r="AG44" s="17">
        <f t="shared" si="8"/>
        <v>6.0862196103345072</v>
      </c>
      <c r="AH44" s="17">
        <f t="shared" si="8"/>
        <v>2.7694247582026157</v>
      </c>
      <c r="AI44" s="17">
        <f t="shared" si="8"/>
        <v>1.1857828613014003</v>
      </c>
      <c r="AJ44" s="17">
        <f t="shared" si="8"/>
        <v>3.8221831860175688</v>
      </c>
      <c r="AK44" s="17">
        <f t="shared" si="8"/>
        <v>2.0062536263969295</v>
      </c>
      <c r="AL44" s="17">
        <f t="shared" si="8"/>
        <v>4.1478251161051416</v>
      </c>
      <c r="AM44" s="17">
        <f t="shared" si="8"/>
        <v>2.1565191578328196</v>
      </c>
      <c r="AN44" s="17">
        <f t="shared" si="8"/>
        <v>2.0211696274523794</v>
      </c>
      <c r="AO44" s="17">
        <f t="shared" si="8"/>
        <v>2.7916980643853124</v>
      </c>
      <c r="AP44" s="17">
        <f t="shared" si="8"/>
        <v>6.2626931249195623</v>
      </c>
      <c r="AQ44" s="17">
        <f t="shared" si="8"/>
        <v>5.0062035387096708</v>
      </c>
      <c r="AR44" s="17">
        <f t="shared" si="8"/>
        <v>1.1549536282393564</v>
      </c>
      <c r="AS44" s="17">
        <f t="shared" si="8"/>
        <v>2.075448580233858</v>
      </c>
      <c r="AT44" s="17">
        <f t="shared" si="8"/>
        <v>2.1296951146719092</v>
      </c>
      <c r="AU44" s="17">
        <f t="shared" si="8"/>
        <v>3.368580467430669</v>
      </c>
      <c r="AV44" s="17">
        <f t="shared" si="8"/>
        <v>2.4822487817019891</v>
      </c>
      <c r="AW44" s="17">
        <f t="shared" si="8"/>
        <v>3.2297342235751136</v>
      </c>
      <c r="AX44" s="17">
        <f t="shared" si="8"/>
        <v>4.1650152501166948</v>
      </c>
      <c r="AY44" s="17">
        <f t="shared" si="8"/>
        <v>1.8064325054127268</v>
      </c>
    </row>
    <row r="45" spans="1:52" s="44" customFormat="1" x14ac:dyDescent="0.25">
      <c r="B45" s="4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</row>
    <row r="46" spans="1:52" s="44" customFormat="1" x14ac:dyDescent="0.25">
      <c r="A46" s="64" t="s">
        <v>151</v>
      </c>
      <c r="B46" s="46">
        <v>1</v>
      </c>
      <c r="C46" s="17">
        <v>6.5676170813254409</v>
      </c>
      <c r="D46" s="17">
        <v>-0.95145723639561108</v>
      </c>
      <c r="E46" s="17">
        <v>-5.3898122877313366</v>
      </c>
      <c r="F46" s="17">
        <v>13.325706056701083</v>
      </c>
      <c r="G46" s="17">
        <v>-1.8611418296515772</v>
      </c>
      <c r="H46" s="17">
        <v>-2.4922899943389112</v>
      </c>
      <c r="I46" s="17">
        <v>3.1381201297496149</v>
      </c>
      <c r="J46" s="17">
        <v>-4.7392970437268946</v>
      </c>
      <c r="K46" s="17">
        <v>10.472842609213897</v>
      </c>
      <c r="L46" s="17">
        <v>2.1099773027992956</v>
      </c>
      <c r="M46" s="17">
        <v>1.2995702005218981</v>
      </c>
      <c r="N46" s="17">
        <v>2.6930066132770492</v>
      </c>
      <c r="O46" s="17">
        <v>1.7205797811140087</v>
      </c>
      <c r="P46" s="17">
        <v>-1.4574828776797355</v>
      </c>
      <c r="Q46" s="17">
        <v>-2.5775925777442108</v>
      </c>
      <c r="R46" s="17">
        <v>-5.451396216693535</v>
      </c>
      <c r="S46" s="17">
        <v>13.574620489155379</v>
      </c>
      <c r="T46" s="17">
        <v>-2.5180052109509137</v>
      </c>
      <c r="U46" s="17">
        <v>2.926448973291957</v>
      </c>
      <c r="V46" s="17">
        <v>-8.3205280045596872</v>
      </c>
      <c r="W46" s="17">
        <v>0.91135314531730316</v>
      </c>
      <c r="X46" s="17">
        <v>1.0862252286938832</v>
      </c>
      <c r="Y46" s="17">
        <v>1.4564745939615529</v>
      </c>
      <c r="Z46" s="17">
        <v>2.5601951081826777</v>
      </c>
      <c r="AA46" s="17">
        <v>53.592550606651123</v>
      </c>
      <c r="AB46" s="17">
        <v>66.755381154301119</v>
      </c>
      <c r="AC46" s="17">
        <v>-4.1545723138403918</v>
      </c>
      <c r="AD46" s="17">
        <v>-3.0004292568291202</v>
      </c>
      <c r="AE46" s="17">
        <v>11.19030575168928</v>
      </c>
      <c r="AF46" s="17">
        <v>7.1111980831179453</v>
      </c>
      <c r="AG46" s="17">
        <v>-2.8105924625647116</v>
      </c>
      <c r="AH46" s="17">
        <v>-0.76774533823327951</v>
      </c>
      <c r="AI46" s="17">
        <v>-2.6395321676338312</v>
      </c>
      <c r="AJ46" s="17">
        <v>13.293614263904484</v>
      </c>
      <c r="AK46" s="17">
        <v>-3.3502061136419705</v>
      </c>
      <c r="AL46" s="17">
        <v>-3.5906159704554761</v>
      </c>
      <c r="AM46" s="17">
        <v>8.4395337495769809</v>
      </c>
      <c r="AN46" s="17">
        <v>-7.4970879763190705</v>
      </c>
      <c r="AO46" s="17">
        <v>-6.6737703403109689</v>
      </c>
      <c r="AP46" s="17">
        <v>-6.5902825295147087</v>
      </c>
      <c r="AQ46" s="17">
        <v>-4.8929261506710837</v>
      </c>
      <c r="AR46" s="17">
        <v>-6.9440404432190705</v>
      </c>
      <c r="AS46" s="17">
        <v>-4.6029109939960282</v>
      </c>
      <c r="AT46" s="17">
        <v>-3.0114456381213865</v>
      </c>
      <c r="AU46" s="17">
        <v>-2.8241338983598641</v>
      </c>
      <c r="AV46" s="17">
        <v>-10.418473620473961</v>
      </c>
      <c r="AW46" s="17">
        <v>-3.3827175417174487</v>
      </c>
      <c r="AX46" s="17">
        <v>7.5144465237581501</v>
      </c>
      <c r="AY46" s="17">
        <v>3.462176162983114</v>
      </c>
    </row>
    <row r="47" spans="1:52" s="44" customFormat="1" x14ac:dyDescent="0.25">
      <c r="A47" s="64"/>
      <c r="B47" s="46">
        <v>2</v>
      </c>
      <c r="C47" s="17">
        <v>3.5877713714679569</v>
      </c>
      <c r="D47" s="17">
        <v>1.0833485991323535</v>
      </c>
      <c r="E47" s="17">
        <v>-6.4492566868929657</v>
      </c>
      <c r="F47" s="17">
        <v>8.3311484743474828</v>
      </c>
      <c r="G47" s="17">
        <v>2.9758035771349736</v>
      </c>
      <c r="H47" s="17">
        <v>-0.70202808112324444</v>
      </c>
      <c r="I47" s="17">
        <v>-7.4363942966966849</v>
      </c>
      <c r="J47" s="17">
        <v>-8.6385155918084866</v>
      </c>
      <c r="K47" s="17">
        <v>7.2073065781020844</v>
      </c>
      <c r="L47" s="17">
        <v>-0.54361677214626125</v>
      </c>
      <c r="M47" s="17">
        <v>0.90588620188756264</v>
      </c>
      <c r="N47" s="17">
        <v>7.4114667489990484</v>
      </c>
      <c r="O47" s="17">
        <v>5.2295159428515596</v>
      </c>
      <c r="P47" s="17">
        <v>-1.68586019441915</v>
      </c>
      <c r="Q47" s="17">
        <v>-0.32317292299649775</v>
      </c>
      <c r="R47" s="17">
        <v>-5.3217483041575484</v>
      </c>
      <c r="S47" s="17">
        <v>20.896561496048704</v>
      </c>
      <c r="T47" s="17">
        <v>-4.9482155432576889</v>
      </c>
      <c r="U47" s="17">
        <v>6.8409425053691297</v>
      </c>
      <c r="V47" s="17">
        <v>-8.7610668375471228</v>
      </c>
      <c r="W47" s="17">
        <v>-1.872829433094547</v>
      </c>
      <c r="X47" s="17">
        <v>1.3580995975430441</v>
      </c>
      <c r="Y47" s="17">
        <v>-2.5590521674457123</v>
      </c>
      <c r="Z47" s="17">
        <v>1.5917824215514447</v>
      </c>
      <c r="AA47" s="17">
        <v>49.459344700174299</v>
      </c>
      <c r="AB47" s="17">
        <v>67.282059080661867</v>
      </c>
      <c r="AC47" s="17">
        <v>-5.0852724951257056</v>
      </c>
      <c r="AD47" s="17">
        <v>-4.2065483854759442</v>
      </c>
      <c r="AE47" s="17">
        <v>6.7085265724380712</v>
      </c>
      <c r="AF47" s="17">
        <v>7.8668936801035461</v>
      </c>
      <c r="AG47" s="17">
        <v>2.3091835264268785</v>
      </c>
      <c r="AH47" s="17">
        <v>-2.8096553256541275</v>
      </c>
      <c r="AI47" s="17">
        <v>-1.3982818413380509</v>
      </c>
      <c r="AJ47" s="17">
        <v>5.491646430333649</v>
      </c>
      <c r="AK47" s="17">
        <v>0.90278623349748688</v>
      </c>
      <c r="AL47" s="17">
        <v>0.23301311923134288</v>
      </c>
      <c r="AM47" s="17">
        <v>33.434504951981552</v>
      </c>
      <c r="AN47" s="17">
        <v>-6.3358257954220605</v>
      </c>
      <c r="AO47" s="17">
        <v>-6.099421248838814</v>
      </c>
      <c r="AP47" s="17">
        <v>-4.8386907547761737</v>
      </c>
      <c r="AQ47" s="17">
        <v>-2.674683736853392</v>
      </c>
      <c r="AR47" s="17">
        <v>-6.9186900904491226</v>
      </c>
      <c r="AS47" s="17">
        <v>-1.6153541620644645</v>
      </c>
      <c r="AT47" s="17">
        <v>-8.3943710401875897</v>
      </c>
      <c r="AU47" s="17">
        <v>-3.6044263320933618</v>
      </c>
      <c r="AV47" s="17">
        <v>-4.6555695701109929</v>
      </c>
      <c r="AW47" s="17">
        <v>-3.3158852096717881</v>
      </c>
      <c r="AX47" s="17">
        <v>13.292702862131048</v>
      </c>
      <c r="AY47" s="17">
        <v>4.1408557312553382</v>
      </c>
    </row>
    <row r="48" spans="1:52" s="44" customFormat="1" x14ac:dyDescent="0.25">
      <c r="A48" s="64"/>
      <c r="B48" s="46">
        <v>3</v>
      </c>
      <c r="C48" s="17">
        <v>6.822894826572834</v>
      </c>
      <c r="D48" s="17">
        <v>-3.8203249060854487</v>
      </c>
      <c r="E48" s="17">
        <v>-4.8044344539783497</v>
      </c>
      <c r="F48" s="17">
        <v>-0.73508473202725277</v>
      </c>
      <c r="G48" s="17">
        <v>-6.2671347604975178</v>
      </c>
      <c r="H48" s="17">
        <v>-2.1205900894753715</v>
      </c>
      <c r="I48" s="17">
        <v>-6.0876390716614122</v>
      </c>
      <c r="J48" s="17">
        <v>-0.55697779329936137</v>
      </c>
      <c r="K48" s="17">
        <v>1.6644167647001531</v>
      </c>
      <c r="L48" s="17">
        <v>-8.4587205479621197</v>
      </c>
      <c r="M48" s="17">
        <v>2.8945414296538354</v>
      </c>
      <c r="N48" s="17">
        <v>3.976898500860174</v>
      </c>
      <c r="O48" s="17">
        <v>1.881290067980725</v>
      </c>
      <c r="P48" s="17">
        <v>-1.4574475451681133</v>
      </c>
      <c r="Q48" s="17">
        <v>-2.6526083002943714</v>
      </c>
      <c r="R48" s="17">
        <v>-6.9741830526085593</v>
      </c>
      <c r="S48" s="17">
        <v>2.6271053543444554</v>
      </c>
      <c r="T48" s="17">
        <v>-6.0323638932560995</v>
      </c>
      <c r="U48" s="17">
        <v>5.2431152401480539</v>
      </c>
      <c r="V48" s="17">
        <v>-8.4007992376465879</v>
      </c>
      <c r="W48" s="17">
        <v>-2.7236496019663337</v>
      </c>
      <c r="X48" s="17">
        <v>1.5025923627731383</v>
      </c>
      <c r="Y48" s="17">
        <v>-3.7929384559693693</v>
      </c>
      <c r="Z48" s="17">
        <v>0.49664979743301035</v>
      </c>
      <c r="AA48" s="17">
        <v>57.967485862033058</v>
      </c>
      <c r="AB48" s="17">
        <v>67.328437468428973</v>
      </c>
      <c r="AC48" s="17">
        <v>-4.7495151571167087</v>
      </c>
      <c r="AD48" s="17">
        <v>3.7319864844276394</v>
      </c>
      <c r="AE48" s="17">
        <v>6.9003118662130269</v>
      </c>
      <c r="AF48" s="17">
        <v>8.1401121024327381</v>
      </c>
      <c r="AG48" s="17">
        <v>-5.7183217767115355</v>
      </c>
      <c r="AH48" s="17">
        <v>-0.53553492278033565</v>
      </c>
      <c r="AI48" s="17">
        <v>-1.3084328461236214</v>
      </c>
      <c r="AJ48" s="17">
        <v>10.393582054469881</v>
      </c>
      <c r="AK48" s="17">
        <v>-7.6787316740667766</v>
      </c>
      <c r="AL48" s="17">
        <v>-0.26732121670845777</v>
      </c>
      <c r="AM48" s="17">
        <v>31.266837155681259</v>
      </c>
      <c r="AN48" s="17">
        <v>-2.1218536314607896</v>
      </c>
      <c r="AO48" s="17">
        <v>-6.6046226363507303</v>
      </c>
      <c r="AP48" s="17">
        <v>0.33500733581321018</v>
      </c>
      <c r="AQ48" s="17">
        <v>0.49407912992289871</v>
      </c>
      <c r="AR48" s="17">
        <v>4.3987753429814553</v>
      </c>
      <c r="AS48" s="17">
        <v>-10.954416228318147</v>
      </c>
      <c r="AT48" s="17">
        <v>-5.5242234351048278</v>
      </c>
      <c r="AU48" s="17">
        <v>-6.9486511078462945</v>
      </c>
      <c r="AV48" s="17">
        <v>-7.2179386866950708</v>
      </c>
      <c r="AW48" s="17">
        <v>-4.3121518474813865</v>
      </c>
      <c r="AX48" s="17">
        <v>4.5877370965246378</v>
      </c>
      <c r="AY48" s="17">
        <v>2.0620050796809428</v>
      </c>
    </row>
    <row r="49" spans="1:51" s="44" customFormat="1" x14ac:dyDescent="0.25">
      <c r="A49" s="64"/>
      <c r="B49" s="46" t="s">
        <v>150</v>
      </c>
      <c r="C49" s="17">
        <f>AVERAGE(C46:C48)</f>
        <v>5.6594277597887439</v>
      </c>
      <c r="D49" s="17">
        <f t="shared" ref="D49:AY49" si="9">AVERAGE(D46:D48)</f>
        <v>-1.229477847782902</v>
      </c>
      <c r="E49" s="17">
        <f t="shared" si="9"/>
        <v>-5.547834476200884</v>
      </c>
      <c r="F49" s="17">
        <f t="shared" si="9"/>
        <v>6.9739232663404378</v>
      </c>
      <c r="G49" s="17">
        <f t="shared" si="9"/>
        <v>-1.7174910043380407</v>
      </c>
      <c r="H49" s="17">
        <f t="shared" si="9"/>
        <v>-1.7716360549791759</v>
      </c>
      <c r="I49" s="17">
        <f t="shared" si="9"/>
        <v>-3.4619710795361609</v>
      </c>
      <c r="J49" s="17">
        <f t="shared" si="9"/>
        <v>-4.6449301429449141</v>
      </c>
      <c r="K49" s="17">
        <f t="shared" si="9"/>
        <v>6.4481886506720452</v>
      </c>
      <c r="L49" s="17">
        <f t="shared" si="9"/>
        <v>-2.2974533391030287</v>
      </c>
      <c r="M49" s="17">
        <f t="shared" si="9"/>
        <v>1.6999992773544321</v>
      </c>
      <c r="N49" s="17">
        <f t="shared" si="9"/>
        <v>4.6937906210454239</v>
      </c>
      <c r="O49" s="17">
        <f t="shared" si="9"/>
        <v>2.9437952639820977</v>
      </c>
      <c r="P49" s="17">
        <f t="shared" si="9"/>
        <v>-1.533596872422333</v>
      </c>
      <c r="Q49" s="17">
        <f t="shared" si="9"/>
        <v>-1.8511246003450268</v>
      </c>
      <c r="R49" s="17">
        <f t="shared" si="9"/>
        <v>-5.9157758578198809</v>
      </c>
      <c r="S49" s="17">
        <f t="shared" si="9"/>
        <v>12.366095779849514</v>
      </c>
      <c r="T49" s="17">
        <f t="shared" si="9"/>
        <v>-4.4995282158215675</v>
      </c>
      <c r="U49" s="17">
        <f t="shared" si="9"/>
        <v>5.0035022396030469</v>
      </c>
      <c r="V49" s="17">
        <f t="shared" si="9"/>
        <v>-8.4941313599177999</v>
      </c>
      <c r="W49" s="17">
        <f t="shared" si="9"/>
        <v>-1.2283752965811925</v>
      </c>
      <c r="X49" s="17">
        <f t="shared" si="9"/>
        <v>1.3156390630033552</v>
      </c>
      <c r="Y49" s="17">
        <f t="shared" si="9"/>
        <v>-1.6318386764845094</v>
      </c>
      <c r="Z49" s="17">
        <f t="shared" si="9"/>
        <v>1.549542442389044</v>
      </c>
      <c r="AA49" s="17">
        <f t="shared" si="9"/>
        <v>53.67312705628617</v>
      </c>
      <c r="AB49" s="17">
        <f t="shared" si="9"/>
        <v>67.121959234463986</v>
      </c>
      <c r="AC49" s="17">
        <f t="shared" si="9"/>
        <v>-4.6631199886942687</v>
      </c>
      <c r="AD49" s="17">
        <f t="shared" si="9"/>
        <v>-1.1583303859591416</v>
      </c>
      <c r="AE49" s="17">
        <f t="shared" si="9"/>
        <v>8.2663813967801261</v>
      </c>
      <c r="AF49" s="17">
        <f t="shared" si="9"/>
        <v>7.7060679552180771</v>
      </c>
      <c r="AG49" s="17">
        <f t="shared" si="9"/>
        <v>-2.0732435709497898</v>
      </c>
      <c r="AH49" s="17">
        <f t="shared" si="9"/>
        <v>-1.3709785288892478</v>
      </c>
      <c r="AI49" s="17">
        <f t="shared" si="9"/>
        <v>-1.7820822850318345</v>
      </c>
      <c r="AJ49" s="17">
        <f t="shared" si="9"/>
        <v>9.7262809162360053</v>
      </c>
      <c r="AK49" s="17">
        <f t="shared" si="9"/>
        <v>-3.3753838514037535</v>
      </c>
      <c r="AL49" s="17">
        <f t="shared" si="9"/>
        <v>-1.2083080226441971</v>
      </c>
      <c r="AM49" s="17">
        <f t="shared" si="9"/>
        <v>24.380291952413263</v>
      </c>
      <c r="AN49" s="17">
        <f t="shared" si="9"/>
        <v>-5.3182558010673064</v>
      </c>
      <c r="AO49" s="17">
        <f t="shared" si="9"/>
        <v>-6.4592714085001708</v>
      </c>
      <c r="AP49" s="17">
        <f t="shared" si="9"/>
        <v>-3.697988649492558</v>
      </c>
      <c r="AQ49" s="17">
        <f t="shared" si="9"/>
        <v>-2.3578435858671924</v>
      </c>
      <c r="AR49" s="17">
        <f t="shared" si="9"/>
        <v>-3.1546517302289128</v>
      </c>
      <c r="AS49" s="17">
        <f t="shared" si="9"/>
        <v>-5.7242271281262136</v>
      </c>
      <c r="AT49" s="17">
        <f t="shared" si="9"/>
        <v>-5.6433467044712673</v>
      </c>
      <c r="AU49" s="17">
        <f t="shared" si="9"/>
        <v>-4.4590704460998403</v>
      </c>
      <c r="AV49" s="17">
        <f t="shared" si="9"/>
        <v>-7.4306606257600079</v>
      </c>
      <c r="AW49" s="17">
        <f t="shared" si="9"/>
        <v>-3.6702515329568741</v>
      </c>
      <c r="AX49" s="17">
        <f t="shared" si="9"/>
        <v>8.4649621608046122</v>
      </c>
      <c r="AY49" s="17">
        <f t="shared" si="9"/>
        <v>3.2216789913064652</v>
      </c>
    </row>
    <row r="50" spans="1:51" s="44" customFormat="1" x14ac:dyDescent="0.25">
      <c r="A50" s="64"/>
      <c r="B50" s="46" t="s">
        <v>152</v>
      </c>
      <c r="C50" s="17">
        <f>STDEV(C46:C48)/SQRT(3)</f>
        <v>1.0384462472459182</v>
      </c>
      <c r="D50" s="17">
        <f t="shared" ref="D50:AY50" si="10">STDEV(D46:D48)/SQRT(3)</f>
        <v>1.4223777108197955</v>
      </c>
      <c r="E50" s="17">
        <f t="shared" si="10"/>
        <v>0.48134821197309058</v>
      </c>
      <c r="F50" s="17">
        <f t="shared" si="10"/>
        <v>4.1153373535282318</v>
      </c>
      <c r="G50" s="17">
        <f t="shared" si="10"/>
        <v>2.6691730272395273</v>
      </c>
      <c r="H50" s="17">
        <f t="shared" si="10"/>
        <v>0.54546191988107151</v>
      </c>
      <c r="I50" s="17">
        <f t="shared" si="10"/>
        <v>3.3229348545341422</v>
      </c>
      <c r="J50" s="17">
        <f t="shared" si="10"/>
        <v>2.3334161031382954</v>
      </c>
      <c r="K50" s="17">
        <f t="shared" si="10"/>
        <v>2.570945771850226</v>
      </c>
      <c r="L50" s="17">
        <f t="shared" si="10"/>
        <v>3.174444864479891</v>
      </c>
      <c r="M50" s="17">
        <f t="shared" si="10"/>
        <v>0.60798711277741391</v>
      </c>
      <c r="N50" s="17">
        <f t="shared" si="10"/>
        <v>1.4084763927837285</v>
      </c>
      <c r="O50" s="17">
        <f t="shared" si="10"/>
        <v>1.1438015876066971</v>
      </c>
      <c r="P50" s="17">
        <f t="shared" si="10"/>
        <v>7.613166168164727E-2</v>
      </c>
      <c r="Q50" s="17">
        <f t="shared" si="10"/>
        <v>0.76428268895123008</v>
      </c>
      <c r="R50" s="17">
        <f t="shared" si="10"/>
        <v>0.53052536470671208</v>
      </c>
      <c r="S50" s="17">
        <f t="shared" si="10"/>
        <v>5.308441576337505</v>
      </c>
      <c r="T50" s="17">
        <f t="shared" si="10"/>
        <v>1.0390170796358098</v>
      </c>
      <c r="U50" s="17">
        <f t="shared" si="10"/>
        <v>1.1363502534710483</v>
      </c>
      <c r="V50" s="17">
        <f t="shared" si="10"/>
        <v>0.13546436139961829</v>
      </c>
      <c r="W50" s="17">
        <f t="shared" si="10"/>
        <v>1.0976948716502501</v>
      </c>
      <c r="X50" s="17">
        <f t="shared" si="10"/>
        <v>0.12205541136493489</v>
      </c>
      <c r="Y50" s="17">
        <f t="shared" si="10"/>
        <v>1.5847058597272463</v>
      </c>
      <c r="Z50" s="17">
        <f t="shared" si="10"/>
        <v>0.59606850116938914</v>
      </c>
      <c r="AA50" s="17">
        <f t="shared" si="10"/>
        <v>2.4564192049068549</v>
      </c>
      <c r="AB50" s="17">
        <f t="shared" si="10"/>
        <v>0.1837773610965989</v>
      </c>
      <c r="AC50" s="17">
        <f t="shared" si="10"/>
        <v>0.27212056194891832</v>
      </c>
      <c r="AD50" s="17">
        <f t="shared" si="10"/>
        <v>2.4698232161914011</v>
      </c>
      <c r="AE50" s="17">
        <f t="shared" si="10"/>
        <v>1.4630100961887051</v>
      </c>
      <c r="AF50" s="17">
        <f t="shared" si="10"/>
        <v>0.30771453227752776</v>
      </c>
      <c r="AG50" s="17">
        <f t="shared" si="10"/>
        <v>2.3464848098771887</v>
      </c>
      <c r="AH50" s="17">
        <f t="shared" si="10"/>
        <v>0.7224549843931336</v>
      </c>
      <c r="AI50" s="17">
        <f t="shared" si="10"/>
        <v>0.42950880331136937</v>
      </c>
      <c r="AJ50" s="17">
        <f t="shared" si="10"/>
        <v>2.2768138282722092</v>
      </c>
      <c r="AK50" s="17">
        <f t="shared" si="10"/>
        <v>2.4773028235240462</v>
      </c>
      <c r="AL50" s="17">
        <f t="shared" si="10"/>
        <v>1.1998787411767451</v>
      </c>
      <c r="AM50" s="17">
        <f t="shared" si="10"/>
        <v>7.9949051480666649</v>
      </c>
      <c r="AN50" s="17">
        <f t="shared" si="10"/>
        <v>1.6329801576253531</v>
      </c>
      <c r="AO50" s="17">
        <f t="shared" si="10"/>
        <v>0.18102896112406189</v>
      </c>
      <c r="AP50" s="17">
        <f t="shared" si="10"/>
        <v>2.0789268785804085</v>
      </c>
      <c r="AQ50" s="17">
        <f t="shared" si="10"/>
        <v>1.5631429060543995</v>
      </c>
      <c r="AR50" s="17">
        <f t="shared" si="10"/>
        <v>3.7767206265412727</v>
      </c>
      <c r="AS50" s="17">
        <f t="shared" si="10"/>
        <v>2.7536359281157767</v>
      </c>
      <c r="AT50" s="17">
        <f t="shared" si="10"/>
        <v>1.5550577948563862</v>
      </c>
      <c r="AU50" s="17">
        <f t="shared" si="10"/>
        <v>1.2650063206748374</v>
      </c>
      <c r="AV50" s="17">
        <f t="shared" si="10"/>
        <v>1.6670036733554965</v>
      </c>
      <c r="AW50" s="17">
        <f t="shared" si="10"/>
        <v>0.32152949605060666</v>
      </c>
      <c r="AX50" s="17">
        <f t="shared" si="10"/>
        <v>2.5574542828952174</v>
      </c>
      <c r="AY50" s="17">
        <f t="shared" si="10"/>
        <v>0.61204144061116561</v>
      </c>
    </row>
    <row r="51" spans="1:51" x14ac:dyDescent="0.25">
      <c r="A51" s="3"/>
      <c r="B51" s="44"/>
      <c r="C51" s="4"/>
      <c r="D51" s="44"/>
      <c r="E51" s="44"/>
      <c r="F51" s="44"/>
      <c r="G51" s="44"/>
      <c r="H51" s="44"/>
    </row>
    <row r="52" spans="1:51" x14ac:dyDescent="0.25">
      <c r="A52" s="3" t="s">
        <v>166</v>
      </c>
      <c r="B52" s="44"/>
      <c r="C52" s="4"/>
      <c r="D52" s="44"/>
      <c r="E52" s="44"/>
      <c r="F52" s="44"/>
      <c r="G52" s="44"/>
      <c r="H52" s="44"/>
    </row>
    <row r="53" spans="1:51" x14ac:dyDescent="0.25">
      <c r="A53" s="44" t="s">
        <v>31</v>
      </c>
      <c r="B53" s="44" t="s">
        <v>9</v>
      </c>
      <c r="C53" s="44" t="s">
        <v>17</v>
      </c>
      <c r="D53" s="44" t="s">
        <v>18</v>
      </c>
      <c r="E53" s="44"/>
      <c r="F53" s="6"/>
    </row>
    <row r="54" spans="1:51" x14ac:dyDescent="0.25">
      <c r="A54" s="46">
        <v>1</v>
      </c>
      <c r="B54" s="13">
        <v>20.505817949143307</v>
      </c>
      <c r="C54" s="13">
        <v>25.482475057468545</v>
      </c>
      <c r="D54" s="11">
        <v>26.240822807308582</v>
      </c>
      <c r="E54" s="44"/>
      <c r="F54" s="45"/>
    </row>
    <row r="55" spans="1:51" x14ac:dyDescent="0.25">
      <c r="A55" s="46">
        <v>2</v>
      </c>
      <c r="B55" s="13">
        <v>23.680810080526498</v>
      </c>
      <c r="C55" s="13">
        <v>29.566467802776959</v>
      </c>
      <c r="D55" s="13">
        <v>29.499585328660476</v>
      </c>
      <c r="E55" s="44"/>
      <c r="F55" s="45"/>
    </row>
    <row r="56" spans="1:51" x14ac:dyDescent="0.25">
      <c r="A56" s="46">
        <v>3</v>
      </c>
      <c r="B56" s="13">
        <v>21.005511115867197</v>
      </c>
      <c r="C56" s="13">
        <v>29.298937906311036</v>
      </c>
      <c r="D56" s="45">
        <v>31.44</v>
      </c>
      <c r="E56" s="44"/>
      <c r="F56" s="44"/>
    </row>
    <row r="58" spans="1:51" x14ac:dyDescent="0.25">
      <c r="A58" s="6" t="s">
        <v>41</v>
      </c>
      <c r="B58" s="6">
        <f>AVERAGE(B54:B56)</f>
        <v>21.730713048512332</v>
      </c>
      <c r="C58" s="6">
        <f t="shared" ref="C58:D58" si="11">AVERAGE(C54:C56)</f>
        <v>28.115960255518846</v>
      </c>
      <c r="D58" s="6">
        <f t="shared" si="11"/>
        <v>29.06013604532302</v>
      </c>
    </row>
    <row r="59" spans="1:51" x14ac:dyDescent="0.25">
      <c r="A59" s="6" t="s">
        <v>33</v>
      </c>
      <c r="B59" s="6">
        <f>STDEV(B54:B56)/SQRT(3)</f>
        <v>0.98566088504456029</v>
      </c>
      <c r="C59" s="6">
        <f t="shared" ref="C59:D59" si="12">STDEV(C54:C56)/SQRT(3)</f>
        <v>1.3190054684797301</v>
      </c>
      <c r="D59" s="6">
        <f t="shared" si="12"/>
        <v>1.5168715200174347</v>
      </c>
    </row>
    <row r="60" spans="1:51" x14ac:dyDescent="0.25">
      <c r="A60" s="46"/>
      <c r="B60" s="46"/>
      <c r="C60" s="45"/>
      <c r="D60" s="45"/>
    </row>
    <row r="61" spans="1:51" x14ac:dyDescent="0.25">
      <c r="A61" s="3" t="s">
        <v>167</v>
      </c>
      <c r="B61" s="44"/>
      <c r="C61" s="4"/>
      <c r="D61" s="44"/>
    </row>
    <row r="62" spans="1:51" x14ac:dyDescent="0.2">
      <c r="A62" s="44" t="s">
        <v>31</v>
      </c>
      <c r="B62" s="44" t="s">
        <v>9</v>
      </c>
      <c r="C62" s="44" t="s">
        <v>17</v>
      </c>
      <c r="D62" s="44" t="s">
        <v>18</v>
      </c>
    </row>
    <row r="63" spans="1:51" x14ac:dyDescent="0.25">
      <c r="A63" s="46">
        <v>1</v>
      </c>
      <c r="B63" s="11">
        <v>17.072645158232564</v>
      </c>
      <c r="C63" s="11">
        <v>16.206290783238426</v>
      </c>
      <c r="D63" s="11">
        <v>18.110659769389404</v>
      </c>
    </row>
    <row r="64" spans="1:51" x14ac:dyDescent="0.25">
      <c r="A64" s="46">
        <v>2</v>
      </c>
      <c r="B64" s="11">
        <v>19.69215140242914</v>
      </c>
      <c r="C64" s="11">
        <v>20.109847547550476</v>
      </c>
      <c r="D64" s="11">
        <v>20.297482360530594</v>
      </c>
    </row>
    <row r="65" spans="1:10" x14ac:dyDescent="0.25">
      <c r="A65" s="46">
        <v>3</v>
      </c>
      <c r="B65" s="11">
        <v>17.916191749339276</v>
      </c>
      <c r="C65" s="11">
        <v>16.868176432945205</v>
      </c>
      <c r="D65" s="11">
        <v>19.005135743771191</v>
      </c>
    </row>
    <row r="67" spans="1:10" x14ac:dyDescent="0.25">
      <c r="A67" s="6" t="s">
        <v>41</v>
      </c>
      <c r="B67" s="6">
        <f>AVERAGE(B63:B65)</f>
        <v>18.226996103333661</v>
      </c>
      <c r="C67" s="6">
        <f t="shared" ref="C67:D67" si="13">AVERAGE(C63:C65)</f>
        <v>17.728104921244704</v>
      </c>
      <c r="D67" s="6">
        <f t="shared" si="13"/>
        <v>19.137759291230395</v>
      </c>
    </row>
    <row r="68" spans="1:10" x14ac:dyDescent="0.25">
      <c r="A68" s="6" t="s">
        <v>33</v>
      </c>
      <c r="B68" s="6">
        <f>STDEV(B63:B65)/SQRT(3)</f>
        <v>0.77198936752017766</v>
      </c>
      <c r="C68" s="6">
        <f t="shared" ref="C68:D68" si="14">STDEV(C63:C65)/SQRT(3)</f>
        <v>1.206102069588002</v>
      </c>
      <c r="D68" s="6">
        <f t="shared" si="14"/>
        <v>0.63475454975049628</v>
      </c>
    </row>
    <row r="69" spans="1:10" x14ac:dyDescent="0.25">
      <c r="A69" s="46"/>
      <c r="B69" s="46"/>
      <c r="C69" s="45"/>
      <c r="D69" s="45"/>
    </row>
    <row r="70" spans="1:10" s="23" customFormat="1" x14ac:dyDescent="0.25">
      <c r="A70" s="20" t="s">
        <v>168</v>
      </c>
      <c r="B70" s="21"/>
      <c r="C70" s="22"/>
      <c r="D70" s="21"/>
      <c r="E70" s="21"/>
      <c r="F70" s="21"/>
      <c r="G70" s="21"/>
      <c r="H70" s="21"/>
    </row>
    <row r="71" spans="1:10" s="23" customFormat="1" x14ac:dyDescent="0.25">
      <c r="A71" s="21" t="s">
        <v>31</v>
      </c>
      <c r="B71" s="21" t="s">
        <v>9</v>
      </c>
      <c r="C71" s="21" t="s">
        <v>17</v>
      </c>
      <c r="D71" s="21" t="s">
        <v>18</v>
      </c>
      <c r="E71" s="21"/>
      <c r="F71" s="24"/>
    </row>
    <row r="72" spans="1:10" s="23" customFormat="1" x14ac:dyDescent="0.25">
      <c r="A72" s="25">
        <v>1</v>
      </c>
      <c r="B72" s="26">
        <v>12.407574871003778</v>
      </c>
      <c r="C72" s="26">
        <v>23.655956877138856</v>
      </c>
      <c r="D72" s="26">
        <v>29.418674752203138</v>
      </c>
      <c r="E72" s="21"/>
      <c r="F72" s="27"/>
    </row>
    <row r="73" spans="1:10" s="23" customFormat="1" x14ac:dyDescent="0.25">
      <c r="A73" s="25">
        <v>2</v>
      </c>
      <c r="B73" s="26">
        <v>11.103415975765305</v>
      </c>
      <c r="C73" s="26">
        <v>22.313954878826532</v>
      </c>
      <c r="D73" s="26">
        <v>31.90519371811224</v>
      </c>
      <c r="E73" s="21"/>
      <c r="F73" s="27"/>
    </row>
    <row r="74" spans="1:10" s="23" customFormat="1" x14ac:dyDescent="0.25">
      <c r="A74" s="25">
        <v>3</v>
      </c>
      <c r="B74" s="28">
        <v>12.224469866071425</v>
      </c>
      <c r="C74" s="28">
        <v>24.805185746173468</v>
      </c>
      <c r="D74" s="28">
        <v>24.680624202806118</v>
      </c>
      <c r="E74" s="21"/>
      <c r="F74" s="21"/>
    </row>
    <row r="75" spans="1:10" s="23" customFormat="1" x14ac:dyDescent="0.2"/>
    <row r="76" spans="1:10" s="23" customFormat="1" x14ac:dyDescent="0.25">
      <c r="A76" s="24" t="s">
        <v>41</v>
      </c>
      <c r="B76" s="24">
        <f>AVERAGE(B72:B74)</f>
        <v>11.911820237613503</v>
      </c>
      <c r="C76" s="24">
        <f t="shared" ref="C76:D76" si="15">AVERAGE(C72:C74)</f>
        <v>23.591699167379616</v>
      </c>
      <c r="D76" s="24">
        <f t="shared" si="15"/>
        <v>28.668164224373829</v>
      </c>
    </row>
    <row r="77" spans="1:10" s="23" customFormat="1" x14ac:dyDescent="0.25">
      <c r="A77" s="24" t="s">
        <v>33</v>
      </c>
      <c r="B77" s="24">
        <f>STDEV(B72:B74)/SQRT(3)</f>
        <v>0.40764361421817397</v>
      </c>
      <c r="C77" s="24">
        <f t="shared" ref="C77:D77" si="16">STDEV(C72:C74)/SQRT(3)</f>
        <v>0.71987373859429171</v>
      </c>
      <c r="D77" s="24">
        <f t="shared" si="16"/>
        <v>2.1190446518545372</v>
      </c>
    </row>
    <row r="78" spans="1:10" s="23" customFormat="1" x14ac:dyDescent="0.2"/>
    <row r="79" spans="1:10" x14ac:dyDescent="0.25">
      <c r="A79" s="3" t="s">
        <v>47</v>
      </c>
      <c r="B79" s="44"/>
      <c r="C79" s="4"/>
      <c r="D79" s="44"/>
      <c r="E79" s="44"/>
      <c r="F79" s="44"/>
      <c r="G79" s="44"/>
      <c r="H79" s="44"/>
    </row>
    <row r="80" spans="1:10" x14ac:dyDescent="0.2">
      <c r="A80" s="44" t="s">
        <v>31</v>
      </c>
      <c r="B80" s="44" t="s">
        <v>9</v>
      </c>
      <c r="C80" s="11" t="s">
        <v>17</v>
      </c>
      <c r="D80" s="11" t="s">
        <v>18</v>
      </c>
      <c r="E80" s="49" t="s">
        <v>93</v>
      </c>
      <c r="F80" s="44" t="s">
        <v>31</v>
      </c>
      <c r="G80" s="44" t="s">
        <v>9</v>
      </c>
      <c r="H80" s="44" t="s">
        <v>17</v>
      </c>
      <c r="I80" s="44" t="s">
        <v>18</v>
      </c>
      <c r="J80" s="53" t="s">
        <v>19</v>
      </c>
    </row>
    <row r="81" spans="1:9" x14ac:dyDescent="0.25">
      <c r="A81" s="46">
        <v>1</v>
      </c>
      <c r="B81" s="11">
        <v>1</v>
      </c>
      <c r="C81" s="11">
        <v>1.3009938476100333</v>
      </c>
      <c r="D81" s="11">
        <v>1.3483199242782768</v>
      </c>
      <c r="F81" s="46">
        <v>1</v>
      </c>
      <c r="G81" s="11">
        <v>1</v>
      </c>
      <c r="H81" s="11">
        <v>0.81544745636836213</v>
      </c>
      <c r="I81" s="11">
        <v>0.84106943928704014</v>
      </c>
    </row>
    <row r="82" spans="1:9" x14ac:dyDescent="0.25">
      <c r="A82" s="46">
        <v>2</v>
      </c>
      <c r="B82" s="11">
        <v>1</v>
      </c>
      <c r="C82" s="11">
        <v>1.3089430894308944</v>
      </c>
      <c r="D82" s="11">
        <v>1.1513098464317979</v>
      </c>
      <c r="F82" s="46">
        <v>2</v>
      </c>
      <c r="G82" s="11">
        <v>1</v>
      </c>
      <c r="H82" s="11">
        <v>0.92959999999999987</v>
      </c>
      <c r="I82" s="11">
        <v>0.91080000000000017</v>
      </c>
    </row>
    <row r="83" spans="1:9" x14ac:dyDescent="0.25">
      <c r="A83" s="46">
        <v>3</v>
      </c>
      <c r="B83" s="11">
        <v>1</v>
      </c>
      <c r="C83" s="11">
        <v>1.1444444444444444</v>
      </c>
      <c r="D83" s="11">
        <v>1.2507936507936508</v>
      </c>
      <c r="F83" s="46">
        <v>3</v>
      </c>
      <c r="G83" s="11">
        <v>1</v>
      </c>
      <c r="H83" s="11">
        <v>1.0434077079107509</v>
      </c>
      <c r="I83" s="11">
        <v>1.023529411764706</v>
      </c>
    </row>
    <row r="84" spans="1:9" x14ac:dyDescent="0.2">
      <c r="F84" s="44"/>
      <c r="G84" s="11"/>
      <c r="H84" s="11"/>
      <c r="I84" s="11"/>
    </row>
    <row r="85" spans="1:9" x14ac:dyDescent="0.25">
      <c r="A85" s="6" t="s">
        <v>41</v>
      </c>
      <c r="B85" s="6">
        <f>AVERAGE(B81:B83)</f>
        <v>1</v>
      </c>
      <c r="C85" s="6">
        <f>AVERAGE(C81:C83)</f>
        <v>1.251460460495124</v>
      </c>
      <c r="D85" s="6">
        <f>AVERAGE(D81:D83)</f>
        <v>1.2501411405012419</v>
      </c>
      <c r="E85" s="16"/>
      <c r="F85" s="6" t="s">
        <v>41</v>
      </c>
      <c r="G85" s="6">
        <f>AVERAGE(G81:G83)</f>
        <v>1</v>
      </c>
      <c r="H85" s="6">
        <f t="shared" ref="H85:I85" si="17">AVERAGE(H81:H83)</f>
        <v>0.92948505475970433</v>
      </c>
      <c r="I85" s="6">
        <f t="shared" si="17"/>
        <v>0.92513295035058218</v>
      </c>
    </row>
    <row r="86" spans="1:9" x14ac:dyDescent="0.25">
      <c r="A86" s="6" t="s">
        <v>33</v>
      </c>
      <c r="B86" s="6">
        <f>STDEV(B81:B83)/SQRT(3)</f>
        <v>0</v>
      </c>
      <c r="C86" s="6">
        <f t="shared" ref="C86:D86" si="18">STDEV(C81:C83)/SQRT(3)</f>
        <v>5.3557191798117805E-2</v>
      </c>
      <c r="D86" s="6">
        <f t="shared" si="18"/>
        <v>5.6872846539540001E-2</v>
      </c>
      <c r="E86" s="16"/>
      <c r="F86" s="6" t="s">
        <v>33</v>
      </c>
      <c r="G86" s="6">
        <f>STDEV(G81:G83)/SQRT(3)</f>
        <v>0</v>
      </c>
      <c r="H86" s="6">
        <f t="shared" ref="H86:I86" si="19">STDEV(H81:H83)/SQRT(3)</f>
        <v>6.5806481393358943E-2</v>
      </c>
      <c r="I86" s="6">
        <f t="shared" si="19"/>
        <v>5.3156954667135929E-2</v>
      </c>
    </row>
    <row r="88" spans="1:9" x14ac:dyDescent="0.25">
      <c r="A88" s="3" t="s">
        <v>169</v>
      </c>
      <c r="B88" s="44"/>
      <c r="C88" s="4"/>
      <c r="D88" s="44"/>
      <c r="E88" s="44"/>
      <c r="F88" s="44"/>
      <c r="G88" s="44"/>
      <c r="H88" s="44"/>
    </row>
    <row r="89" spans="1:9" x14ac:dyDescent="0.25">
      <c r="A89" s="44" t="s">
        <v>31</v>
      </c>
      <c r="B89" s="44" t="s">
        <v>9</v>
      </c>
      <c r="C89" s="44" t="s">
        <v>20</v>
      </c>
      <c r="D89" s="44" t="s">
        <v>21</v>
      </c>
      <c r="E89" s="44"/>
      <c r="F89" s="6"/>
    </row>
    <row r="90" spans="1:9" x14ac:dyDescent="0.25">
      <c r="A90" s="46">
        <v>1</v>
      </c>
      <c r="B90" s="11">
        <v>1.4161143850279692</v>
      </c>
      <c r="C90" s="11">
        <v>1.288498768444557</v>
      </c>
      <c r="D90" s="11">
        <v>1.2836070762643588</v>
      </c>
      <c r="E90" s="44"/>
      <c r="F90" s="45"/>
      <c r="G90" s="45"/>
      <c r="H90" s="45"/>
    </row>
    <row r="91" spans="1:9" x14ac:dyDescent="0.25">
      <c r="A91" s="46">
        <v>2</v>
      </c>
      <c r="B91" s="11">
        <v>1.7622863367429924</v>
      </c>
      <c r="C91" s="11">
        <v>1.3081936268475203</v>
      </c>
      <c r="D91" s="11">
        <v>1.3442860233826504</v>
      </c>
      <c r="E91" s="44"/>
      <c r="F91" s="45"/>
      <c r="G91" s="45"/>
      <c r="H91" s="45"/>
    </row>
    <row r="92" spans="1:9" x14ac:dyDescent="0.25">
      <c r="A92" s="46">
        <v>3</v>
      </c>
      <c r="B92" s="11">
        <v>1.8081712439659483</v>
      </c>
      <c r="C92" s="11">
        <v>1.22948049331871</v>
      </c>
      <c r="D92" s="11">
        <v>1.133420626571465</v>
      </c>
      <c r="E92" s="44"/>
      <c r="F92" s="45"/>
      <c r="G92" s="45"/>
      <c r="H92" s="45"/>
    </row>
    <row r="93" spans="1:9" x14ac:dyDescent="0.25">
      <c r="E93" s="44"/>
      <c r="F93" s="45"/>
      <c r="G93" s="45"/>
      <c r="H93" s="45"/>
    </row>
    <row r="94" spans="1:9" x14ac:dyDescent="0.25">
      <c r="A94" s="6" t="s">
        <v>41</v>
      </c>
      <c r="B94" s="6">
        <f>AVERAGE(B90:B92)</f>
        <v>1.6621906552456365</v>
      </c>
      <c r="C94" s="6">
        <f t="shared" ref="C94:D94" si="20">AVERAGE(C90:C92)</f>
        <v>1.2753909628702624</v>
      </c>
      <c r="D94" s="6">
        <f t="shared" si="20"/>
        <v>1.2537712420728246</v>
      </c>
      <c r="E94" s="44"/>
      <c r="F94" s="44"/>
    </row>
    <row r="95" spans="1:9" x14ac:dyDescent="0.25">
      <c r="A95" s="6" t="s">
        <v>33</v>
      </c>
      <c r="B95" s="6">
        <f>STDEV(B90:B92)/SQRT(3)</f>
        <v>0.12374907979576305</v>
      </c>
      <c r="C95" s="6">
        <f t="shared" ref="C95:D95" si="21">STDEV(C90:C92)/SQRT(3)</f>
        <v>2.3648821483752702E-2</v>
      </c>
      <c r="D95" s="6">
        <f t="shared" si="21"/>
        <v>6.2672925160479509E-2</v>
      </c>
      <c r="E95" s="44"/>
      <c r="F95" s="6"/>
    </row>
    <row r="97" spans="1:8" x14ac:dyDescent="0.25">
      <c r="A97" s="3" t="s">
        <v>170</v>
      </c>
      <c r="B97" s="44"/>
      <c r="C97" s="4"/>
      <c r="D97" s="44"/>
    </row>
    <row r="98" spans="1:8" x14ac:dyDescent="0.2">
      <c r="A98" s="44" t="s">
        <v>31</v>
      </c>
      <c r="B98" s="44" t="s">
        <v>106</v>
      </c>
      <c r="C98" s="44" t="s">
        <v>20</v>
      </c>
      <c r="D98" s="44" t="s">
        <v>21</v>
      </c>
    </row>
    <row r="99" spans="1:8" x14ac:dyDescent="0.25">
      <c r="A99" s="46">
        <v>1</v>
      </c>
      <c r="B99" s="13">
        <v>2.2609489678362942</v>
      </c>
      <c r="C99" s="13">
        <v>1.8112385832305342</v>
      </c>
      <c r="D99" s="13">
        <v>1.9963091530092578</v>
      </c>
    </row>
    <row r="100" spans="1:8" x14ac:dyDescent="0.25">
      <c r="A100" s="46">
        <v>2</v>
      </c>
      <c r="B100" s="13">
        <v>2.4670138245351847</v>
      </c>
      <c r="C100" s="13">
        <v>1.8482366864174005</v>
      </c>
      <c r="D100" s="13">
        <v>1.5250336017763166</v>
      </c>
    </row>
    <row r="101" spans="1:8" x14ac:dyDescent="0.25">
      <c r="A101" s="46">
        <v>3</v>
      </c>
      <c r="B101" s="13">
        <v>2.1524209809445587</v>
      </c>
      <c r="C101" s="13">
        <v>1.7828753743100474</v>
      </c>
      <c r="D101" s="13">
        <v>1.6239779084752595</v>
      </c>
    </row>
    <row r="102" spans="1:8" x14ac:dyDescent="0.2">
      <c r="B102" s="13"/>
      <c r="C102" s="13"/>
      <c r="D102" s="13"/>
      <c r="E102" s="44"/>
      <c r="F102" s="44"/>
    </row>
    <row r="103" spans="1:8" x14ac:dyDescent="0.25">
      <c r="A103" s="6" t="s">
        <v>41</v>
      </c>
      <c r="B103" s="6">
        <f>AVERAGE(B99:B101)</f>
        <v>2.2934612577720124</v>
      </c>
      <c r="C103" s="6">
        <f t="shared" ref="C103:D103" si="22">AVERAGE(C99:C101)</f>
        <v>1.8141168813193274</v>
      </c>
      <c r="D103" s="6">
        <f t="shared" si="22"/>
        <v>1.7151068877536113</v>
      </c>
      <c r="E103" s="44"/>
      <c r="F103" s="44"/>
    </row>
    <row r="104" spans="1:8" x14ac:dyDescent="0.25">
      <c r="A104" s="6" t="s">
        <v>107</v>
      </c>
      <c r="B104" s="6">
        <f>STDEV(B99:B101)/SQRT(3)</f>
        <v>9.2258605844761504E-2</v>
      </c>
      <c r="C104" s="6">
        <f t="shared" ref="C104:D104" si="23">STDEV(C99:C101)/SQRT(3)</f>
        <v>1.8922990690468457E-2</v>
      </c>
      <c r="D104" s="6">
        <f t="shared" si="23"/>
        <v>0.1434730281803441</v>
      </c>
      <c r="E104" s="44"/>
      <c r="F104" s="44"/>
    </row>
    <row r="106" spans="1:8" s="23" customFormat="1" ht="14.1" customHeight="1" x14ac:dyDescent="0.25">
      <c r="A106" s="20" t="s">
        <v>171</v>
      </c>
      <c r="B106" s="21"/>
      <c r="C106" s="22"/>
      <c r="D106" s="21"/>
      <c r="E106" s="21"/>
      <c r="F106" s="21"/>
      <c r="G106" s="21"/>
      <c r="H106" s="21"/>
    </row>
    <row r="107" spans="1:8" s="23" customFormat="1" x14ac:dyDescent="0.25">
      <c r="A107" s="21" t="s">
        <v>31</v>
      </c>
      <c r="B107" s="21" t="s">
        <v>9</v>
      </c>
      <c r="C107" s="21" t="s">
        <v>20</v>
      </c>
      <c r="D107" s="21" t="s">
        <v>21</v>
      </c>
      <c r="E107" s="21"/>
      <c r="F107" s="24"/>
    </row>
    <row r="108" spans="1:8" s="23" customFormat="1" x14ac:dyDescent="0.25">
      <c r="A108" s="25">
        <v>1</v>
      </c>
      <c r="B108" s="26">
        <v>0.20514299087651452</v>
      </c>
      <c r="C108" s="26">
        <v>0.27074921541094049</v>
      </c>
      <c r="D108" s="26">
        <v>0.2977014801685044</v>
      </c>
      <c r="E108" s="21"/>
      <c r="F108" s="21"/>
      <c r="G108" s="21"/>
    </row>
    <row r="109" spans="1:8" s="23" customFormat="1" x14ac:dyDescent="0.25">
      <c r="A109" s="25">
        <v>2</v>
      </c>
      <c r="B109" s="26">
        <v>0.20715804552678113</v>
      </c>
      <c r="C109" s="26">
        <v>0.25153210824361527</v>
      </c>
      <c r="D109" s="26">
        <v>0.26261163462184123</v>
      </c>
      <c r="E109" s="21"/>
      <c r="F109" s="21"/>
      <c r="G109" s="21"/>
    </row>
    <row r="110" spans="1:8" s="23" customFormat="1" x14ac:dyDescent="0.25">
      <c r="A110" s="25">
        <v>3</v>
      </c>
      <c r="B110" s="26">
        <v>0.19680596279965085</v>
      </c>
      <c r="C110" s="26">
        <v>0.23821429370817196</v>
      </c>
      <c r="D110" s="26">
        <v>0.31588289276361442</v>
      </c>
      <c r="E110" s="21"/>
      <c r="F110" s="21"/>
      <c r="G110" s="21"/>
    </row>
    <row r="111" spans="1:8" s="23" customFormat="1" x14ac:dyDescent="0.2">
      <c r="E111" s="21"/>
      <c r="F111" s="21"/>
      <c r="G111" s="21"/>
    </row>
    <row r="112" spans="1:8" s="23" customFormat="1" x14ac:dyDescent="0.25">
      <c r="A112" s="24" t="s">
        <v>41</v>
      </c>
      <c r="B112" s="24">
        <f>AVERAGE(B108:B110)</f>
        <v>0.20303566640098217</v>
      </c>
      <c r="C112" s="24">
        <f t="shared" ref="C112:D112" si="24">AVERAGE(C108:C110)</f>
        <v>0.25349853912090925</v>
      </c>
      <c r="D112" s="24">
        <f t="shared" si="24"/>
        <v>0.29206533585132005</v>
      </c>
    </row>
    <row r="113" spans="1:4" s="23" customFormat="1" x14ac:dyDescent="0.25">
      <c r="A113" s="24" t="s">
        <v>33</v>
      </c>
      <c r="B113" s="24">
        <f>STDEV(B108:B110)/SQRT(3)</f>
        <v>3.1687019703773864E-3</v>
      </c>
      <c r="C113" s="24">
        <f t="shared" ref="C113:D113" si="25">STDEV(C108:C110)/SQRT(3)</f>
        <v>9.4433472234460945E-3</v>
      </c>
      <c r="D113" s="24">
        <f t="shared" si="25"/>
        <v>1.5634164811665473E-2</v>
      </c>
    </row>
    <row r="114" spans="1:4" s="23" customFormat="1" x14ac:dyDescent="0.2"/>
  </sheetData>
  <mergeCells count="2">
    <mergeCell ref="A40:A44"/>
    <mergeCell ref="A46:A5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0"/>
  <sheetViews>
    <sheetView workbookViewId="0"/>
  </sheetViews>
  <sheetFormatPr defaultColWidth="8.625" defaultRowHeight="15" x14ac:dyDescent="0.2"/>
  <cols>
    <col min="1" max="1" width="12.625" style="9" customWidth="1"/>
    <col min="2" max="2" width="15.625" style="9" customWidth="1"/>
    <col min="3" max="3" width="17.125" style="9" customWidth="1"/>
    <col min="4" max="4" width="15.625" style="9" customWidth="1"/>
    <col min="5" max="16" width="12.625" style="9" customWidth="1"/>
    <col min="17" max="17" width="8.625" style="9"/>
    <col min="18" max="18" width="14.25" style="9" customWidth="1"/>
    <col min="19" max="16384" width="8.625" style="9"/>
  </cols>
  <sheetData>
    <row r="2" spans="1:16" x14ac:dyDescent="0.25">
      <c r="A2" s="3" t="s">
        <v>48</v>
      </c>
      <c r="B2" s="1"/>
      <c r="C2" s="4"/>
      <c r="D2" s="1"/>
      <c r="E2" s="1"/>
      <c r="F2" s="1"/>
      <c r="G2" s="1"/>
      <c r="H2" s="1"/>
    </row>
    <row r="3" spans="1:16" x14ac:dyDescent="0.2">
      <c r="A3" s="64" t="s">
        <v>22</v>
      </c>
      <c r="B3" s="70" t="s">
        <v>9</v>
      </c>
      <c r="C3" s="70"/>
      <c r="D3" s="64"/>
      <c r="E3" s="64"/>
      <c r="F3" s="64"/>
      <c r="G3" s="70" t="s">
        <v>17</v>
      </c>
      <c r="H3" s="64"/>
      <c r="I3" s="64"/>
      <c r="J3" s="64"/>
      <c r="K3" s="64"/>
      <c r="L3" s="70" t="s">
        <v>18</v>
      </c>
      <c r="M3" s="64"/>
      <c r="N3" s="64"/>
      <c r="O3" s="64"/>
      <c r="P3" s="64"/>
    </row>
    <row r="4" spans="1:16" x14ac:dyDescent="0.2">
      <c r="A4" s="64"/>
      <c r="B4" s="64" t="s">
        <v>31</v>
      </c>
      <c r="C4" s="64"/>
      <c r="D4" s="64"/>
      <c r="E4" s="64" t="s">
        <v>41</v>
      </c>
      <c r="F4" s="64" t="s">
        <v>33</v>
      </c>
      <c r="G4" s="64" t="s">
        <v>31</v>
      </c>
      <c r="H4" s="64"/>
      <c r="I4" s="64"/>
      <c r="J4" s="64" t="s">
        <v>41</v>
      </c>
      <c r="K4" s="64" t="s">
        <v>33</v>
      </c>
      <c r="L4" s="64" t="s">
        <v>31</v>
      </c>
      <c r="M4" s="64"/>
      <c r="N4" s="64"/>
      <c r="O4" s="64" t="s">
        <v>41</v>
      </c>
      <c r="P4" s="64" t="s">
        <v>33</v>
      </c>
    </row>
    <row r="5" spans="1:16" x14ac:dyDescent="0.25">
      <c r="A5" s="64"/>
      <c r="B5" s="5">
        <v>1</v>
      </c>
      <c r="C5" s="5">
        <v>2</v>
      </c>
      <c r="D5" s="5">
        <v>3</v>
      </c>
      <c r="E5" s="64"/>
      <c r="F5" s="64"/>
      <c r="G5" s="5">
        <v>1</v>
      </c>
      <c r="H5" s="5">
        <v>2</v>
      </c>
      <c r="I5" s="5">
        <v>3</v>
      </c>
      <c r="J5" s="64"/>
      <c r="K5" s="64"/>
      <c r="L5" s="5">
        <v>1</v>
      </c>
      <c r="M5" s="5">
        <v>2</v>
      </c>
      <c r="N5" s="5">
        <v>3</v>
      </c>
      <c r="O5" s="64"/>
      <c r="P5" s="64"/>
    </row>
    <row r="6" spans="1:16" x14ac:dyDescent="0.2">
      <c r="A6" s="29">
        <v>1.3092550000000001</v>
      </c>
      <c r="B6" s="30">
        <v>30.856852</v>
      </c>
      <c r="C6" s="30">
        <v>40.828519999999997</v>
      </c>
      <c r="D6" s="30">
        <v>35.211455999999998</v>
      </c>
      <c r="E6" s="30">
        <f>AVERAGE(B6:D6)</f>
        <v>35.632275999999997</v>
      </c>
      <c r="F6" s="30">
        <f>STDEV(B6:D6)/SQRT(3)</f>
        <v>2.8862523440068819</v>
      </c>
      <c r="G6" s="30">
        <v>68.567969000000005</v>
      </c>
      <c r="H6" s="30">
        <v>61.990873000000001</v>
      </c>
      <c r="I6" s="30">
        <v>64.124684000000002</v>
      </c>
      <c r="J6" s="30">
        <f>AVERAGE(G6:I6)</f>
        <v>64.894508666666667</v>
      </c>
      <c r="K6" s="30">
        <f>STDEV(G6:I6)/SQRT(3)</f>
        <v>1.9372678752442705</v>
      </c>
      <c r="L6" s="30">
        <v>58.398977000000002</v>
      </c>
      <c r="M6" s="30">
        <v>68.684326999999996</v>
      </c>
      <c r="N6" s="30">
        <v>63.467134999999999</v>
      </c>
      <c r="O6" s="30">
        <f>AVERAGE(L6:N6)</f>
        <v>63.516812999999992</v>
      </c>
      <c r="P6" s="30">
        <f>STDEV(L6:N6)/SQRT(3)</f>
        <v>2.9692286924041387</v>
      </c>
    </row>
    <row r="7" spans="1:16" x14ac:dyDescent="0.2">
      <c r="A7" s="29">
        <v>7.7695819999999998</v>
      </c>
      <c r="B7" s="30">
        <v>30.240127000000001</v>
      </c>
      <c r="C7" s="30">
        <v>41.305943999999997</v>
      </c>
      <c r="D7" s="30">
        <v>36.124468</v>
      </c>
      <c r="E7" s="30">
        <f t="shared" ref="E7:E17" si="0">AVERAGE(B7:D7)</f>
        <v>35.890179666666661</v>
      </c>
      <c r="F7" s="30">
        <f t="shared" ref="F7:F17" si="1">STDEV(B7:D7)/SQRT(3)</f>
        <v>3.1965734120942919</v>
      </c>
      <c r="G7" s="30">
        <v>65.826048</v>
      </c>
      <c r="H7" s="30">
        <v>62.811239</v>
      </c>
      <c r="I7" s="30">
        <v>61.984865999999997</v>
      </c>
      <c r="J7" s="30">
        <f t="shared" ref="J7:J17" si="2">AVERAGE(G7:I7)</f>
        <v>63.540717666666673</v>
      </c>
      <c r="K7" s="30">
        <f t="shared" ref="K7:K17" si="3">STDEV(G7:I7)/SQRT(3)</f>
        <v>1.1673008942459719</v>
      </c>
      <c r="L7" s="30">
        <v>55.822147999999999</v>
      </c>
      <c r="M7" s="30">
        <v>65.892240000000001</v>
      </c>
      <c r="N7" s="30">
        <v>60.346420000000002</v>
      </c>
      <c r="O7" s="30">
        <f t="shared" ref="O7:O17" si="4">AVERAGE(L7:N7)</f>
        <v>60.686936000000003</v>
      </c>
      <c r="P7" s="30">
        <f t="shared" ref="P7:P17" si="5">STDEV(L7:N7)/SQRT(3)</f>
        <v>2.9119667799048354</v>
      </c>
    </row>
    <row r="8" spans="1:16" x14ac:dyDescent="0.2">
      <c r="A8" s="29">
        <v>14.228104</v>
      </c>
      <c r="B8" s="30">
        <v>28.768270000000001</v>
      </c>
      <c r="C8" s="30">
        <v>38.556220000000003</v>
      </c>
      <c r="D8" s="30">
        <v>32.125357000000001</v>
      </c>
      <c r="E8" s="30">
        <f t="shared" si="0"/>
        <v>33.149948999999999</v>
      </c>
      <c r="F8" s="30">
        <f t="shared" si="1"/>
        <v>2.8716042482367099</v>
      </c>
      <c r="G8" s="30">
        <v>63.727164999999999</v>
      </c>
      <c r="H8" s="30">
        <v>59.226705000000003</v>
      </c>
      <c r="I8" s="30">
        <v>59.4784468</v>
      </c>
      <c r="J8" s="30">
        <f t="shared" si="2"/>
        <v>60.810772266666667</v>
      </c>
      <c r="K8" s="30">
        <f t="shared" si="3"/>
        <v>1.4600060975610578</v>
      </c>
      <c r="L8" s="30">
        <v>54.145591000000003</v>
      </c>
      <c r="M8" s="30">
        <v>63.998727000000002</v>
      </c>
      <c r="N8" s="30">
        <v>60.135683</v>
      </c>
      <c r="O8" s="30">
        <f t="shared" si="4"/>
        <v>59.426667000000002</v>
      </c>
      <c r="P8" s="30">
        <f t="shared" si="5"/>
        <v>2.8663623883949727</v>
      </c>
    </row>
    <row r="9" spans="1:16" x14ac:dyDescent="0.2">
      <c r="A9" s="29">
        <v>20.791307</v>
      </c>
      <c r="B9" s="30">
        <v>16.893523999999999</v>
      </c>
      <c r="C9" s="30">
        <v>22.510338999999998</v>
      </c>
      <c r="D9" s="30">
        <v>19.311464999999998</v>
      </c>
      <c r="E9" s="30">
        <f t="shared" si="0"/>
        <v>19.571776</v>
      </c>
      <c r="F9" s="30">
        <f t="shared" si="1"/>
        <v>1.6266503464273827</v>
      </c>
      <c r="G9" s="30">
        <v>48.942070000000001</v>
      </c>
      <c r="H9" s="30">
        <v>53.483598999999998</v>
      </c>
      <c r="I9" s="30">
        <v>49.457572999999996</v>
      </c>
      <c r="J9" s="30">
        <f t="shared" si="2"/>
        <v>50.627747333333332</v>
      </c>
      <c r="K9" s="30">
        <f t="shared" si="3"/>
        <v>1.4356592437221227</v>
      </c>
      <c r="L9" s="30">
        <v>45.241607000000002</v>
      </c>
      <c r="M9" s="30">
        <v>60.886865999999998</v>
      </c>
      <c r="N9" s="30">
        <v>56.345621000000001</v>
      </c>
      <c r="O9" s="30">
        <f t="shared" si="4"/>
        <v>54.158031333333334</v>
      </c>
      <c r="P9" s="30">
        <f t="shared" si="5"/>
        <v>4.646959353762063</v>
      </c>
    </row>
    <row r="10" spans="1:16" x14ac:dyDescent="0.2">
      <c r="A10" s="29">
        <v>27.243971999999999</v>
      </c>
      <c r="B10" s="30">
        <v>14.337528000000001</v>
      </c>
      <c r="C10" s="30">
        <v>15.048408999999999</v>
      </c>
      <c r="D10" s="30">
        <v>15.342577</v>
      </c>
      <c r="E10" s="30">
        <f t="shared" si="0"/>
        <v>14.909504666666665</v>
      </c>
      <c r="F10" s="30">
        <f t="shared" si="1"/>
        <v>0.29832961829958771</v>
      </c>
      <c r="G10" s="30">
        <v>29.876602999999999</v>
      </c>
      <c r="H10" s="30">
        <v>38.211263000000002</v>
      </c>
      <c r="I10" s="30">
        <v>39.268357000000002</v>
      </c>
      <c r="J10" s="30">
        <f t="shared" si="2"/>
        <v>35.785407666666664</v>
      </c>
      <c r="K10" s="30">
        <f t="shared" si="3"/>
        <v>2.9701201643943227</v>
      </c>
      <c r="L10" s="30">
        <v>34.945182000000003</v>
      </c>
      <c r="M10" s="30">
        <v>50.034080000000003</v>
      </c>
      <c r="N10" s="30">
        <v>50.235129999999998</v>
      </c>
      <c r="O10" s="30">
        <f t="shared" si="4"/>
        <v>45.071463999999999</v>
      </c>
      <c r="P10" s="30">
        <f t="shared" si="5"/>
        <v>5.0634736309266319</v>
      </c>
    </row>
    <row r="11" spans="1:16" x14ac:dyDescent="0.2">
      <c r="A11" s="29">
        <v>33.701436000000001</v>
      </c>
      <c r="B11" s="30">
        <v>14.518602</v>
      </c>
      <c r="C11" s="30">
        <v>13.969185</v>
      </c>
      <c r="D11" s="30">
        <v>14.169559</v>
      </c>
      <c r="E11" s="30">
        <f t="shared" si="0"/>
        <v>14.219115333333333</v>
      </c>
      <c r="F11" s="30">
        <f t="shared" si="1"/>
        <v>0.16052687480328992</v>
      </c>
      <c r="G11" s="30">
        <v>27.545324999999998</v>
      </c>
      <c r="H11" s="30">
        <v>29.099124</v>
      </c>
      <c r="I11" s="30">
        <v>28.357458000000001</v>
      </c>
      <c r="J11" s="30">
        <f t="shared" si="2"/>
        <v>28.333968999999996</v>
      </c>
      <c r="K11" s="30">
        <f t="shared" si="3"/>
        <v>0.44869686609892923</v>
      </c>
      <c r="L11" s="30">
        <v>28.820886000000002</v>
      </c>
      <c r="M11" s="30">
        <v>39.559559999999998</v>
      </c>
      <c r="N11" s="30">
        <v>35.136830000000003</v>
      </c>
      <c r="O11" s="30">
        <f t="shared" si="4"/>
        <v>34.505758666666672</v>
      </c>
      <c r="P11" s="30">
        <f t="shared" si="5"/>
        <v>3.1160053535675565</v>
      </c>
    </row>
    <row r="12" spans="1:16" x14ac:dyDescent="0.2">
      <c r="A12" s="29">
        <v>40.258648000000001</v>
      </c>
      <c r="B12" s="30">
        <v>35.641382999999998</v>
      </c>
      <c r="C12" s="30">
        <v>46.691637</v>
      </c>
      <c r="D12" s="30">
        <v>42.127806</v>
      </c>
      <c r="E12" s="30">
        <f t="shared" si="0"/>
        <v>41.486941999999999</v>
      </c>
      <c r="F12" s="30">
        <f t="shared" si="1"/>
        <v>3.2059870225356391</v>
      </c>
      <c r="G12" s="30">
        <v>86.212434000000002</v>
      </c>
      <c r="H12" s="30">
        <v>74.240789000000007</v>
      </c>
      <c r="I12" s="30">
        <v>79.247684000000007</v>
      </c>
      <c r="J12" s="30">
        <f t="shared" si="2"/>
        <v>79.900302333333343</v>
      </c>
      <c r="K12" s="30">
        <f t="shared" si="3"/>
        <v>3.4712871780872248</v>
      </c>
      <c r="L12" s="30">
        <v>68.449451999999994</v>
      </c>
      <c r="M12" s="30">
        <v>75.857174999999998</v>
      </c>
      <c r="N12" s="30">
        <v>79.246211400000007</v>
      </c>
      <c r="O12" s="30">
        <f t="shared" si="4"/>
        <v>74.517612799999995</v>
      </c>
      <c r="P12" s="30">
        <f t="shared" si="5"/>
        <v>3.1879106820990555</v>
      </c>
    </row>
    <row r="13" spans="1:16" x14ac:dyDescent="0.2">
      <c r="A13" s="29">
        <v>46.721474000000001</v>
      </c>
      <c r="B13" s="30">
        <v>26.602060000000002</v>
      </c>
      <c r="C13" s="30">
        <v>27.096937</v>
      </c>
      <c r="D13" s="30">
        <v>26.155578999999999</v>
      </c>
      <c r="E13" s="30">
        <f t="shared" si="0"/>
        <v>26.618192000000004</v>
      </c>
      <c r="F13" s="30">
        <f t="shared" si="1"/>
        <v>0.27186632874079891</v>
      </c>
      <c r="G13" s="30">
        <v>58.686647000000001</v>
      </c>
      <c r="H13" s="30">
        <v>54.030431999999998</v>
      </c>
      <c r="I13" s="30">
        <v>58.478124999999999</v>
      </c>
      <c r="J13" s="30">
        <f t="shared" si="2"/>
        <v>57.065067999999997</v>
      </c>
      <c r="K13" s="30">
        <f t="shared" si="3"/>
        <v>1.5185115624071934</v>
      </c>
      <c r="L13" s="30">
        <v>46.233288000000002</v>
      </c>
      <c r="M13" s="30">
        <v>49.378132000000001</v>
      </c>
      <c r="N13" s="30">
        <v>50.135316000000003</v>
      </c>
      <c r="O13" s="30">
        <f t="shared" si="4"/>
        <v>48.582245333333333</v>
      </c>
      <c r="P13" s="30">
        <f t="shared" si="5"/>
        <v>1.1946453194469249</v>
      </c>
    </row>
    <row r="14" spans="1:16" x14ac:dyDescent="0.2">
      <c r="A14" s="29">
        <v>53.179805000000002</v>
      </c>
      <c r="B14" s="30">
        <v>20.073813000000001</v>
      </c>
      <c r="C14" s="30">
        <v>18.949272000000001</v>
      </c>
      <c r="D14" s="30">
        <v>18.357596999999998</v>
      </c>
      <c r="E14" s="30">
        <f t="shared" si="0"/>
        <v>19.126894</v>
      </c>
      <c r="F14" s="30">
        <f t="shared" si="1"/>
        <v>0.50332611059729537</v>
      </c>
      <c r="G14" s="30">
        <v>41.333342000000002</v>
      </c>
      <c r="H14" s="30">
        <v>41.278469999999999</v>
      </c>
      <c r="I14" s="30">
        <v>38.278134999999999</v>
      </c>
      <c r="J14" s="30">
        <f t="shared" si="2"/>
        <v>40.296649000000002</v>
      </c>
      <c r="K14" s="30">
        <f t="shared" si="3"/>
        <v>1.0093812973373018</v>
      </c>
      <c r="L14" s="30">
        <v>33.861693000000002</v>
      </c>
      <c r="M14" s="30">
        <v>35.461101999999997</v>
      </c>
      <c r="N14" s="30">
        <v>37.246416199999999</v>
      </c>
      <c r="O14" s="30">
        <f t="shared" si="4"/>
        <v>35.523070400000002</v>
      </c>
      <c r="P14" s="30">
        <f t="shared" si="5"/>
        <v>0.97757656939724746</v>
      </c>
    </row>
    <row r="15" spans="1:16" x14ac:dyDescent="0.2">
      <c r="A15" s="29">
        <v>59.741185000000002</v>
      </c>
      <c r="B15" s="30">
        <v>10.229346</v>
      </c>
      <c r="C15" s="30">
        <v>9.9433620000000005</v>
      </c>
      <c r="D15" s="30">
        <v>9.2464680000000001</v>
      </c>
      <c r="E15" s="30">
        <f t="shared" si="0"/>
        <v>9.8063920000000007</v>
      </c>
      <c r="F15" s="30">
        <f t="shared" si="1"/>
        <v>0.29188061280598954</v>
      </c>
      <c r="G15" s="30">
        <v>17.055454999999998</v>
      </c>
      <c r="H15" s="30">
        <v>20.176701999999999</v>
      </c>
      <c r="I15" s="30">
        <v>19.578125</v>
      </c>
      <c r="J15" s="30">
        <f t="shared" si="2"/>
        <v>18.936760666666668</v>
      </c>
      <c r="K15" s="30">
        <f t="shared" si="3"/>
        <v>0.95639198114691015</v>
      </c>
      <c r="L15" s="30">
        <v>15.282743</v>
      </c>
      <c r="M15" s="30">
        <v>17.278326</v>
      </c>
      <c r="N15" s="30">
        <v>15.573428</v>
      </c>
      <c r="O15" s="30">
        <f t="shared" si="4"/>
        <v>16.044832333333336</v>
      </c>
      <c r="P15" s="30">
        <f t="shared" si="5"/>
        <v>0.62242922263936529</v>
      </c>
    </row>
    <row r="16" spans="1:16" x14ac:dyDescent="0.2">
      <c r="A16" s="29">
        <v>66.205377999999996</v>
      </c>
      <c r="B16" s="30">
        <v>9.5593029999999999</v>
      </c>
      <c r="C16" s="30">
        <v>6.0416150000000002</v>
      </c>
      <c r="D16" s="30">
        <v>6.9534799999999999</v>
      </c>
      <c r="E16" s="30">
        <f t="shared" si="0"/>
        <v>7.5181326666666664</v>
      </c>
      <c r="F16" s="30">
        <f t="shared" si="1"/>
        <v>1.0539855615418932</v>
      </c>
      <c r="G16" s="30">
        <v>16.165081000000001</v>
      </c>
      <c r="H16" s="30">
        <v>17.684085</v>
      </c>
      <c r="I16" s="30">
        <v>17.466470000000001</v>
      </c>
      <c r="J16" s="30">
        <f t="shared" si="2"/>
        <v>17.105211999999998</v>
      </c>
      <c r="K16" s="30">
        <f t="shared" si="3"/>
        <v>0.47424459052511414</v>
      </c>
      <c r="L16" s="30">
        <v>14.29782</v>
      </c>
      <c r="M16" s="30">
        <v>15.756567</v>
      </c>
      <c r="N16" s="30">
        <v>13.568630000000001</v>
      </c>
      <c r="O16" s="30">
        <f t="shared" si="4"/>
        <v>14.541005666666665</v>
      </c>
      <c r="P16" s="30">
        <f t="shared" si="5"/>
        <v>0.64320072821951246</v>
      </c>
    </row>
    <row r="17" spans="1:16" x14ac:dyDescent="0.2">
      <c r="A17" s="29">
        <v>72.667193999999995</v>
      </c>
      <c r="B17" s="30">
        <v>9.3113740000000007</v>
      </c>
      <c r="C17" s="30">
        <v>3.332376</v>
      </c>
      <c r="D17" s="30">
        <v>3.9424679999999999</v>
      </c>
      <c r="E17" s="30">
        <f t="shared" si="0"/>
        <v>5.5287393333333341</v>
      </c>
      <c r="F17" s="30">
        <f t="shared" si="1"/>
        <v>1.8994996558933908</v>
      </c>
      <c r="G17" s="30">
        <v>14.816684</v>
      </c>
      <c r="H17" s="30">
        <v>17.072101</v>
      </c>
      <c r="I17" s="30">
        <v>16.153462000000001</v>
      </c>
      <c r="J17" s="30">
        <f t="shared" si="2"/>
        <v>16.014082333333334</v>
      </c>
      <c r="K17" s="30">
        <f t="shared" si="3"/>
        <v>0.65480187323656236</v>
      </c>
      <c r="L17" s="30">
        <v>12.685071000000001</v>
      </c>
      <c r="M17" s="30">
        <v>14.437654</v>
      </c>
      <c r="N17" s="30">
        <v>12.34675</v>
      </c>
      <c r="O17" s="30">
        <f t="shared" si="4"/>
        <v>13.156491666666668</v>
      </c>
      <c r="P17" s="30">
        <f t="shared" si="5"/>
        <v>0.64798353066116665</v>
      </c>
    </row>
    <row r="19" spans="1:16" x14ac:dyDescent="0.25">
      <c r="A19" s="3" t="s">
        <v>49</v>
      </c>
      <c r="B19" s="1"/>
      <c r="C19" s="4"/>
      <c r="D19" s="1"/>
      <c r="E19" s="1"/>
      <c r="F19" s="1"/>
      <c r="G19" s="1"/>
      <c r="H19" s="1"/>
    </row>
    <row r="20" spans="1:16" x14ac:dyDescent="0.2">
      <c r="A20" s="64" t="s">
        <v>22</v>
      </c>
      <c r="B20" s="70" t="s">
        <v>9</v>
      </c>
      <c r="C20" s="70"/>
      <c r="D20" s="64"/>
      <c r="E20" s="64"/>
      <c r="F20" s="64"/>
      <c r="G20" s="70" t="s">
        <v>20</v>
      </c>
      <c r="H20" s="64"/>
      <c r="I20" s="64"/>
      <c r="J20" s="64"/>
      <c r="K20" s="64"/>
      <c r="L20" s="70" t="s">
        <v>21</v>
      </c>
      <c r="M20" s="64"/>
      <c r="N20" s="64"/>
      <c r="O20" s="64"/>
      <c r="P20" s="64"/>
    </row>
    <row r="21" spans="1:16" x14ac:dyDescent="0.2">
      <c r="A21" s="64"/>
      <c r="B21" s="64" t="s">
        <v>31</v>
      </c>
      <c r="C21" s="64"/>
      <c r="D21" s="64"/>
      <c r="E21" s="64" t="s">
        <v>41</v>
      </c>
      <c r="F21" s="64" t="s">
        <v>33</v>
      </c>
      <c r="G21" s="64" t="s">
        <v>31</v>
      </c>
      <c r="H21" s="64"/>
      <c r="I21" s="64"/>
      <c r="J21" s="64" t="s">
        <v>41</v>
      </c>
      <c r="K21" s="64" t="s">
        <v>33</v>
      </c>
      <c r="L21" s="64" t="s">
        <v>31</v>
      </c>
      <c r="M21" s="64"/>
      <c r="N21" s="64"/>
      <c r="O21" s="64" t="s">
        <v>41</v>
      </c>
      <c r="P21" s="64" t="s">
        <v>33</v>
      </c>
    </row>
    <row r="22" spans="1:16" x14ac:dyDescent="0.25">
      <c r="A22" s="64"/>
      <c r="B22" s="5">
        <v>1</v>
      </c>
      <c r="C22" s="5">
        <v>2</v>
      </c>
      <c r="D22" s="5">
        <v>3</v>
      </c>
      <c r="E22" s="64"/>
      <c r="F22" s="64"/>
      <c r="G22" s="5">
        <v>1</v>
      </c>
      <c r="H22" s="5">
        <v>2</v>
      </c>
      <c r="I22" s="5">
        <v>3</v>
      </c>
      <c r="J22" s="64"/>
      <c r="K22" s="64"/>
      <c r="L22" s="5">
        <v>1</v>
      </c>
      <c r="M22" s="5">
        <v>2</v>
      </c>
      <c r="N22" s="5">
        <v>3</v>
      </c>
      <c r="O22" s="64"/>
      <c r="P22" s="64"/>
    </row>
    <row r="23" spans="1:16" x14ac:dyDescent="0.2">
      <c r="A23" s="29">
        <v>1.3092550000000001</v>
      </c>
      <c r="B23" s="29">
        <v>35.990723000000003</v>
      </c>
      <c r="C23" s="29">
        <v>44.595565000000001</v>
      </c>
      <c r="D23" s="29">
        <v>53.416533999999999</v>
      </c>
      <c r="E23" s="29">
        <f>AVERAGE(B23:D23)</f>
        <v>44.667607333333329</v>
      </c>
      <c r="F23" s="29">
        <f>STDEV(B23:D23)/SQRT(3)</f>
        <v>5.0305273025557078</v>
      </c>
      <c r="G23" s="29">
        <v>94.418294000000003</v>
      </c>
      <c r="H23" s="29">
        <v>87.150727000000003</v>
      </c>
      <c r="I23" s="29">
        <v>88.274102999999997</v>
      </c>
      <c r="J23" s="29">
        <f>AVERAGE(G23:I23)</f>
        <v>89.947707999999992</v>
      </c>
      <c r="K23" s="29">
        <f>STDEV(G23:I23)/SQRT(3)</f>
        <v>2.2586941505282065</v>
      </c>
      <c r="L23" s="29">
        <v>74.411990000000003</v>
      </c>
      <c r="M23" s="29">
        <v>63.163193999999997</v>
      </c>
      <c r="N23" s="29">
        <v>68.152234000000007</v>
      </c>
      <c r="O23" s="29">
        <f>AVERAGE(L23:N23)</f>
        <v>68.575806</v>
      </c>
      <c r="P23" s="29">
        <f>STDEV(L23:N23)/SQRT(3)</f>
        <v>3.2541467284984775</v>
      </c>
    </row>
    <row r="24" spans="1:16" x14ac:dyDescent="0.2">
      <c r="A24" s="29">
        <v>7.7695819999999998</v>
      </c>
      <c r="B24" s="29">
        <v>37.449581999999999</v>
      </c>
      <c r="C24" s="29">
        <v>45.319586999999999</v>
      </c>
      <c r="D24" s="29">
        <v>52.110083000000003</v>
      </c>
      <c r="E24" s="29">
        <f t="shared" ref="E24:E34" si="6">AVERAGE(B24:D24)</f>
        <v>44.959750666666672</v>
      </c>
      <c r="F24" s="29">
        <f t="shared" ref="F24:F34" si="7">STDEV(B24:D24)/SQRT(3)</f>
        <v>4.235944760138695</v>
      </c>
      <c r="G24" s="29">
        <v>92.084663000000006</v>
      </c>
      <c r="H24" s="29">
        <v>84.235163</v>
      </c>
      <c r="I24" s="29">
        <v>86.130424000000005</v>
      </c>
      <c r="J24" s="29">
        <f t="shared" ref="J24:J34" si="8">AVERAGE(G24:I24)</f>
        <v>87.483416666666656</v>
      </c>
      <c r="K24" s="29">
        <f t="shared" ref="K24:K34" si="9">STDEV(G24:I24)/SQRT(3)</f>
        <v>2.3647836003561618</v>
      </c>
      <c r="L24" s="29">
        <v>74.579595999999995</v>
      </c>
      <c r="M24" s="29">
        <v>68.786473000000001</v>
      </c>
      <c r="N24" s="29">
        <v>72.125353000000004</v>
      </c>
      <c r="O24" s="29">
        <f t="shared" ref="O24:O34" si="10">AVERAGE(L24:N24)</f>
        <v>71.830473999999995</v>
      </c>
      <c r="P24" s="29">
        <f t="shared" ref="P24:P34" si="11">STDEV(L24:N24)/SQRT(3)</f>
        <v>1.6788174153019129</v>
      </c>
    </row>
    <row r="25" spans="1:16" x14ac:dyDescent="0.2">
      <c r="A25" s="29">
        <v>14.228104</v>
      </c>
      <c r="B25" s="29">
        <v>35.237613000000003</v>
      </c>
      <c r="C25" s="29">
        <v>42.473399999999998</v>
      </c>
      <c r="D25" s="29">
        <v>49.955109999999998</v>
      </c>
      <c r="E25" s="29">
        <f t="shared" si="6"/>
        <v>42.555374333333333</v>
      </c>
      <c r="F25" s="29">
        <f t="shared" si="7"/>
        <v>4.2487731299653202</v>
      </c>
      <c r="G25" s="29">
        <v>90.687687999999994</v>
      </c>
      <c r="H25" s="29">
        <v>83.084503999999995</v>
      </c>
      <c r="I25" s="29">
        <v>85.074883</v>
      </c>
      <c r="J25" s="29">
        <f t="shared" si="8"/>
        <v>86.282358333333335</v>
      </c>
      <c r="K25" s="29">
        <f t="shared" si="9"/>
        <v>2.2763713262500564</v>
      </c>
      <c r="L25" s="29">
        <v>72.438085999999998</v>
      </c>
      <c r="M25" s="29">
        <v>68.233440000000002</v>
      </c>
      <c r="N25" s="29">
        <v>71.648349999999994</v>
      </c>
      <c r="O25" s="29">
        <f t="shared" si="10"/>
        <v>70.773291999999998</v>
      </c>
      <c r="P25" s="29">
        <f t="shared" si="11"/>
        <v>1.2902269663192325</v>
      </c>
    </row>
    <row r="26" spans="1:16" x14ac:dyDescent="0.2">
      <c r="A26" s="29">
        <v>20.791307</v>
      </c>
      <c r="B26" s="29">
        <v>17.375824999999999</v>
      </c>
      <c r="C26" s="29">
        <v>24.210031000000001</v>
      </c>
      <c r="D26" s="29">
        <v>28.213986999999999</v>
      </c>
      <c r="E26" s="29">
        <f t="shared" si="6"/>
        <v>23.266614333333333</v>
      </c>
      <c r="F26" s="29">
        <f t="shared" si="7"/>
        <v>3.1640672738196494</v>
      </c>
      <c r="G26" s="29">
        <v>66.994786000000005</v>
      </c>
      <c r="H26" s="29">
        <v>79.302366000000006</v>
      </c>
      <c r="I26" s="29">
        <v>75.207339000000005</v>
      </c>
      <c r="J26" s="29">
        <f t="shared" si="8"/>
        <v>73.834830333333343</v>
      </c>
      <c r="K26" s="29">
        <f t="shared" si="9"/>
        <v>3.6185617029494073</v>
      </c>
      <c r="L26" s="29">
        <v>67.490054999999998</v>
      </c>
      <c r="M26" s="29">
        <v>66.398848999999998</v>
      </c>
      <c r="N26" s="29">
        <v>65.135135000000005</v>
      </c>
      <c r="O26" s="29">
        <f t="shared" si="10"/>
        <v>66.341346333333334</v>
      </c>
      <c r="P26" s="29">
        <f t="shared" si="11"/>
        <v>0.68041457193520982</v>
      </c>
    </row>
    <row r="27" spans="1:16" x14ac:dyDescent="0.2">
      <c r="A27" s="29">
        <v>27.243971999999999</v>
      </c>
      <c r="B27" s="29">
        <v>17.265256000000001</v>
      </c>
      <c r="C27" s="29">
        <v>18.337301</v>
      </c>
      <c r="D27" s="29">
        <v>22.929632000000002</v>
      </c>
      <c r="E27" s="29">
        <f t="shared" si="6"/>
        <v>19.510729666666666</v>
      </c>
      <c r="F27" s="29">
        <f t="shared" si="7"/>
        <v>1.737238229121177</v>
      </c>
      <c r="G27" s="29">
        <v>45.112760000000002</v>
      </c>
      <c r="H27" s="29">
        <v>71.499043999999998</v>
      </c>
      <c r="I27" s="29">
        <v>56.572245000000002</v>
      </c>
      <c r="J27" s="29">
        <f t="shared" si="8"/>
        <v>57.728016333333336</v>
      </c>
      <c r="K27" s="29">
        <f t="shared" si="9"/>
        <v>7.638953928459463</v>
      </c>
      <c r="L27" s="29">
        <v>56.040322000000003</v>
      </c>
      <c r="M27" s="29">
        <v>60.884417999999997</v>
      </c>
      <c r="N27" s="29">
        <v>65.137352000000007</v>
      </c>
      <c r="O27" s="29">
        <f t="shared" si="10"/>
        <v>60.687364000000002</v>
      </c>
      <c r="P27" s="29">
        <f t="shared" si="11"/>
        <v>2.6279340056663028</v>
      </c>
    </row>
    <row r="28" spans="1:16" x14ac:dyDescent="0.2">
      <c r="A28" s="29">
        <v>33.701436000000001</v>
      </c>
      <c r="B28" s="29">
        <v>18.232022000000001</v>
      </c>
      <c r="C28" s="29">
        <v>20.711721000000001</v>
      </c>
      <c r="D28" s="29">
        <v>24.707353999999999</v>
      </c>
      <c r="E28" s="29">
        <f t="shared" si="6"/>
        <v>21.217032333333332</v>
      </c>
      <c r="F28" s="29">
        <f t="shared" si="7"/>
        <v>1.8862648970255476</v>
      </c>
      <c r="G28" s="29">
        <v>43.521903999999999</v>
      </c>
      <c r="H28" s="29">
        <v>63.686151000000002</v>
      </c>
      <c r="I28" s="29">
        <v>48.868651999999997</v>
      </c>
      <c r="J28" s="29">
        <f t="shared" si="8"/>
        <v>52.025568999999997</v>
      </c>
      <c r="K28" s="29">
        <f t="shared" si="9"/>
        <v>6.0311361002141526</v>
      </c>
      <c r="L28" s="29">
        <v>48.111933000000001</v>
      </c>
      <c r="M28" s="29">
        <v>58.834294</v>
      </c>
      <c r="N28" s="29">
        <v>57.374229999999997</v>
      </c>
      <c r="O28" s="29">
        <f t="shared" si="10"/>
        <v>54.773485666666659</v>
      </c>
      <c r="P28" s="29">
        <f t="shared" si="11"/>
        <v>3.3573382149705209</v>
      </c>
    </row>
    <row r="29" spans="1:16" x14ac:dyDescent="0.2">
      <c r="A29" s="29">
        <v>40.258648000000001</v>
      </c>
      <c r="B29" s="29">
        <v>41.588791000000001</v>
      </c>
      <c r="C29" s="29">
        <v>52.712825000000002</v>
      </c>
      <c r="D29" s="29">
        <v>60.970657000000003</v>
      </c>
      <c r="E29" s="29">
        <f t="shared" si="6"/>
        <v>51.757424333333326</v>
      </c>
      <c r="F29" s="29">
        <f t="shared" si="7"/>
        <v>5.6154185132214351</v>
      </c>
      <c r="G29" s="29">
        <v>120.900419</v>
      </c>
      <c r="H29" s="29">
        <v>119.207809</v>
      </c>
      <c r="I29" s="29">
        <v>109.07149699999999</v>
      </c>
      <c r="J29" s="29">
        <f t="shared" si="8"/>
        <v>116.39324166666665</v>
      </c>
      <c r="K29" s="29">
        <f t="shared" si="9"/>
        <v>3.6933359300196065</v>
      </c>
      <c r="L29" s="29">
        <v>100.32507</v>
      </c>
      <c r="M29" s="29">
        <v>81.604902999999993</v>
      </c>
      <c r="N29" s="29">
        <v>93.218344999999999</v>
      </c>
      <c r="O29" s="29">
        <f t="shared" si="10"/>
        <v>91.716106000000011</v>
      </c>
      <c r="P29" s="29">
        <f t="shared" si="11"/>
        <v>5.4559968425214782</v>
      </c>
    </row>
    <row r="30" spans="1:16" x14ac:dyDescent="0.2">
      <c r="A30" s="29">
        <v>46.721474000000001</v>
      </c>
      <c r="B30" s="29">
        <v>39.835177999999999</v>
      </c>
      <c r="C30" s="29">
        <v>48.882606000000003</v>
      </c>
      <c r="D30" s="29">
        <v>59.742865999999999</v>
      </c>
      <c r="E30" s="29">
        <f t="shared" si="6"/>
        <v>49.486883333333331</v>
      </c>
      <c r="F30" s="29">
        <f t="shared" si="7"/>
        <v>5.7547914441800012</v>
      </c>
      <c r="G30" s="29">
        <v>113.04777</v>
      </c>
      <c r="H30" s="29">
        <v>108.048588</v>
      </c>
      <c r="I30" s="29">
        <v>101.293874</v>
      </c>
      <c r="J30" s="29">
        <f t="shared" si="8"/>
        <v>107.46341066666668</v>
      </c>
      <c r="K30" s="29">
        <f t="shared" si="9"/>
        <v>3.4056493349672845</v>
      </c>
      <c r="L30" s="29">
        <v>92.864298000000005</v>
      </c>
      <c r="M30" s="29">
        <v>73.640321999999998</v>
      </c>
      <c r="N30" s="29">
        <v>75.362454200000002</v>
      </c>
      <c r="O30" s="29">
        <f t="shared" si="10"/>
        <v>80.622358066666663</v>
      </c>
      <c r="P30" s="29">
        <f t="shared" si="11"/>
        <v>6.1411251636562554</v>
      </c>
    </row>
    <row r="31" spans="1:16" x14ac:dyDescent="0.2">
      <c r="A31" s="29">
        <v>53.179805000000002</v>
      </c>
      <c r="B31" s="29">
        <v>39.569681000000003</v>
      </c>
      <c r="C31" s="29">
        <v>48.289456000000001</v>
      </c>
      <c r="D31" s="29">
        <v>58.545926999999999</v>
      </c>
      <c r="E31" s="29">
        <f t="shared" si="6"/>
        <v>48.801688000000006</v>
      </c>
      <c r="F31" s="29">
        <f t="shared" si="7"/>
        <v>5.4839542995754629</v>
      </c>
      <c r="G31" s="29">
        <v>112.20721899999999</v>
      </c>
      <c r="H31" s="29">
        <v>105.492558</v>
      </c>
      <c r="I31" s="29">
        <v>99.756411</v>
      </c>
      <c r="J31" s="29">
        <f t="shared" si="8"/>
        <v>105.81872933333334</v>
      </c>
      <c r="K31" s="29">
        <f t="shared" si="9"/>
        <v>3.5979367127671154</v>
      </c>
      <c r="L31" s="29">
        <v>90.488022000000001</v>
      </c>
      <c r="M31" s="29">
        <v>71.744694999999993</v>
      </c>
      <c r="N31" s="29">
        <v>74.377252999999996</v>
      </c>
      <c r="O31" s="29">
        <f t="shared" si="10"/>
        <v>78.869989999999987</v>
      </c>
      <c r="P31" s="29">
        <f t="shared" si="11"/>
        <v>5.8585149162169614</v>
      </c>
    </row>
    <row r="32" spans="1:16" x14ac:dyDescent="0.2">
      <c r="A32" s="29">
        <v>59.741185000000002</v>
      </c>
      <c r="B32" s="29">
        <v>11.072758</v>
      </c>
      <c r="C32" s="29">
        <v>11.313718</v>
      </c>
      <c r="D32" s="29">
        <v>13.95735</v>
      </c>
      <c r="E32" s="29">
        <f t="shared" si="6"/>
        <v>12.114608666666667</v>
      </c>
      <c r="F32" s="29">
        <f t="shared" si="7"/>
        <v>0.923992631027858</v>
      </c>
      <c r="G32" s="29">
        <v>19.142719</v>
      </c>
      <c r="H32" s="29">
        <v>21.025690000000001</v>
      </c>
      <c r="I32" s="29">
        <v>21.456157999999999</v>
      </c>
      <c r="J32" s="29">
        <f t="shared" si="8"/>
        <v>20.541522333333333</v>
      </c>
      <c r="K32" s="29">
        <f t="shared" si="9"/>
        <v>0.71035525120987486</v>
      </c>
      <c r="L32" s="29">
        <v>20.063068999999999</v>
      </c>
      <c r="M32" s="29">
        <v>27.146652</v>
      </c>
      <c r="N32" s="29">
        <v>23.472345000000001</v>
      </c>
      <c r="O32" s="29">
        <f t="shared" si="10"/>
        <v>23.560688666666668</v>
      </c>
      <c r="P32" s="29">
        <f t="shared" si="11"/>
        <v>2.0453313082931208</v>
      </c>
    </row>
    <row r="33" spans="1:16" x14ac:dyDescent="0.2">
      <c r="A33" s="29">
        <v>66.205377999999996</v>
      </c>
      <c r="B33" s="29">
        <v>11.153803999999999</v>
      </c>
      <c r="C33" s="29">
        <v>9.9151900000000008</v>
      </c>
      <c r="D33" s="29">
        <v>13.551038999999999</v>
      </c>
      <c r="E33" s="29">
        <f t="shared" si="6"/>
        <v>11.540011</v>
      </c>
      <c r="F33" s="29">
        <f t="shared" si="7"/>
        <v>1.0671951356768585</v>
      </c>
      <c r="G33" s="29">
        <v>19.569057000000001</v>
      </c>
      <c r="H33" s="29">
        <v>21.218554999999999</v>
      </c>
      <c r="I33" s="29">
        <v>21.487621000000001</v>
      </c>
      <c r="J33" s="29">
        <f t="shared" si="8"/>
        <v>20.758410999999999</v>
      </c>
      <c r="K33" s="29">
        <f t="shared" si="9"/>
        <v>0.59972808590671578</v>
      </c>
      <c r="L33" s="29">
        <v>20.021307</v>
      </c>
      <c r="M33" s="29">
        <v>25.130054000000001</v>
      </c>
      <c r="N33" s="29">
        <v>24.136341000000002</v>
      </c>
      <c r="O33" s="29">
        <f t="shared" si="10"/>
        <v>23.095900666666665</v>
      </c>
      <c r="P33" s="29">
        <f t="shared" si="11"/>
        <v>1.5638319435414982</v>
      </c>
    </row>
    <row r="34" spans="1:16" x14ac:dyDescent="0.2">
      <c r="A34" s="29">
        <v>72.667193999999995</v>
      </c>
      <c r="B34" s="29">
        <v>9.5952760000000001</v>
      </c>
      <c r="C34" s="29">
        <v>8.8957700000000006</v>
      </c>
      <c r="D34" s="29">
        <v>11.933501</v>
      </c>
      <c r="E34" s="29">
        <f t="shared" si="6"/>
        <v>10.141515666666667</v>
      </c>
      <c r="F34" s="29">
        <f t="shared" si="7"/>
        <v>0.91846533906118755</v>
      </c>
      <c r="G34" s="29">
        <v>18.928531</v>
      </c>
      <c r="H34" s="29">
        <v>20.985173</v>
      </c>
      <c r="I34" s="29">
        <v>19.490117999999999</v>
      </c>
      <c r="J34" s="29">
        <f t="shared" si="8"/>
        <v>19.801273999999996</v>
      </c>
      <c r="K34" s="29">
        <f t="shared" si="9"/>
        <v>0.61374740224650526</v>
      </c>
      <c r="L34" s="29">
        <v>19.736996000000001</v>
      </c>
      <c r="M34" s="29">
        <v>24.473911000000001</v>
      </c>
      <c r="N34" s="29">
        <v>23.124234000000001</v>
      </c>
      <c r="O34" s="29">
        <f t="shared" si="10"/>
        <v>22.445047000000002</v>
      </c>
      <c r="P34" s="29">
        <f t="shared" si="11"/>
        <v>1.4089667804261155</v>
      </c>
    </row>
    <row r="36" spans="1:16" x14ac:dyDescent="0.25">
      <c r="A36" s="3" t="s">
        <v>108</v>
      </c>
      <c r="B36" s="1"/>
      <c r="C36" s="4"/>
      <c r="D36" s="1"/>
      <c r="E36" s="1"/>
      <c r="F36" s="1"/>
      <c r="G36" s="1"/>
      <c r="H36" s="1"/>
    </row>
    <row r="37" spans="1:16" x14ac:dyDescent="0.25">
      <c r="A37" s="1" t="s">
        <v>31</v>
      </c>
      <c r="B37" s="1" t="s">
        <v>9</v>
      </c>
      <c r="C37" s="1" t="s">
        <v>23</v>
      </c>
      <c r="D37" s="1" t="s">
        <v>24</v>
      </c>
      <c r="E37" s="38" t="s">
        <v>112</v>
      </c>
      <c r="F37" s="6"/>
      <c r="G37" s="1" t="s">
        <v>31</v>
      </c>
      <c r="H37" s="1" t="s">
        <v>8</v>
      </c>
      <c r="I37" s="1" t="s">
        <v>20</v>
      </c>
      <c r="J37" s="1" t="s">
        <v>21</v>
      </c>
      <c r="K37" s="2" t="s">
        <v>113</v>
      </c>
      <c r="L37" s="1"/>
      <c r="M37" s="6"/>
    </row>
    <row r="38" spans="1:16" x14ac:dyDescent="0.25">
      <c r="A38" s="5">
        <v>1</v>
      </c>
      <c r="B38" s="13">
        <v>505141.2</v>
      </c>
      <c r="C38" s="13">
        <v>298746.8</v>
      </c>
      <c r="D38" s="13">
        <v>207537.7</v>
      </c>
      <c r="E38" s="8"/>
      <c r="F38" s="8"/>
      <c r="G38" s="5">
        <v>1</v>
      </c>
      <c r="H38" s="13">
        <v>428569.3</v>
      </c>
      <c r="I38" s="13">
        <v>245810</v>
      </c>
      <c r="J38" s="13">
        <v>292463.3</v>
      </c>
      <c r="K38" s="1"/>
      <c r="L38" s="8"/>
      <c r="M38" s="8"/>
    </row>
    <row r="39" spans="1:16" x14ac:dyDescent="0.25">
      <c r="A39" s="5">
        <v>2</v>
      </c>
      <c r="B39" s="13">
        <v>530670.9</v>
      </c>
      <c r="C39" s="13">
        <v>235774.1</v>
      </c>
      <c r="D39" s="13">
        <v>232304.1</v>
      </c>
      <c r="E39" s="8"/>
      <c r="F39" s="8"/>
      <c r="G39" s="5">
        <v>2</v>
      </c>
      <c r="H39" s="13">
        <v>431214.5</v>
      </c>
      <c r="I39" s="13">
        <v>296466.59999999998</v>
      </c>
      <c r="J39" s="13">
        <v>262054.6</v>
      </c>
      <c r="K39" s="1"/>
      <c r="L39" s="8"/>
      <c r="M39" s="8"/>
    </row>
    <row r="40" spans="1:16" x14ac:dyDescent="0.25">
      <c r="A40" s="5">
        <v>3</v>
      </c>
      <c r="B40" s="13">
        <v>525223.4</v>
      </c>
      <c r="C40" s="13">
        <v>237311.6</v>
      </c>
      <c r="D40" s="13">
        <v>214163.20000000001</v>
      </c>
      <c r="E40" s="1"/>
      <c r="F40" s="1"/>
      <c r="G40" s="5">
        <v>3</v>
      </c>
      <c r="H40" s="13">
        <v>445118.5</v>
      </c>
      <c r="I40" s="13">
        <v>214969.125</v>
      </c>
      <c r="J40" s="13">
        <v>126183.375</v>
      </c>
      <c r="K40" s="1"/>
      <c r="L40" s="1"/>
      <c r="M40" s="1"/>
    </row>
    <row r="41" spans="1:16" x14ac:dyDescent="0.2">
      <c r="B41" s="13"/>
      <c r="C41" s="13"/>
      <c r="D41" s="13"/>
      <c r="E41" s="1"/>
      <c r="F41" s="1"/>
      <c r="H41" s="13"/>
      <c r="I41" s="16"/>
      <c r="J41" s="16"/>
    </row>
    <row r="42" spans="1:16" x14ac:dyDescent="0.25">
      <c r="A42" s="6" t="s">
        <v>41</v>
      </c>
      <c r="B42" s="6">
        <f>AVERAGE(B38:B40)</f>
        <v>520345.16666666669</v>
      </c>
      <c r="C42" s="6">
        <f t="shared" ref="C42:D42" si="12">AVERAGE(C38:C40)</f>
        <v>257277.5</v>
      </c>
      <c r="D42" s="6">
        <f t="shared" si="12"/>
        <v>218001.66666666666</v>
      </c>
      <c r="G42" s="6" t="s">
        <v>41</v>
      </c>
      <c r="H42" s="6">
        <f>AVERAGE(H38:H40)</f>
        <v>434967.43333333335</v>
      </c>
      <c r="I42" s="6">
        <f t="shared" ref="I42:J42" si="13">AVERAGE(I38:I40)</f>
        <v>252415.24166666667</v>
      </c>
      <c r="J42" s="6">
        <f t="shared" si="13"/>
        <v>226900.42500000002</v>
      </c>
    </row>
    <row r="43" spans="1:16" x14ac:dyDescent="0.25">
      <c r="A43" s="6" t="s">
        <v>33</v>
      </c>
      <c r="B43" s="6">
        <f>STDEV(B38:B40)/SQRT(3)</f>
        <v>7762.9304145477927</v>
      </c>
      <c r="C43" s="6">
        <f t="shared" ref="C43:D43" si="14">STDEV(C38:C40)/SQRT(3)</f>
        <v>20739.399769761843</v>
      </c>
      <c r="D43" s="6">
        <f t="shared" si="14"/>
        <v>7402.5673925409883</v>
      </c>
      <c r="G43" s="6" t="s">
        <v>33</v>
      </c>
      <c r="H43" s="6">
        <f>STDEV(H38:H40)/SQRT(3)</f>
        <v>5132.6531999650178</v>
      </c>
      <c r="I43" s="6">
        <f t="shared" ref="I43:J43" si="15">STDEV(I38:I40)/SQRT(3)</f>
        <v>23756.974561520601</v>
      </c>
      <c r="J43" s="6">
        <f t="shared" si="15"/>
        <v>51117.887865369128</v>
      </c>
    </row>
    <row r="45" spans="1:16" x14ac:dyDescent="0.2">
      <c r="A45" s="20" t="s">
        <v>183</v>
      </c>
      <c r="B45" s="53"/>
      <c r="C45" s="53"/>
      <c r="D45" s="53"/>
      <c r="F45" s="54"/>
    </row>
    <row r="46" spans="1:16" x14ac:dyDescent="0.25">
      <c r="A46" s="1" t="s">
        <v>31</v>
      </c>
      <c r="B46" s="1" t="s">
        <v>8</v>
      </c>
      <c r="C46" s="1" t="s">
        <v>23</v>
      </c>
      <c r="D46" s="1" t="s">
        <v>24</v>
      </c>
      <c r="E46" s="38" t="s">
        <v>115</v>
      </c>
      <c r="G46" s="1" t="s">
        <v>31</v>
      </c>
      <c r="H46" s="1" t="s">
        <v>8</v>
      </c>
      <c r="I46" s="1" t="s">
        <v>20</v>
      </c>
      <c r="J46" s="1" t="s">
        <v>21</v>
      </c>
      <c r="K46" s="2" t="s">
        <v>114</v>
      </c>
    </row>
    <row r="47" spans="1:16" x14ac:dyDescent="0.25">
      <c r="A47" s="5">
        <v>1</v>
      </c>
      <c r="B47" s="12">
        <v>1.84</v>
      </c>
      <c r="C47" s="12">
        <v>1.41</v>
      </c>
      <c r="D47" s="12">
        <v>1.43</v>
      </c>
      <c r="E47" s="1"/>
      <c r="G47" s="5">
        <v>1</v>
      </c>
      <c r="H47" s="12">
        <v>0.73</v>
      </c>
      <c r="I47" s="12">
        <v>0.26</v>
      </c>
      <c r="J47" s="12">
        <v>0.51</v>
      </c>
    </row>
    <row r="48" spans="1:16" x14ac:dyDescent="0.25">
      <c r="A48" s="5">
        <v>2</v>
      </c>
      <c r="B48" s="12">
        <v>1.81</v>
      </c>
      <c r="C48" s="12">
        <v>1.69</v>
      </c>
      <c r="D48" s="12">
        <v>1.47</v>
      </c>
      <c r="E48" s="1"/>
      <c r="G48" s="5">
        <v>2</v>
      </c>
      <c r="H48" s="12">
        <v>0.64</v>
      </c>
      <c r="I48" s="12">
        <v>0.23</v>
      </c>
      <c r="J48" s="12">
        <v>0.3</v>
      </c>
    </row>
    <row r="49" spans="1:10" x14ac:dyDescent="0.25">
      <c r="A49" s="5">
        <v>3</v>
      </c>
      <c r="B49" s="12">
        <v>1.72</v>
      </c>
      <c r="C49" s="12">
        <v>1.5</v>
      </c>
      <c r="D49" s="12">
        <v>1.37</v>
      </c>
      <c r="E49" s="1"/>
      <c r="G49" s="5">
        <v>3</v>
      </c>
      <c r="H49" s="12">
        <v>0.82</v>
      </c>
      <c r="I49" s="12">
        <v>0.32</v>
      </c>
      <c r="J49" s="12">
        <v>0.35</v>
      </c>
    </row>
    <row r="50" spans="1:10" x14ac:dyDescent="0.2">
      <c r="B50" s="16"/>
      <c r="C50" s="16"/>
      <c r="D50" s="16"/>
      <c r="E50" s="1"/>
      <c r="H50" s="13"/>
      <c r="I50" s="16"/>
      <c r="J50" s="16"/>
    </row>
    <row r="51" spans="1:10" x14ac:dyDescent="0.25">
      <c r="A51" s="6" t="s">
        <v>41</v>
      </c>
      <c r="B51" s="6">
        <f>AVERAGE(B47:B49)</f>
        <v>1.79</v>
      </c>
      <c r="C51" s="6">
        <f t="shared" ref="C51:D51" si="16">AVERAGE(C47:C49)</f>
        <v>1.5333333333333332</v>
      </c>
      <c r="D51" s="6">
        <f t="shared" si="16"/>
        <v>1.4233333333333331</v>
      </c>
      <c r="G51" s="6" t="s">
        <v>41</v>
      </c>
      <c r="H51" s="6">
        <f>AVERAGE(H47:H49)</f>
        <v>0.73</v>
      </c>
      <c r="I51" s="6">
        <f t="shared" ref="I51:J51" si="17">AVERAGE(I47:I49)</f>
        <v>0.27</v>
      </c>
      <c r="J51" s="6">
        <f t="shared" si="17"/>
        <v>0.38666666666666671</v>
      </c>
    </row>
    <row r="52" spans="1:10" x14ac:dyDescent="0.25">
      <c r="A52" s="6" t="s">
        <v>33</v>
      </c>
      <c r="B52" s="6">
        <f>STDEV(B47:B49)/SQRT(3)</f>
        <v>3.6055512754639925E-2</v>
      </c>
      <c r="C52" s="6">
        <f t="shared" ref="C52:D52" si="18">STDEV(C47:C49)/SQRT(3)</f>
        <v>8.2529456020932992E-2</v>
      </c>
      <c r="D52" s="6">
        <f t="shared" si="18"/>
        <v>2.9059326290271116E-2</v>
      </c>
      <c r="G52" s="6" t="s">
        <v>33</v>
      </c>
      <c r="H52" s="6">
        <f>STDEV(H47:H49)/SQRT(3)</f>
        <v>5.1961524227065951E-2</v>
      </c>
      <c r="I52" s="6">
        <f t="shared" ref="I52:J52" si="19">STDEV(I47:I49)/SQRT(3)</f>
        <v>2.6457513110645852E-2</v>
      </c>
      <c r="J52" s="6">
        <f t="shared" si="19"/>
        <v>6.3333333333333144E-2</v>
      </c>
    </row>
    <row r="54" spans="1:10" s="23" customFormat="1" x14ac:dyDescent="0.25">
      <c r="A54" s="20" t="s">
        <v>50</v>
      </c>
      <c r="B54" s="21"/>
      <c r="C54" s="22"/>
      <c r="D54" s="21"/>
      <c r="E54" s="21"/>
      <c r="F54" s="21"/>
      <c r="G54" s="21"/>
      <c r="H54" s="21"/>
    </row>
    <row r="55" spans="1:10" s="23" customFormat="1" ht="18" x14ac:dyDescent="0.2">
      <c r="A55" s="21" t="s">
        <v>109</v>
      </c>
      <c r="B55" s="21" t="s">
        <v>9</v>
      </c>
      <c r="C55" s="43" t="s">
        <v>142</v>
      </c>
      <c r="E55" s="21" t="s">
        <v>9</v>
      </c>
      <c r="F55" s="43" t="s">
        <v>142</v>
      </c>
    </row>
    <row r="56" spans="1:10" s="23" customFormat="1" ht="18" customHeight="1" x14ac:dyDescent="0.25">
      <c r="A56" s="21">
        <v>1</v>
      </c>
      <c r="B56" s="50">
        <f t="shared" ref="B56:B70" si="20">E56/124*100</f>
        <v>100</v>
      </c>
      <c r="C56" s="26">
        <f t="shared" ref="C56:C70" si="21">F56/114*100</f>
        <v>100</v>
      </c>
      <c r="D56" s="23" t="s">
        <v>157</v>
      </c>
      <c r="E56" s="27">
        <v>124</v>
      </c>
      <c r="F56" s="27">
        <v>114</v>
      </c>
      <c r="G56" s="23" t="s">
        <v>158</v>
      </c>
    </row>
    <row r="57" spans="1:10" s="23" customFormat="1" x14ac:dyDescent="0.2">
      <c r="A57" s="21">
        <v>2</v>
      </c>
      <c r="B57" s="50">
        <f t="shared" si="20"/>
        <v>100</v>
      </c>
      <c r="C57" s="26">
        <f t="shared" si="21"/>
        <v>100</v>
      </c>
      <c r="E57" s="21">
        <v>124</v>
      </c>
      <c r="F57" s="21">
        <v>114</v>
      </c>
    </row>
    <row r="58" spans="1:10" s="23" customFormat="1" x14ac:dyDescent="0.2">
      <c r="A58" s="21">
        <v>3</v>
      </c>
      <c r="B58" s="50">
        <f t="shared" si="20"/>
        <v>100</v>
      </c>
      <c r="C58" s="26">
        <f t="shared" si="21"/>
        <v>100</v>
      </c>
      <c r="E58" s="21">
        <v>124</v>
      </c>
      <c r="F58" s="21">
        <v>114</v>
      </c>
    </row>
    <row r="59" spans="1:10" s="23" customFormat="1" x14ac:dyDescent="0.2">
      <c r="A59" s="21">
        <v>4</v>
      </c>
      <c r="B59" s="50">
        <f t="shared" si="20"/>
        <v>100</v>
      </c>
      <c r="C59" s="26">
        <f t="shared" si="21"/>
        <v>94.73684210526315</v>
      </c>
      <c r="E59" s="21">
        <v>124</v>
      </c>
      <c r="F59" s="21">
        <v>108</v>
      </c>
    </row>
    <row r="60" spans="1:10" s="23" customFormat="1" x14ac:dyDescent="0.2">
      <c r="A60" s="21">
        <v>5</v>
      </c>
      <c r="B60" s="50">
        <f t="shared" si="20"/>
        <v>100</v>
      </c>
      <c r="C60" s="26">
        <f t="shared" si="21"/>
        <v>94.73684210526315</v>
      </c>
      <c r="E60" s="21">
        <v>124</v>
      </c>
      <c r="F60" s="21">
        <v>108</v>
      </c>
    </row>
    <row r="61" spans="1:10" s="23" customFormat="1" x14ac:dyDescent="0.2">
      <c r="A61" s="21">
        <v>6</v>
      </c>
      <c r="B61" s="50">
        <f t="shared" si="20"/>
        <v>100</v>
      </c>
      <c r="C61" s="26">
        <f t="shared" si="21"/>
        <v>94.73684210526315</v>
      </c>
      <c r="E61" s="21">
        <v>124</v>
      </c>
      <c r="F61" s="21">
        <v>108</v>
      </c>
    </row>
    <row r="62" spans="1:10" s="23" customFormat="1" x14ac:dyDescent="0.2">
      <c r="A62" s="21">
        <v>7</v>
      </c>
      <c r="B62" s="50">
        <f t="shared" si="20"/>
        <v>100</v>
      </c>
      <c r="C62" s="26">
        <f t="shared" si="21"/>
        <v>71.05263157894737</v>
      </c>
      <c r="E62" s="21">
        <v>124</v>
      </c>
      <c r="F62" s="21">
        <v>81</v>
      </c>
    </row>
    <row r="63" spans="1:10" s="23" customFormat="1" x14ac:dyDescent="0.2">
      <c r="A63" s="21">
        <v>8</v>
      </c>
      <c r="B63" s="50">
        <f t="shared" si="20"/>
        <v>100</v>
      </c>
      <c r="C63" s="26">
        <f t="shared" si="21"/>
        <v>60.526315789473685</v>
      </c>
      <c r="E63" s="21">
        <v>124</v>
      </c>
      <c r="F63" s="21">
        <v>69</v>
      </c>
    </row>
    <row r="64" spans="1:10" s="23" customFormat="1" x14ac:dyDescent="0.2">
      <c r="A64" s="21">
        <v>9</v>
      </c>
      <c r="B64" s="50">
        <f t="shared" si="20"/>
        <v>100</v>
      </c>
      <c r="C64" s="26">
        <f t="shared" si="21"/>
        <v>40.350877192982452</v>
      </c>
      <c r="E64" s="21">
        <v>124</v>
      </c>
      <c r="F64" s="21">
        <v>46</v>
      </c>
    </row>
    <row r="65" spans="1:8" s="23" customFormat="1" x14ac:dyDescent="0.2">
      <c r="A65" s="21">
        <v>10</v>
      </c>
      <c r="B65" s="50">
        <f t="shared" si="20"/>
        <v>100</v>
      </c>
      <c r="C65" s="26">
        <f t="shared" si="21"/>
        <v>16.666666666666664</v>
      </c>
      <c r="E65" s="21">
        <v>124</v>
      </c>
      <c r="F65" s="21">
        <v>19</v>
      </c>
    </row>
    <row r="66" spans="1:8" s="23" customFormat="1" x14ac:dyDescent="0.2">
      <c r="A66" s="21">
        <v>11</v>
      </c>
      <c r="B66" s="50">
        <f t="shared" si="20"/>
        <v>100</v>
      </c>
      <c r="C66" s="26">
        <f t="shared" si="21"/>
        <v>4.3859649122807012</v>
      </c>
      <c r="E66" s="21">
        <v>124</v>
      </c>
      <c r="F66" s="21">
        <v>5</v>
      </c>
    </row>
    <row r="67" spans="1:8" s="23" customFormat="1" x14ac:dyDescent="0.2">
      <c r="A67" s="21">
        <v>12</v>
      </c>
      <c r="B67" s="50">
        <f t="shared" si="20"/>
        <v>97.58064516129032</v>
      </c>
      <c r="C67" s="26">
        <f t="shared" si="21"/>
        <v>1.7543859649122806</v>
      </c>
      <c r="E67" s="21">
        <v>121</v>
      </c>
      <c r="F67" s="21">
        <v>2</v>
      </c>
    </row>
    <row r="68" spans="1:8" s="23" customFormat="1" x14ac:dyDescent="0.2">
      <c r="A68" s="21">
        <v>13</v>
      </c>
      <c r="B68" s="50">
        <f t="shared" si="20"/>
        <v>97.58064516129032</v>
      </c>
      <c r="C68" s="26">
        <f t="shared" si="21"/>
        <v>0.8771929824561403</v>
      </c>
      <c r="E68" s="21">
        <v>121</v>
      </c>
      <c r="F68" s="21">
        <v>1</v>
      </c>
    </row>
    <row r="69" spans="1:8" s="23" customFormat="1" x14ac:dyDescent="0.2">
      <c r="A69" s="21">
        <v>14</v>
      </c>
      <c r="B69" s="50">
        <f t="shared" si="20"/>
        <v>97.58064516129032</v>
      </c>
      <c r="C69" s="26">
        <f t="shared" si="21"/>
        <v>0.8771929824561403</v>
      </c>
      <c r="E69" s="21">
        <v>121</v>
      </c>
      <c r="F69" s="21">
        <v>1</v>
      </c>
    </row>
    <row r="70" spans="1:8" s="23" customFormat="1" x14ac:dyDescent="0.2">
      <c r="A70" s="21">
        <v>15</v>
      </c>
      <c r="B70" s="50">
        <f t="shared" si="20"/>
        <v>97.58064516129032</v>
      </c>
      <c r="C70" s="26">
        <f t="shared" si="21"/>
        <v>0</v>
      </c>
      <c r="E70" s="21">
        <v>121</v>
      </c>
      <c r="F70" s="21">
        <v>0</v>
      </c>
    </row>
    <row r="71" spans="1:8" s="23" customFormat="1" x14ac:dyDescent="0.2"/>
    <row r="72" spans="1:8" x14ac:dyDescent="0.25">
      <c r="A72" s="3" t="s">
        <v>51</v>
      </c>
      <c r="B72" s="1"/>
      <c r="C72" s="4"/>
      <c r="D72" s="1"/>
      <c r="H72" s="1"/>
    </row>
    <row r="73" spans="1:8" ht="18" x14ac:dyDescent="0.25">
      <c r="A73" s="1" t="s">
        <v>31</v>
      </c>
      <c r="B73" s="8" t="s">
        <v>8</v>
      </c>
      <c r="C73" s="39" t="s">
        <v>139</v>
      </c>
      <c r="D73" s="8" t="s">
        <v>140</v>
      </c>
    </row>
    <row r="74" spans="1:8" x14ac:dyDescent="0.25">
      <c r="A74" s="1">
        <v>1</v>
      </c>
      <c r="B74" s="12">
        <v>30.951599999999999</v>
      </c>
      <c r="C74" s="12">
        <v>43.671899999999994</v>
      </c>
      <c r="D74" s="12">
        <v>20.0609</v>
      </c>
    </row>
    <row r="75" spans="1:8" x14ac:dyDescent="0.25">
      <c r="A75" s="1">
        <v>2</v>
      </c>
      <c r="B75" s="12">
        <v>31.506700000000002</v>
      </c>
      <c r="C75" s="12">
        <v>40.661799999999999</v>
      </c>
      <c r="D75" s="12">
        <v>33.102499999999999</v>
      </c>
      <c r="E75" s="1"/>
      <c r="F75" s="1"/>
      <c r="G75" s="6"/>
    </row>
    <row r="76" spans="1:8" x14ac:dyDescent="0.25">
      <c r="A76" s="1">
        <v>3</v>
      </c>
      <c r="B76" s="12">
        <v>44.614799999999995</v>
      </c>
      <c r="C76" s="12">
        <v>42.732200000000006</v>
      </c>
      <c r="D76" s="12">
        <v>18.953199999999999</v>
      </c>
      <c r="E76" s="68"/>
      <c r="F76" s="69"/>
      <c r="G76" s="8"/>
    </row>
    <row r="77" spans="1:8" x14ac:dyDescent="0.25">
      <c r="A77" s="1">
        <v>4</v>
      </c>
      <c r="B77" s="12">
        <v>46.146599999999999</v>
      </c>
      <c r="C77" s="12">
        <v>33.790900000000001</v>
      </c>
      <c r="D77" s="12">
        <v>27.211599999999997</v>
      </c>
      <c r="E77" s="68"/>
      <c r="F77" s="69"/>
      <c r="G77" s="8"/>
    </row>
    <row r="78" spans="1:8" x14ac:dyDescent="0.25">
      <c r="A78" s="1">
        <v>5</v>
      </c>
      <c r="B78" s="12">
        <v>67.258800000000008</v>
      </c>
      <c r="C78" s="12">
        <v>48.362299999999998</v>
      </c>
      <c r="D78" s="12">
        <v>32.752600000000001</v>
      </c>
      <c r="E78" s="1"/>
      <c r="F78" s="1"/>
      <c r="G78" s="1"/>
    </row>
    <row r="79" spans="1:8" x14ac:dyDescent="0.25">
      <c r="A79" s="1">
        <v>6</v>
      </c>
      <c r="B79" s="12">
        <v>62.833599999999997</v>
      </c>
      <c r="C79" s="12">
        <v>50.004399999999997</v>
      </c>
      <c r="D79" s="12">
        <v>25.4467</v>
      </c>
      <c r="E79" s="1"/>
      <c r="F79" s="1"/>
      <c r="G79" s="1"/>
    </row>
    <row r="80" spans="1:8" x14ac:dyDescent="0.25">
      <c r="A80" s="1">
        <v>7</v>
      </c>
      <c r="B80" s="12">
        <v>41.960500000000003</v>
      </c>
      <c r="C80" s="12">
        <v>30.506399999999999</v>
      </c>
      <c r="D80" s="12">
        <v>34.651600000000002</v>
      </c>
      <c r="E80" s="1"/>
      <c r="F80" s="1"/>
      <c r="G80" s="1"/>
    </row>
    <row r="81" spans="1:8" x14ac:dyDescent="0.25">
      <c r="A81" s="1">
        <v>8</v>
      </c>
      <c r="B81" s="12">
        <v>24.244899999999998</v>
      </c>
      <c r="C81" s="12">
        <v>39.6158</v>
      </c>
      <c r="D81" s="12">
        <v>34.040599999999998</v>
      </c>
      <c r="E81" s="1"/>
      <c r="F81" s="1"/>
      <c r="G81" s="1"/>
    </row>
    <row r="82" spans="1:8" x14ac:dyDescent="0.25">
      <c r="A82" s="1">
        <v>9</v>
      </c>
      <c r="B82" s="12">
        <v>69.742900000000006</v>
      </c>
      <c r="C82" s="12">
        <v>52.014200000000002</v>
      </c>
      <c r="D82" s="12">
        <v>40.741999999999997</v>
      </c>
      <c r="E82" s="1"/>
      <c r="F82" s="1"/>
      <c r="G82" s="1"/>
    </row>
    <row r="83" spans="1:8" x14ac:dyDescent="0.25">
      <c r="A83" s="1">
        <v>10</v>
      </c>
      <c r="B83" s="12">
        <v>55.761400000000002</v>
      </c>
      <c r="C83" s="12">
        <v>70.319299999999998</v>
      </c>
      <c r="D83" s="12">
        <v>62.404300000000006</v>
      </c>
      <c r="E83" s="1"/>
      <c r="F83" s="1"/>
      <c r="G83" s="1"/>
    </row>
    <row r="84" spans="1:8" x14ac:dyDescent="0.25">
      <c r="A84" s="1">
        <v>11</v>
      </c>
      <c r="B84" s="12">
        <v>48.469200000000001</v>
      </c>
      <c r="C84" s="12">
        <v>77.502099999999999</v>
      </c>
      <c r="D84" s="12">
        <v>16.418299999999999</v>
      </c>
      <c r="E84" s="1"/>
      <c r="F84" s="1"/>
      <c r="G84" s="1"/>
    </row>
    <row r="85" spans="1:8" x14ac:dyDescent="0.25">
      <c r="A85" s="1">
        <v>12</v>
      </c>
      <c r="B85" s="12">
        <v>47.565799999999996</v>
      </c>
      <c r="C85" s="12">
        <v>45.245600000000003</v>
      </c>
      <c r="D85" s="12">
        <v>19.779499999999999</v>
      </c>
      <c r="E85" s="1"/>
      <c r="F85" s="1"/>
      <c r="G85" s="1"/>
    </row>
    <row r="86" spans="1:8" x14ac:dyDescent="0.25">
      <c r="A86" s="1">
        <v>13</v>
      </c>
      <c r="B86" s="12">
        <v>52.884899999999995</v>
      </c>
      <c r="C86" s="12">
        <v>49.8125</v>
      </c>
      <c r="D86" s="12">
        <v>35.242800000000003</v>
      </c>
      <c r="E86" s="1"/>
      <c r="F86" s="1"/>
      <c r="G86" s="1"/>
    </row>
    <row r="87" spans="1:8" x14ac:dyDescent="0.25">
      <c r="A87" s="1">
        <v>14</v>
      </c>
      <c r="B87" s="12">
        <v>56.2592</v>
      </c>
      <c r="C87" s="12">
        <v>65.400100000000009</v>
      </c>
      <c r="D87" s="12">
        <v>21.785999999999998</v>
      </c>
      <c r="E87" s="1"/>
      <c r="F87" s="1"/>
      <c r="G87" s="1"/>
    </row>
    <row r="88" spans="1:8" x14ac:dyDescent="0.25">
      <c r="A88" s="1">
        <v>15</v>
      </c>
      <c r="B88" s="12">
        <v>51.324399999999997</v>
      </c>
      <c r="C88" s="12">
        <v>57.386299999999999</v>
      </c>
      <c r="D88" s="12">
        <v>21.532299999999999</v>
      </c>
      <c r="E88" s="1"/>
      <c r="F88" s="1"/>
      <c r="G88" s="1"/>
    </row>
    <row r="89" spans="1:8" x14ac:dyDescent="0.25">
      <c r="A89" s="1">
        <v>16</v>
      </c>
      <c r="B89" s="12">
        <v>78.188400000000001</v>
      </c>
      <c r="C89" s="12">
        <v>38.459299999999999</v>
      </c>
      <c r="D89" s="12">
        <v>26.630199999999999</v>
      </c>
      <c r="E89" s="1"/>
      <c r="F89" s="1"/>
      <c r="G89" s="1"/>
    </row>
    <row r="90" spans="1:8" x14ac:dyDescent="0.2">
      <c r="A90" s="1"/>
      <c r="B90" s="13"/>
      <c r="C90" s="13"/>
      <c r="D90" s="13"/>
      <c r="E90" s="1"/>
      <c r="F90" s="1"/>
      <c r="G90" s="1"/>
    </row>
    <row r="91" spans="1:8" x14ac:dyDescent="0.25">
      <c r="A91" s="6" t="s">
        <v>41</v>
      </c>
      <c r="B91" s="6">
        <f>AVERAGE(B74:B89)</f>
        <v>50.607106249999994</v>
      </c>
      <c r="C91" s="6">
        <f t="shared" ref="C91:D91" si="22">AVERAGE(C74:C89)</f>
        <v>49.092818749999999</v>
      </c>
      <c r="D91" s="6">
        <f t="shared" si="22"/>
        <v>29.422193749999998</v>
      </c>
    </row>
    <row r="92" spans="1:8" x14ac:dyDescent="0.25">
      <c r="A92" s="6" t="s">
        <v>33</v>
      </c>
      <c r="B92" s="6">
        <f>STDEV(B74:B89)/SQRT(16)</f>
        <v>3.6562767856280329</v>
      </c>
      <c r="C92" s="6">
        <f t="shared" ref="C92:D92" si="23">STDEV(C74:C89)/SQRT(16)</f>
        <v>3.253839624815309</v>
      </c>
      <c r="D92" s="6">
        <f t="shared" si="23"/>
        <v>2.8368954996537559</v>
      </c>
    </row>
    <row r="93" spans="1:8" ht="14.45" customHeight="1" x14ac:dyDescent="0.2"/>
    <row r="94" spans="1:8" ht="14.45" customHeight="1" x14ac:dyDescent="0.25">
      <c r="A94" s="3" t="s">
        <v>52</v>
      </c>
      <c r="B94" s="1"/>
      <c r="C94" s="4"/>
      <c r="D94" s="1"/>
      <c r="E94" s="1"/>
      <c r="F94" s="1"/>
      <c r="G94" s="1"/>
      <c r="H94" s="1"/>
    </row>
    <row r="95" spans="1:8" ht="18" x14ac:dyDescent="0.25">
      <c r="A95" s="1" t="s">
        <v>31</v>
      </c>
      <c r="B95" s="8" t="s">
        <v>8</v>
      </c>
      <c r="C95" s="39" t="s">
        <v>139</v>
      </c>
      <c r="D95" s="8" t="s">
        <v>141</v>
      </c>
      <c r="E95" s="1"/>
      <c r="F95" s="1"/>
      <c r="G95" s="6"/>
    </row>
    <row r="96" spans="1:8" x14ac:dyDescent="0.25">
      <c r="A96" s="1">
        <v>1</v>
      </c>
      <c r="B96" s="12">
        <v>0.21416819200000001</v>
      </c>
      <c r="C96" s="12">
        <v>0.42484374899999999</v>
      </c>
      <c r="D96" s="12">
        <v>1.008277938</v>
      </c>
      <c r="E96" s="68"/>
      <c r="F96" s="69"/>
      <c r="G96" s="8"/>
    </row>
    <row r="97" spans="1:7" x14ac:dyDescent="0.25">
      <c r="A97" s="1">
        <v>2</v>
      </c>
      <c r="B97" s="12">
        <v>0.38958804699999999</v>
      </c>
      <c r="C97" s="12">
        <v>0.26214688200000003</v>
      </c>
      <c r="D97" s="12">
        <v>0.49284442099999998</v>
      </c>
      <c r="E97" s="68"/>
      <c r="F97" s="69"/>
      <c r="G97" s="8"/>
    </row>
    <row r="98" spans="1:7" x14ac:dyDescent="0.25">
      <c r="A98" s="1">
        <v>3</v>
      </c>
      <c r="B98" s="12">
        <v>0.275215918</v>
      </c>
      <c r="C98" s="12">
        <v>0.39380538700000001</v>
      </c>
      <c r="D98" s="12">
        <v>1.811914322</v>
      </c>
      <c r="E98" s="1"/>
      <c r="F98" s="1"/>
      <c r="G98" s="1"/>
    </row>
    <row r="99" spans="1:7" x14ac:dyDescent="0.25">
      <c r="A99" s="1">
        <v>4</v>
      </c>
      <c r="B99" s="12">
        <v>0.33848203599999999</v>
      </c>
      <c r="C99" s="12">
        <v>0.51612180799999996</v>
      </c>
      <c r="D99" s="12">
        <v>1.177882595</v>
      </c>
      <c r="E99" s="1"/>
      <c r="F99" s="1"/>
      <c r="G99" s="1"/>
    </row>
    <row r="100" spans="1:7" x14ac:dyDescent="0.25">
      <c r="A100" s="1">
        <v>5</v>
      </c>
      <c r="B100" s="12">
        <v>0.23178449800000001</v>
      </c>
      <c r="C100" s="12">
        <v>0.26259918799999998</v>
      </c>
      <c r="D100" s="12">
        <v>0.26850580000000002</v>
      </c>
      <c r="E100" s="1"/>
      <c r="F100" s="1"/>
      <c r="G100" s="1"/>
    </row>
    <row r="101" spans="1:7" x14ac:dyDescent="0.25">
      <c r="A101" s="1">
        <v>6</v>
      </c>
      <c r="B101" s="12">
        <v>0.25669604000000001</v>
      </c>
      <c r="C101" s="12">
        <v>0.38211023300000002</v>
      </c>
      <c r="D101" s="12">
        <v>0.300152904</v>
      </c>
      <c r="E101" s="1"/>
      <c r="F101" s="1"/>
      <c r="G101" s="1"/>
    </row>
    <row r="102" spans="1:7" x14ac:dyDescent="0.25">
      <c r="A102" s="1">
        <v>7</v>
      </c>
      <c r="B102" s="12">
        <v>0.44568111599999999</v>
      </c>
      <c r="C102" s="12">
        <v>0.53759069900000001</v>
      </c>
      <c r="D102" s="12">
        <v>0.26473062600000002</v>
      </c>
      <c r="E102" s="1"/>
      <c r="F102" s="1"/>
      <c r="G102" s="1"/>
    </row>
    <row r="103" spans="1:7" x14ac:dyDescent="0.25">
      <c r="A103" s="1">
        <v>8</v>
      </c>
      <c r="B103" s="12">
        <v>0.33032696900000003</v>
      </c>
      <c r="C103" s="12">
        <v>0.47647840400000002</v>
      </c>
      <c r="D103" s="12">
        <v>0.52158746499999997</v>
      </c>
      <c r="E103" s="1"/>
      <c r="F103" s="1"/>
      <c r="G103" s="1"/>
    </row>
    <row r="104" spans="1:7" x14ac:dyDescent="0.25">
      <c r="A104" s="1">
        <v>9</v>
      </c>
      <c r="B104" s="12">
        <v>0.42909144500000002</v>
      </c>
      <c r="C104" s="12">
        <v>0.28172850300000002</v>
      </c>
      <c r="D104" s="12">
        <v>0.32155452299999998</v>
      </c>
      <c r="E104" s="1"/>
      <c r="F104" s="1"/>
      <c r="G104" s="1"/>
    </row>
    <row r="105" spans="1:7" x14ac:dyDescent="0.25">
      <c r="A105" s="1">
        <v>10</v>
      </c>
      <c r="B105" s="12">
        <v>0.331472667</v>
      </c>
      <c r="C105" s="12">
        <v>0.55474645499999997</v>
      </c>
      <c r="D105" s="12">
        <v>1.5788293259999999</v>
      </c>
      <c r="E105" s="1"/>
      <c r="F105" s="1"/>
      <c r="G105" s="1"/>
    </row>
    <row r="106" spans="1:7" x14ac:dyDescent="0.25">
      <c r="A106" s="1">
        <v>11</v>
      </c>
      <c r="B106" s="12">
        <v>0.413074259</v>
      </c>
      <c r="C106" s="12">
        <v>0.55934064100000003</v>
      </c>
      <c r="D106" s="12">
        <v>1.10406245</v>
      </c>
      <c r="E106" s="1"/>
      <c r="F106" s="1"/>
      <c r="G106" s="1"/>
    </row>
    <row r="107" spans="1:7" x14ac:dyDescent="0.25">
      <c r="A107" s="1">
        <v>12</v>
      </c>
      <c r="B107" s="12">
        <v>0.34457693499999997</v>
      </c>
      <c r="C107" s="12">
        <v>0.19840591599999999</v>
      </c>
      <c r="D107" s="12">
        <v>0.57427063</v>
      </c>
      <c r="E107" s="1"/>
      <c r="F107" s="1"/>
      <c r="G107" s="1"/>
    </row>
    <row r="108" spans="1:7" x14ac:dyDescent="0.2">
      <c r="B108" s="16"/>
      <c r="C108" s="16"/>
      <c r="D108" s="16"/>
    </row>
    <row r="109" spans="1:7" x14ac:dyDescent="0.25">
      <c r="A109" s="6" t="s">
        <v>41</v>
      </c>
      <c r="B109" s="6">
        <f>AVERAGE(B96:B107)</f>
        <v>0.33334651016666667</v>
      </c>
      <c r="C109" s="6">
        <f t="shared" ref="C109:D109" si="24">AVERAGE(C96:C107)</f>
        <v>0.40415982208333329</v>
      </c>
      <c r="D109" s="6">
        <f t="shared" si="24"/>
        <v>0.7853844166666667</v>
      </c>
    </row>
    <row r="110" spans="1:7" x14ac:dyDescent="0.25">
      <c r="A110" s="6" t="s">
        <v>33</v>
      </c>
      <c r="B110" s="6">
        <f>STDEV(B96:B107)/SQRT(12)</f>
        <v>2.2232190652016402E-2</v>
      </c>
      <c r="C110" s="6">
        <f t="shared" ref="C110:D110" si="25">STDEV(C96:C107)/SQRT(12)</f>
        <v>3.7017511482586689E-2</v>
      </c>
      <c r="D110" s="6">
        <f t="shared" si="25"/>
        <v>0.15514362061728404</v>
      </c>
    </row>
  </sheetData>
  <mergeCells count="30">
    <mergeCell ref="K21:K22"/>
    <mergeCell ref="L21:N21"/>
    <mergeCell ref="O21:O22"/>
    <mergeCell ref="A3:A5"/>
    <mergeCell ref="A20:A22"/>
    <mergeCell ref="G3:K3"/>
    <mergeCell ref="L4:N4"/>
    <mergeCell ref="O4:O5"/>
    <mergeCell ref="B3:F3"/>
    <mergeCell ref="E77:F77"/>
    <mergeCell ref="B21:D21"/>
    <mergeCell ref="E21:E22"/>
    <mergeCell ref="F21:F22"/>
    <mergeCell ref="J21:J22"/>
    <mergeCell ref="P4:P5"/>
    <mergeCell ref="E96:F96"/>
    <mergeCell ref="E97:F97"/>
    <mergeCell ref="L3:P3"/>
    <mergeCell ref="B20:F20"/>
    <mergeCell ref="G20:K20"/>
    <mergeCell ref="L20:P20"/>
    <mergeCell ref="B4:D4"/>
    <mergeCell ref="E4:E5"/>
    <mergeCell ref="F4:F5"/>
    <mergeCell ref="G4:I4"/>
    <mergeCell ref="J4:J5"/>
    <mergeCell ref="K4:K5"/>
    <mergeCell ref="P21:P22"/>
    <mergeCell ref="G21:I21"/>
    <mergeCell ref="E76:F7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97"/>
  <sheetViews>
    <sheetView workbookViewId="0"/>
  </sheetViews>
  <sheetFormatPr defaultRowHeight="15" x14ac:dyDescent="0.2"/>
  <cols>
    <col min="1" max="1" width="13.375" style="9" customWidth="1"/>
    <col min="2" max="11" width="10.625" style="9" customWidth="1"/>
    <col min="12" max="12" width="5.25" style="9" customWidth="1"/>
    <col min="13" max="13" width="15.375" style="9" customWidth="1"/>
    <col min="14" max="24" width="10.625" style="9" customWidth="1"/>
    <col min="25" max="16384" width="9" style="9"/>
  </cols>
  <sheetData>
    <row r="2" spans="1:23" x14ac:dyDescent="0.2">
      <c r="A2" s="3" t="s">
        <v>53</v>
      </c>
      <c r="B2" s="32"/>
      <c r="C2" s="2"/>
    </row>
    <row r="3" spans="1:23" x14ac:dyDescent="0.2">
      <c r="A3" s="1" t="s">
        <v>173</v>
      </c>
      <c r="B3" s="64" t="s">
        <v>165</v>
      </c>
      <c r="C3" s="64"/>
      <c r="D3" s="64"/>
      <c r="E3" s="64"/>
      <c r="F3" s="64"/>
      <c r="G3" s="64"/>
      <c r="H3" s="64"/>
      <c r="I3" s="64"/>
      <c r="J3" s="64"/>
      <c r="K3" s="64"/>
      <c r="M3" s="1" t="s">
        <v>174</v>
      </c>
      <c r="N3" s="64" t="s">
        <v>165</v>
      </c>
      <c r="O3" s="64"/>
      <c r="P3" s="64"/>
      <c r="Q3" s="64"/>
      <c r="R3" s="64"/>
      <c r="S3" s="64"/>
      <c r="T3" s="64"/>
      <c r="U3" s="64"/>
      <c r="V3" s="64"/>
      <c r="W3" s="64"/>
    </row>
    <row r="4" spans="1:23" x14ac:dyDescent="0.25">
      <c r="A4" s="1" t="s">
        <v>110</v>
      </c>
      <c r="B4" s="1">
        <v>0.5</v>
      </c>
      <c r="C4" s="1">
        <v>1</v>
      </c>
      <c r="D4" s="1">
        <v>2</v>
      </c>
      <c r="E4" s="1">
        <v>4</v>
      </c>
      <c r="F4" s="1">
        <v>6</v>
      </c>
      <c r="G4" s="1">
        <v>8</v>
      </c>
      <c r="H4" s="1">
        <v>10</v>
      </c>
      <c r="I4" s="1">
        <v>15</v>
      </c>
      <c r="J4" s="1">
        <v>20</v>
      </c>
      <c r="K4" s="1">
        <v>30</v>
      </c>
      <c r="M4" s="5" t="s">
        <v>111</v>
      </c>
      <c r="N4" s="1">
        <v>0.5</v>
      </c>
      <c r="O4" s="1">
        <v>1</v>
      </c>
      <c r="P4" s="1">
        <v>2</v>
      </c>
      <c r="Q4" s="1">
        <v>4</v>
      </c>
      <c r="R4" s="1">
        <v>6</v>
      </c>
      <c r="S4" s="1">
        <v>8</v>
      </c>
      <c r="T4" s="1">
        <v>10</v>
      </c>
      <c r="U4" s="1">
        <v>15</v>
      </c>
      <c r="V4" s="1">
        <v>20</v>
      </c>
      <c r="W4" s="1">
        <v>30</v>
      </c>
    </row>
    <row r="5" spans="1:23" x14ac:dyDescent="0.25">
      <c r="A5" s="1">
        <v>250</v>
      </c>
      <c r="B5" s="8">
        <v>0.224</v>
      </c>
      <c r="C5" s="8">
        <v>0.223</v>
      </c>
      <c r="D5" s="8">
        <v>0.22900000000000001</v>
      </c>
      <c r="E5" s="8">
        <v>0.23799999999999999</v>
      </c>
      <c r="F5" s="8">
        <v>0.23799999999999999</v>
      </c>
      <c r="G5" s="8">
        <v>0.248</v>
      </c>
      <c r="H5" s="8">
        <v>0.23899999999999999</v>
      </c>
      <c r="I5" s="8">
        <v>0.253</v>
      </c>
      <c r="J5" s="8">
        <v>0.249</v>
      </c>
      <c r="K5" s="8">
        <v>0.25600000000000001</v>
      </c>
      <c r="M5" s="5">
        <v>250</v>
      </c>
      <c r="N5" s="5">
        <v>0.60099999999999998</v>
      </c>
      <c r="O5" s="5">
        <v>0.57399999999999995</v>
      </c>
      <c r="P5" s="5">
        <v>0.60499999999999998</v>
      </c>
      <c r="Q5" s="5">
        <v>0.40100000000000002</v>
      </c>
      <c r="R5" s="5">
        <v>0.57499999999999996</v>
      </c>
      <c r="S5" s="5">
        <v>0.57299999999999995</v>
      </c>
      <c r="T5" s="5">
        <v>0.57099999999999995</v>
      </c>
      <c r="U5" s="5">
        <v>0.54700000000000004</v>
      </c>
      <c r="V5" s="5">
        <v>0.53800000000000003</v>
      </c>
      <c r="W5" s="5">
        <v>0.52300000000000002</v>
      </c>
    </row>
    <row r="6" spans="1:23" x14ac:dyDescent="0.25">
      <c r="A6" s="1">
        <v>251</v>
      </c>
      <c r="B6" s="8">
        <v>0.22600000000000001</v>
      </c>
      <c r="C6" s="8">
        <v>0.224</v>
      </c>
      <c r="D6" s="8">
        <v>0.23</v>
      </c>
      <c r="E6" s="8">
        <v>0.24099999999999999</v>
      </c>
      <c r="F6" s="8">
        <v>0.23899999999999999</v>
      </c>
      <c r="G6" s="8">
        <v>0.247</v>
      </c>
      <c r="H6" s="8">
        <v>0.24</v>
      </c>
      <c r="I6" s="8">
        <v>0.252</v>
      </c>
      <c r="J6" s="8">
        <v>0.249</v>
      </c>
      <c r="K6" s="8">
        <v>0.253</v>
      </c>
      <c r="M6" s="5">
        <v>251</v>
      </c>
      <c r="N6" s="5">
        <v>0.59799999999999998</v>
      </c>
      <c r="O6" s="5">
        <v>0.57199999999999995</v>
      </c>
      <c r="P6" s="5">
        <v>0.6</v>
      </c>
      <c r="Q6" s="5">
        <v>0.41399999999999998</v>
      </c>
      <c r="R6" s="5">
        <v>0.57199999999999995</v>
      </c>
      <c r="S6" s="5">
        <v>0.56499999999999995</v>
      </c>
      <c r="T6" s="5">
        <v>0.56999999999999995</v>
      </c>
      <c r="U6" s="5">
        <v>0.54300000000000004</v>
      </c>
      <c r="V6" s="5">
        <v>0.53600000000000003</v>
      </c>
      <c r="W6" s="5">
        <v>0.51700000000000002</v>
      </c>
    </row>
    <row r="7" spans="1:23" x14ac:dyDescent="0.25">
      <c r="A7" s="1">
        <v>252</v>
      </c>
      <c r="B7" s="8">
        <v>0.22800000000000001</v>
      </c>
      <c r="C7" s="8">
        <v>0.22800000000000001</v>
      </c>
      <c r="D7" s="8">
        <v>0.23400000000000001</v>
      </c>
      <c r="E7" s="8">
        <v>0.24299999999999999</v>
      </c>
      <c r="F7" s="8">
        <v>0.24</v>
      </c>
      <c r="G7" s="8">
        <v>0.251</v>
      </c>
      <c r="H7" s="8">
        <v>0.24199999999999999</v>
      </c>
      <c r="I7" s="8">
        <v>0.253</v>
      </c>
      <c r="J7" s="8">
        <v>0.249</v>
      </c>
      <c r="K7" s="8">
        <v>0.253</v>
      </c>
      <c r="M7" s="5">
        <v>252</v>
      </c>
      <c r="N7" s="5">
        <v>0.59599999999999997</v>
      </c>
      <c r="O7" s="5">
        <v>0.57599999999999996</v>
      </c>
      <c r="P7" s="5">
        <v>0.60099999999999998</v>
      </c>
      <c r="Q7" s="5">
        <v>0.42499999999999999</v>
      </c>
      <c r="R7" s="5">
        <v>0.56999999999999995</v>
      </c>
      <c r="S7" s="5">
        <v>0.56499999999999995</v>
      </c>
      <c r="T7" s="5">
        <v>0.56899999999999995</v>
      </c>
      <c r="U7" s="5">
        <v>0.53900000000000003</v>
      </c>
      <c r="V7" s="5">
        <v>0.53</v>
      </c>
      <c r="W7" s="5">
        <v>0.51600000000000001</v>
      </c>
    </row>
    <row r="8" spans="1:23" x14ac:dyDescent="0.25">
      <c r="A8" s="1">
        <v>253</v>
      </c>
      <c r="B8" s="8">
        <v>0.23300000000000001</v>
      </c>
      <c r="C8" s="8">
        <v>0.23200000000000001</v>
      </c>
      <c r="D8" s="8">
        <v>0.23599999999999999</v>
      </c>
      <c r="E8" s="8">
        <v>0.245</v>
      </c>
      <c r="F8" s="8">
        <v>0.24299999999999999</v>
      </c>
      <c r="G8" s="8">
        <v>0.252</v>
      </c>
      <c r="H8" s="8">
        <v>0.24299999999999999</v>
      </c>
      <c r="I8" s="8">
        <v>0.255</v>
      </c>
      <c r="J8" s="8">
        <v>0.251</v>
      </c>
      <c r="K8" s="8">
        <v>0.254</v>
      </c>
      <c r="M8" s="5">
        <v>253</v>
      </c>
      <c r="N8" s="5">
        <v>0.59399999999999997</v>
      </c>
      <c r="O8" s="5">
        <v>0.57599999999999996</v>
      </c>
      <c r="P8" s="5">
        <v>0.59899999999999998</v>
      </c>
      <c r="Q8" s="5">
        <v>0.44</v>
      </c>
      <c r="R8" s="5">
        <v>0.56399999999999995</v>
      </c>
      <c r="S8" s="5">
        <v>0.55800000000000005</v>
      </c>
      <c r="T8" s="5">
        <v>0.56399999999999995</v>
      </c>
      <c r="U8" s="5">
        <v>0.53400000000000003</v>
      </c>
      <c r="V8" s="5">
        <v>0.52700000000000002</v>
      </c>
      <c r="W8" s="5">
        <v>0.51700000000000002</v>
      </c>
    </row>
    <row r="9" spans="1:23" x14ac:dyDescent="0.25">
      <c r="A9" s="1">
        <v>254</v>
      </c>
      <c r="B9" s="8">
        <v>0.23499999999999999</v>
      </c>
      <c r="C9" s="8">
        <v>0.23300000000000001</v>
      </c>
      <c r="D9" s="8">
        <v>0.24</v>
      </c>
      <c r="E9" s="8">
        <v>0.249</v>
      </c>
      <c r="F9" s="8">
        <v>0.247</v>
      </c>
      <c r="G9" s="8">
        <v>0.254</v>
      </c>
      <c r="H9" s="8">
        <v>0.246</v>
      </c>
      <c r="I9" s="8">
        <v>0.25900000000000001</v>
      </c>
      <c r="J9" s="8">
        <v>0.253</v>
      </c>
      <c r="K9" s="8">
        <v>0.254</v>
      </c>
      <c r="M9" s="5">
        <v>254</v>
      </c>
      <c r="N9" s="5">
        <v>0.59299999999999997</v>
      </c>
      <c r="O9" s="5">
        <v>0.57799999999999996</v>
      </c>
      <c r="P9" s="5">
        <v>0.6</v>
      </c>
      <c r="Q9" s="5">
        <v>0.44800000000000001</v>
      </c>
      <c r="R9" s="5">
        <v>0.56699999999999995</v>
      </c>
      <c r="S9" s="5">
        <v>0.55700000000000005</v>
      </c>
      <c r="T9" s="5">
        <v>0.56000000000000005</v>
      </c>
      <c r="U9" s="5">
        <v>0.53500000000000003</v>
      </c>
      <c r="V9" s="5">
        <v>0.52800000000000002</v>
      </c>
      <c r="W9" s="5">
        <v>0.51300000000000001</v>
      </c>
    </row>
    <row r="10" spans="1:23" x14ac:dyDescent="0.25">
      <c r="A10" s="1">
        <v>255</v>
      </c>
      <c r="B10" s="8">
        <v>0.23799999999999999</v>
      </c>
      <c r="C10" s="8">
        <v>0.23699999999999999</v>
      </c>
      <c r="D10" s="8">
        <v>0.24299999999999999</v>
      </c>
      <c r="E10" s="8">
        <v>0.251</v>
      </c>
      <c r="F10" s="8">
        <v>0.249</v>
      </c>
      <c r="G10" s="8">
        <v>0.25800000000000001</v>
      </c>
      <c r="H10" s="8">
        <v>0.248</v>
      </c>
      <c r="I10" s="8">
        <v>0.26</v>
      </c>
      <c r="J10" s="8">
        <v>0.253</v>
      </c>
      <c r="K10" s="8">
        <v>0.25600000000000001</v>
      </c>
      <c r="M10" s="5">
        <v>255</v>
      </c>
      <c r="N10" s="5">
        <v>0.59199999999999997</v>
      </c>
      <c r="O10" s="5">
        <v>0.57999999999999996</v>
      </c>
      <c r="P10" s="5">
        <v>0.59799999999999998</v>
      </c>
      <c r="Q10" s="5">
        <v>0.45800000000000002</v>
      </c>
      <c r="R10" s="5">
        <v>0.56699999999999995</v>
      </c>
      <c r="S10" s="5">
        <v>0.55600000000000005</v>
      </c>
      <c r="T10" s="5">
        <v>0.56100000000000005</v>
      </c>
      <c r="U10" s="5">
        <v>0.53400000000000003</v>
      </c>
      <c r="V10" s="5">
        <v>0.53</v>
      </c>
      <c r="W10" s="5">
        <v>0.51200000000000001</v>
      </c>
    </row>
    <row r="11" spans="1:23" x14ac:dyDescent="0.25">
      <c r="A11" s="1">
        <v>256</v>
      </c>
      <c r="B11" s="8">
        <v>0.24399999999999999</v>
      </c>
      <c r="C11" s="8">
        <v>0.24299999999999999</v>
      </c>
      <c r="D11" s="8">
        <v>0.247</v>
      </c>
      <c r="E11" s="8">
        <v>0.25600000000000001</v>
      </c>
      <c r="F11" s="8">
        <v>0.254</v>
      </c>
      <c r="G11" s="8">
        <v>0.26100000000000001</v>
      </c>
      <c r="H11" s="8">
        <v>0.252</v>
      </c>
      <c r="I11" s="8">
        <v>0.26400000000000001</v>
      </c>
      <c r="J11" s="8">
        <v>0.25700000000000001</v>
      </c>
      <c r="K11" s="8">
        <v>0.25900000000000001</v>
      </c>
      <c r="M11" s="5">
        <v>256</v>
      </c>
      <c r="N11" s="5">
        <v>0.59399999999999997</v>
      </c>
      <c r="O11" s="5">
        <v>0.58399999999999996</v>
      </c>
      <c r="P11" s="5">
        <v>0.6</v>
      </c>
      <c r="Q11" s="5">
        <v>0.46800000000000003</v>
      </c>
      <c r="R11" s="5">
        <v>0.56699999999999995</v>
      </c>
      <c r="S11" s="5">
        <v>0.55500000000000005</v>
      </c>
      <c r="T11" s="5">
        <v>0.56100000000000005</v>
      </c>
      <c r="U11" s="5">
        <v>0.53600000000000003</v>
      </c>
      <c r="V11" s="5">
        <v>0.53</v>
      </c>
      <c r="W11" s="5">
        <v>0.51500000000000001</v>
      </c>
    </row>
    <row r="12" spans="1:23" x14ac:dyDescent="0.25">
      <c r="A12" s="1">
        <v>257</v>
      </c>
      <c r="B12" s="8">
        <v>0.25</v>
      </c>
      <c r="C12" s="8">
        <v>0.249</v>
      </c>
      <c r="D12" s="8">
        <v>0.254</v>
      </c>
      <c r="E12" s="8">
        <v>0.26200000000000001</v>
      </c>
      <c r="F12" s="8">
        <v>0.25900000000000001</v>
      </c>
      <c r="G12" s="8">
        <v>0.26800000000000002</v>
      </c>
      <c r="H12" s="8">
        <v>0.25800000000000001</v>
      </c>
      <c r="I12" s="8">
        <v>0.26700000000000002</v>
      </c>
      <c r="J12" s="8">
        <v>0.26100000000000001</v>
      </c>
      <c r="K12" s="8">
        <v>0.26200000000000001</v>
      </c>
      <c r="M12" s="5">
        <v>257</v>
      </c>
      <c r="N12" s="5">
        <v>0.59699999999999998</v>
      </c>
      <c r="O12" s="5">
        <v>0.58899999999999997</v>
      </c>
      <c r="P12" s="5">
        <v>0.60199999999999998</v>
      </c>
      <c r="Q12" s="5">
        <v>0.48</v>
      </c>
      <c r="R12" s="5">
        <v>0.57299999999999995</v>
      </c>
      <c r="S12" s="5">
        <v>0.56100000000000005</v>
      </c>
      <c r="T12" s="5">
        <v>0.56499999999999995</v>
      </c>
      <c r="U12" s="5">
        <v>0.54</v>
      </c>
      <c r="V12" s="5">
        <v>0.53200000000000003</v>
      </c>
      <c r="W12" s="5">
        <v>0.51500000000000001</v>
      </c>
    </row>
    <row r="13" spans="1:23" x14ac:dyDescent="0.25">
      <c r="A13" s="1">
        <v>258</v>
      </c>
      <c r="B13" s="8">
        <v>0.25800000000000001</v>
      </c>
      <c r="C13" s="8">
        <v>0.25600000000000001</v>
      </c>
      <c r="D13" s="8">
        <v>0.26100000000000001</v>
      </c>
      <c r="E13" s="8">
        <v>0.26800000000000002</v>
      </c>
      <c r="F13" s="8">
        <v>0.26500000000000001</v>
      </c>
      <c r="G13" s="8">
        <v>0.27300000000000002</v>
      </c>
      <c r="H13" s="8">
        <v>0.26400000000000001</v>
      </c>
      <c r="I13" s="8">
        <v>0.27500000000000002</v>
      </c>
      <c r="J13" s="8">
        <v>0.26700000000000002</v>
      </c>
      <c r="K13" s="8">
        <v>0.26700000000000002</v>
      </c>
      <c r="M13" s="5">
        <v>258</v>
      </c>
      <c r="N13" s="5">
        <v>0.60299999999999998</v>
      </c>
      <c r="O13" s="5">
        <v>0.59399999999999997</v>
      </c>
      <c r="P13" s="5">
        <v>0.60799999999999998</v>
      </c>
      <c r="Q13" s="5">
        <v>0.49099999999999999</v>
      </c>
      <c r="R13" s="5">
        <v>0.57599999999999996</v>
      </c>
      <c r="S13" s="5">
        <v>0.56399999999999995</v>
      </c>
      <c r="T13" s="5">
        <v>0.56999999999999995</v>
      </c>
      <c r="U13" s="5">
        <v>0.54500000000000004</v>
      </c>
      <c r="V13" s="5">
        <v>0.53800000000000003</v>
      </c>
      <c r="W13" s="5">
        <v>0.52400000000000002</v>
      </c>
    </row>
    <row r="14" spans="1:23" x14ac:dyDescent="0.25">
      <c r="A14" s="1">
        <v>259</v>
      </c>
      <c r="B14" s="8">
        <v>0.26300000000000001</v>
      </c>
      <c r="C14" s="8">
        <v>0.26300000000000001</v>
      </c>
      <c r="D14" s="8">
        <v>0.26600000000000001</v>
      </c>
      <c r="E14" s="8">
        <v>0.27400000000000002</v>
      </c>
      <c r="F14" s="8">
        <v>0.27100000000000002</v>
      </c>
      <c r="G14" s="8">
        <v>0.27900000000000003</v>
      </c>
      <c r="H14" s="8">
        <v>0.26900000000000002</v>
      </c>
      <c r="I14" s="8">
        <v>0.27900000000000003</v>
      </c>
      <c r="J14" s="8">
        <v>0.27200000000000002</v>
      </c>
      <c r="K14" s="8">
        <v>0.27</v>
      </c>
      <c r="M14" s="5">
        <v>259</v>
      </c>
      <c r="N14" s="5">
        <v>0.60599999999999998</v>
      </c>
      <c r="O14" s="5">
        <v>0.6</v>
      </c>
      <c r="P14" s="5">
        <v>0.61199999999999999</v>
      </c>
      <c r="Q14" s="5">
        <v>0.498</v>
      </c>
      <c r="R14" s="5">
        <v>0.58099999999999996</v>
      </c>
      <c r="S14" s="5">
        <v>0.56799999999999995</v>
      </c>
      <c r="T14" s="5">
        <v>0.57499999999999996</v>
      </c>
      <c r="U14" s="5">
        <v>0.55000000000000004</v>
      </c>
      <c r="V14" s="5">
        <v>0.54300000000000004</v>
      </c>
      <c r="W14" s="5">
        <v>0.52800000000000002</v>
      </c>
    </row>
    <row r="15" spans="1:23" x14ac:dyDescent="0.25">
      <c r="A15" s="1">
        <v>260</v>
      </c>
      <c r="B15" s="8">
        <v>0.26900000000000002</v>
      </c>
      <c r="C15" s="8">
        <v>0.26600000000000001</v>
      </c>
      <c r="D15" s="8">
        <v>0.27100000000000002</v>
      </c>
      <c r="E15" s="8">
        <v>0.27900000000000003</v>
      </c>
      <c r="F15" s="8">
        <v>0.27600000000000002</v>
      </c>
      <c r="G15" s="8">
        <v>0.28299999999999997</v>
      </c>
      <c r="H15" s="8">
        <v>0.27200000000000002</v>
      </c>
      <c r="I15" s="8">
        <v>0.28199999999999997</v>
      </c>
      <c r="J15" s="8">
        <v>0.27500000000000002</v>
      </c>
      <c r="K15" s="8">
        <v>0.27400000000000002</v>
      </c>
      <c r="M15" s="5">
        <v>260</v>
      </c>
      <c r="N15" s="5">
        <v>0.60699999999999998</v>
      </c>
      <c r="O15" s="5">
        <v>0.60099999999999998</v>
      </c>
      <c r="P15" s="5">
        <v>0.61099999999999999</v>
      </c>
      <c r="Q15" s="5">
        <v>0.504</v>
      </c>
      <c r="R15" s="5">
        <v>0.58299999999999996</v>
      </c>
      <c r="S15" s="5">
        <v>0.56899999999999995</v>
      </c>
      <c r="T15" s="5">
        <v>0.57499999999999996</v>
      </c>
      <c r="U15" s="5">
        <v>0.55100000000000005</v>
      </c>
      <c r="V15" s="5">
        <v>0.54500000000000004</v>
      </c>
      <c r="W15" s="5">
        <v>0.53100000000000003</v>
      </c>
    </row>
    <row r="16" spans="1:23" x14ac:dyDescent="0.25">
      <c r="A16" s="1">
        <v>261</v>
      </c>
      <c r="B16" s="8">
        <v>0.27200000000000002</v>
      </c>
      <c r="C16" s="8">
        <v>0.27</v>
      </c>
      <c r="D16" s="8">
        <v>0.27600000000000002</v>
      </c>
      <c r="E16" s="8">
        <v>0.28199999999999997</v>
      </c>
      <c r="F16" s="8">
        <v>0.27900000000000003</v>
      </c>
      <c r="G16" s="8">
        <v>0.28799999999999998</v>
      </c>
      <c r="H16" s="8">
        <v>0.27700000000000002</v>
      </c>
      <c r="I16" s="8">
        <v>0.28599999999999998</v>
      </c>
      <c r="J16" s="8">
        <v>0.27800000000000002</v>
      </c>
      <c r="K16" s="8">
        <v>0.27800000000000002</v>
      </c>
      <c r="M16" s="5">
        <v>261</v>
      </c>
      <c r="N16" s="5">
        <v>0.60799999999999998</v>
      </c>
      <c r="O16" s="5">
        <v>0.60199999999999998</v>
      </c>
      <c r="P16" s="5">
        <v>0.61199999999999999</v>
      </c>
      <c r="Q16" s="5">
        <v>0.51</v>
      </c>
      <c r="R16" s="5">
        <v>0.58399999999999996</v>
      </c>
      <c r="S16" s="5">
        <v>0.57199999999999995</v>
      </c>
      <c r="T16" s="5">
        <v>0.57599999999999996</v>
      </c>
      <c r="U16" s="5">
        <v>0.55400000000000005</v>
      </c>
      <c r="V16" s="5">
        <v>0.54800000000000004</v>
      </c>
      <c r="W16" s="5">
        <v>0.53500000000000003</v>
      </c>
    </row>
    <row r="17" spans="1:23" x14ac:dyDescent="0.25">
      <c r="A17" s="1">
        <v>262</v>
      </c>
      <c r="B17" s="8">
        <v>0.27700000000000002</v>
      </c>
      <c r="C17" s="8">
        <v>0.27500000000000002</v>
      </c>
      <c r="D17" s="8">
        <v>0.28100000000000003</v>
      </c>
      <c r="E17" s="8">
        <v>0.28699999999999998</v>
      </c>
      <c r="F17" s="8">
        <v>0.28399999999999997</v>
      </c>
      <c r="G17" s="8">
        <v>0.29099999999999998</v>
      </c>
      <c r="H17" s="8">
        <v>0.28000000000000003</v>
      </c>
      <c r="I17" s="8">
        <v>0.28999999999999998</v>
      </c>
      <c r="J17" s="8">
        <v>0.28299999999999997</v>
      </c>
      <c r="K17" s="8">
        <v>0.28100000000000003</v>
      </c>
      <c r="M17" s="5">
        <v>262</v>
      </c>
      <c r="N17" s="5">
        <v>0.61</v>
      </c>
      <c r="O17" s="5">
        <v>0.60399999999999998</v>
      </c>
      <c r="P17" s="5">
        <v>0.61499999999999999</v>
      </c>
      <c r="Q17" s="5">
        <v>0.51700000000000002</v>
      </c>
      <c r="R17" s="5">
        <v>0.58799999999999997</v>
      </c>
      <c r="S17" s="5">
        <v>0.57199999999999995</v>
      </c>
      <c r="T17" s="5">
        <v>0.57899999999999996</v>
      </c>
      <c r="U17" s="5">
        <v>0.55800000000000005</v>
      </c>
      <c r="V17" s="5">
        <v>0.55100000000000005</v>
      </c>
      <c r="W17" s="5">
        <v>0.53700000000000003</v>
      </c>
    </row>
    <row r="18" spans="1:23" x14ac:dyDescent="0.25">
      <c r="A18" s="1">
        <v>263</v>
      </c>
      <c r="B18" s="8">
        <v>0.28199999999999997</v>
      </c>
      <c r="C18" s="8">
        <v>0.28100000000000003</v>
      </c>
      <c r="D18" s="8">
        <v>0.28599999999999998</v>
      </c>
      <c r="E18" s="8">
        <v>0.29199999999999998</v>
      </c>
      <c r="F18" s="8">
        <v>0.28799999999999998</v>
      </c>
      <c r="G18" s="8">
        <v>0.29499999999999998</v>
      </c>
      <c r="H18" s="8">
        <v>0.28599999999999998</v>
      </c>
      <c r="I18" s="8">
        <v>0.29599999999999999</v>
      </c>
      <c r="J18" s="8">
        <v>0.28699999999999998</v>
      </c>
      <c r="K18" s="8">
        <v>0.28499999999999998</v>
      </c>
      <c r="M18" s="5">
        <v>263</v>
      </c>
      <c r="N18" s="5">
        <v>0.61399999999999999</v>
      </c>
      <c r="O18" s="5">
        <v>0.60799999999999998</v>
      </c>
      <c r="P18" s="5">
        <v>0.61899999999999999</v>
      </c>
      <c r="Q18" s="5">
        <v>0.52400000000000002</v>
      </c>
      <c r="R18" s="5">
        <v>0.59199999999999997</v>
      </c>
      <c r="S18" s="5">
        <v>0.57799999999999996</v>
      </c>
      <c r="T18" s="5">
        <v>0.58499999999999996</v>
      </c>
      <c r="U18" s="5">
        <v>0.56200000000000006</v>
      </c>
      <c r="V18" s="5">
        <v>0.55700000000000005</v>
      </c>
      <c r="W18" s="5">
        <v>0.54500000000000004</v>
      </c>
    </row>
    <row r="19" spans="1:23" x14ac:dyDescent="0.25">
      <c r="A19" s="1">
        <v>264</v>
      </c>
      <c r="B19" s="8">
        <v>0.28799999999999998</v>
      </c>
      <c r="C19" s="8">
        <v>0.28499999999999998</v>
      </c>
      <c r="D19" s="8">
        <v>0.29099999999999998</v>
      </c>
      <c r="E19" s="8">
        <v>0.29799999999999999</v>
      </c>
      <c r="F19" s="8">
        <v>0.29399999999999998</v>
      </c>
      <c r="G19" s="8">
        <v>0.30199999999999999</v>
      </c>
      <c r="H19" s="8">
        <v>0.28999999999999998</v>
      </c>
      <c r="I19" s="8">
        <v>0.30099999999999999</v>
      </c>
      <c r="J19" s="8">
        <v>0.29299999999999998</v>
      </c>
      <c r="K19" s="8">
        <v>0.29099999999999998</v>
      </c>
      <c r="M19" s="5">
        <v>264</v>
      </c>
      <c r="N19" s="5">
        <v>0.61699999999999999</v>
      </c>
      <c r="O19" s="5">
        <v>0.61299999999999999</v>
      </c>
      <c r="P19" s="5">
        <v>0.623</v>
      </c>
      <c r="Q19" s="5">
        <v>0.53100000000000003</v>
      </c>
      <c r="R19" s="5">
        <v>0.59699999999999998</v>
      </c>
      <c r="S19" s="5">
        <v>0.58199999999999996</v>
      </c>
      <c r="T19" s="5">
        <v>0.59</v>
      </c>
      <c r="U19" s="5">
        <v>0.56799999999999995</v>
      </c>
      <c r="V19" s="5">
        <v>0.56299999999999994</v>
      </c>
      <c r="W19" s="5">
        <v>0.55200000000000005</v>
      </c>
    </row>
    <row r="20" spans="1:23" x14ac:dyDescent="0.25">
      <c r="A20" s="1">
        <v>265</v>
      </c>
      <c r="B20" s="8">
        <v>0.29399999999999998</v>
      </c>
      <c r="C20" s="8">
        <v>0.29099999999999998</v>
      </c>
      <c r="D20" s="8">
        <v>0.29599999999999999</v>
      </c>
      <c r="E20" s="8">
        <v>0.30199999999999999</v>
      </c>
      <c r="F20" s="8">
        <v>0.3</v>
      </c>
      <c r="G20" s="8">
        <v>0.308</v>
      </c>
      <c r="H20" s="8">
        <v>0.29699999999999999</v>
      </c>
      <c r="I20" s="8">
        <v>0.30499999999999999</v>
      </c>
      <c r="J20" s="8">
        <v>0.29899999999999999</v>
      </c>
      <c r="K20" s="8">
        <v>0.29699999999999999</v>
      </c>
      <c r="M20" s="5">
        <v>265</v>
      </c>
      <c r="N20" s="5">
        <v>0.622</v>
      </c>
      <c r="O20" s="5">
        <v>0.61799999999999999</v>
      </c>
      <c r="P20" s="5">
        <v>0.627</v>
      </c>
      <c r="Q20" s="5">
        <v>0.53600000000000003</v>
      </c>
      <c r="R20" s="5">
        <v>0.60199999999999998</v>
      </c>
      <c r="S20" s="5">
        <v>0.58699999999999997</v>
      </c>
      <c r="T20" s="5">
        <v>0.59499999999999997</v>
      </c>
      <c r="U20" s="5">
        <v>0.57599999999999996</v>
      </c>
      <c r="V20" s="5">
        <v>0.57099999999999995</v>
      </c>
      <c r="W20" s="5">
        <v>0.56000000000000005</v>
      </c>
    </row>
    <row r="21" spans="1:23" x14ac:dyDescent="0.25">
      <c r="A21" s="1">
        <v>266</v>
      </c>
      <c r="B21" s="8">
        <v>0.29699999999999999</v>
      </c>
      <c r="C21" s="8">
        <v>0.29699999999999999</v>
      </c>
      <c r="D21" s="8">
        <v>0.30099999999999999</v>
      </c>
      <c r="E21" s="8">
        <v>0.308</v>
      </c>
      <c r="F21" s="8">
        <v>0.30499999999999999</v>
      </c>
      <c r="G21" s="8">
        <v>0.313</v>
      </c>
      <c r="H21" s="8">
        <v>0.30199999999999999</v>
      </c>
      <c r="I21" s="8">
        <v>0.311</v>
      </c>
      <c r="J21" s="8">
        <v>0.30399999999999999</v>
      </c>
      <c r="K21" s="8">
        <v>0.30199999999999999</v>
      </c>
      <c r="M21" s="5">
        <v>266</v>
      </c>
      <c r="N21" s="5">
        <v>0.624</v>
      </c>
      <c r="O21" s="5">
        <v>0.62</v>
      </c>
      <c r="P21" s="5">
        <v>0.629</v>
      </c>
      <c r="Q21" s="5">
        <v>0.54100000000000004</v>
      </c>
      <c r="R21" s="5">
        <v>0.60499999999999998</v>
      </c>
      <c r="S21" s="5">
        <v>0.58899999999999997</v>
      </c>
      <c r="T21" s="5">
        <v>0.59699999999999998</v>
      </c>
      <c r="U21" s="5">
        <v>0.57899999999999996</v>
      </c>
      <c r="V21" s="5">
        <v>0.57399999999999995</v>
      </c>
      <c r="W21" s="5">
        <v>0.56399999999999995</v>
      </c>
    </row>
    <row r="22" spans="1:23" x14ac:dyDescent="0.25">
      <c r="A22" s="1">
        <v>267</v>
      </c>
      <c r="B22" s="8">
        <v>0.30299999999999999</v>
      </c>
      <c r="C22" s="8">
        <v>0.30199999999999999</v>
      </c>
      <c r="D22" s="8">
        <v>0.30499999999999999</v>
      </c>
      <c r="E22" s="8">
        <v>0.313</v>
      </c>
      <c r="F22" s="8">
        <v>0.308</v>
      </c>
      <c r="G22" s="8">
        <v>0.317</v>
      </c>
      <c r="H22" s="8">
        <v>0.30499999999999999</v>
      </c>
      <c r="I22" s="8">
        <v>0.315</v>
      </c>
      <c r="J22" s="8">
        <v>0.307</v>
      </c>
      <c r="K22" s="8">
        <v>0.30499999999999999</v>
      </c>
      <c r="M22" s="5">
        <v>267</v>
      </c>
      <c r="N22" s="5">
        <v>0.624</v>
      </c>
      <c r="O22" s="5">
        <v>0.624</v>
      </c>
      <c r="P22" s="5">
        <v>0.63100000000000001</v>
      </c>
      <c r="Q22" s="5">
        <v>0.54500000000000004</v>
      </c>
      <c r="R22" s="5">
        <v>0.60799999999999998</v>
      </c>
      <c r="S22" s="5">
        <v>0.59199999999999997</v>
      </c>
      <c r="T22" s="5">
        <v>0.60199999999999998</v>
      </c>
      <c r="U22" s="5">
        <v>0.57999999999999996</v>
      </c>
      <c r="V22" s="5">
        <v>0.57999999999999996</v>
      </c>
      <c r="W22" s="5">
        <v>0.57099999999999995</v>
      </c>
    </row>
    <row r="23" spans="1:23" x14ac:dyDescent="0.25">
      <c r="A23" s="1">
        <v>268</v>
      </c>
      <c r="B23" s="8">
        <v>0.308</v>
      </c>
      <c r="C23" s="8">
        <v>0.30499999999999999</v>
      </c>
      <c r="D23" s="8">
        <v>0.31</v>
      </c>
      <c r="E23" s="8">
        <v>0.317</v>
      </c>
      <c r="F23" s="8">
        <v>0.313</v>
      </c>
      <c r="G23" s="8">
        <v>0.31900000000000001</v>
      </c>
      <c r="H23" s="8">
        <v>0.311</v>
      </c>
      <c r="I23" s="8">
        <v>0.32</v>
      </c>
      <c r="J23" s="8">
        <v>0.312</v>
      </c>
      <c r="K23" s="8">
        <v>0.309</v>
      </c>
      <c r="M23" s="5">
        <v>268</v>
      </c>
      <c r="N23" s="5">
        <v>0.627</v>
      </c>
      <c r="O23" s="5">
        <v>0.626</v>
      </c>
      <c r="P23" s="5">
        <v>0.63400000000000001</v>
      </c>
      <c r="Q23" s="5">
        <v>0.54900000000000004</v>
      </c>
      <c r="R23" s="5">
        <v>0.61</v>
      </c>
      <c r="S23" s="5">
        <v>0.59699999999999998</v>
      </c>
      <c r="T23" s="5">
        <v>0.60499999999999998</v>
      </c>
      <c r="U23" s="5">
        <v>0.58599999999999997</v>
      </c>
      <c r="V23" s="5">
        <v>0.58699999999999997</v>
      </c>
      <c r="W23" s="5">
        <v>0.57699999999999996</v>
      </c>
    </row>
    <row r="24" spans="1:23" x14ac:dyDescent="0.25">
      <c r="A24" s="1">
        <v>269</v>
      </c>
      <c r="B24" s="8">
        <v>0.311</v>
      </c>
      <c r="C24" s="8">
        <v>0.309</v>
      </c>
      <c r="D24" s="8">
        <v>0.314</v>
      </c>
      <c r="E24" s="8">
        <v>0.32100000000000001</v>
      </c>
      <c r="F24" s="8">
        <v>0.317</v>
      </c>
      <c r="G24" s="8">
        <v>0.32500000000000001</v>
      </c>
      <c r="H24" s="8">
        <v>0.314</v>
      </c>
      <c r="I24" s="8">
        <v>0.32400000000000001</v>
      </c>
      <c r="J24" s="8">
        <v>0.316</v>
      </c>
      <c r="K24" s="8">
        <v>0.314</v>
      </c>
      <c r="M24" s="5">
        <v>269</v>
      </c>
      <c r="N24" s="5">
        <v>0.63</v>
      </c>
      <c r="O24" s="5">
        <v>0.628</v>
      </c>
      <c r="P24" s="5">
        <v>0.63500000000000001</v>
      </c>
      <c r="Q24" s="5">
        <v>0.55400000000000005</v>
      </c>
      <c r="R24" s="5">
        <v>0.61399999999999999</v>
      </c>
      <c r="S24" s="5">
        <v>0.59899999999999998</v>
      </c>
      <c r="T24" s="5">
        <v>0.61099999999999999</v>
      </c>
      <c r="U24" s="5">
        <v>0.59</v>
      </c>
      <c r="V24" s="5">
        <v>0.58799999999999997</v>
      </c>
      <c r="W24" s="5">
        <v>0.58199999999999996</v>
      </c>
    </row>
    <row r="25" spans="1:23" x14ac:dyDescent="0.25">
      <c r="A25" s="1">
        <v>270</v>
      </c>
      <c r="B25" s="8">
        <v>0.313</v>
      </c>
      <c r="C25" s="8">
        <v>0.312</v>
      </c>
      <c r="D25" s="8">
        <v>0.317</v>
      </c>
      <c r="E25" s="8">
        <v>0.32400000000000001</v>
      </c>
      <c r="F25" s="8">
        <v>0.32</v>
      </c>
      <c r="G25" s="8">
        <v>0.32800000000000001</v>
      </c>
      <c r="H25" s="8">
        <v>0.318</v>
      </c>
      <c r="I25" s="8">
        <v>0.32700000000000001</v>
      </c>
      <c r="J25" s="8">
        <v>0.31900000000000001</v>
      </c>
      <c r="K25" s="8">
        <v>0.318</v>
      </c>
      <c r="M25" s="5">
        <v>270</v>
      </c>
      <c r="N25" s="5">
        <v>0.628</v>
      </c>
      <c r="O25" s="5">
        <v>0.628</v>
      </c>
      <c r="P25" s="5">
        <v>0.63600000000000001</v>
      </c>
      <c r="Q25" s="5">
        <v>0.55500000000000005</v>
      </c>
      <c r="R25" s="5">
        <v>0.61499999999999999</v>
      </c>
      <c r="S25" s="5">
        <v>0.60099999999999998</v>
      </c>
      <c r="T25" s="5">
        <v>0.61199999999999999</v>
      </c>
      <c r="U25" s="5">
        <v>0.59199999999999997</v>
      </c>
      <c r="V25" s="5">
        <v>0.59299999999999997</v>
      </c>
      <c r="W25" s="5">
        <v>0.58399999999999996</v>
      </c>
    </row>
    <row r="26" spans="1:23" x14ac:dyDescent="0.25">
      <c r="A26" s="1">
        <v>271</v>
      </c>
      <c r="B26" s="8">
        <v>0.316</v>
      </c>
      <c r="C26" s="8">
        <v>0.314</v>
      </c>
      <c r="D26" s="8">
        <v>0.32</v>
      </c>
      <c r="E26" s="8">
        <v>0.32700000000000001</v>
      </c>
      <c r="F26" s="8">
        <v>0.32400000000000001</v>
      </c>
      <c r="G26" s="8">
        <v>0.33</v>
      </c>
      <c r="H26" s="8">
        <v>0.32</v>
      </c>
      <c r="I26" s="8">
        <v>0.32900000000000001</v>
      </c>
      <c r="J26" s="8">
        <v>0.32100000000000001</v>
      </c>
      <c r="K26" s="8">
        <v>0.32100000000000001</v>
      </c>
      <c r="M26" s="5">
        <v>271</v>
      </c>
      <c r="N26" s="5">
        <v>0.63</v>
      </c>
      <c r="O26" s="5">
        <v>0.63</v>
      </c>
      <c r="P26" s="5">
        <v>0.63700000000000001</v>
      </c>
      <c r="Q26" s="5">
        <v>0.55700000000000005</v>
      </c>
      <c r="R26" s="5">
        <v>0.61699999999999999</v>
      </c>
      <c r="S26" s="5">
        <v>0.60199999999999998</v>
      </c>
      <c r="T26" s="5">
        <v>0.61199999999999999</v>
      </c>
      <c r="U26" s="5">
        <v>0.59499999999999997</v>
      </c>
      <c r="V26" s="5">
        <v>0.59499999999999997</v>
      </c>
      <c r="W26" s="5">
        <v>0.58799999999999997</v>
      </c>
    </row>
    <row r="27" spans="1:23" x14ac:dyDescent="0.25">
      <c r="A27" s="1">
        <v>272</v>
      </c>
      <c r="B27" s="8">
        <v>0.32</v>
      </c>
      <c r="C27" s="8">
        <v>0.317</v>
      </c>
      <c r="D27" s="8">
        <v>0.32300000000000001</v>
      </c>
      <c r="E27" s="8">
        <v>0.33</v>
      </c>
      <c r="F27" s="8">
        <v>0.32600000000000001</v>
      </c>
      <c r="G27" s="8">
        <v>0.33300000000000002</v>
      </c>
      <c r="H27" s="8">
        <v>0.32300000000000001</v>
      </c>
      <c r="I27" s="8">
        <v>0.33300000000000002</v>
      </c>
      <c r="J27" s="8">
        <v>0.32500000000000001</v>
      </c>
      <c r="K27" s="8">
        <v>0.32400000000000001</v>
      </c>
      <c r="M27" s="5">
        <v>272</v>
      </c>
      <c r="N27" s="5">
        <v>0.63200000000000001</v>
      </c>
      <c r="O27" s="5">
        <v>0.63</v>
      </c>
      <c r="P27" s="5">
        <v>0.63800000000000001</v>
      </c>
      <c r="Q27" s="5">
        <v>0.55900000000000005</v>
      </c>
      <c r="R27" s="5">
        <v>0.61699999999999999</v>
      </c>
      <c r="S27" s="5">
        <v>0.60299999999999998</v>
      </c>
      <c r="T27" s="5">
        <v>0.61599999999999999</v>
      </c>
      <c r="U27" s="5">
        <v>0.59699999999999998</v>
      </c>
      <c r="V27" s="5">
        <v>0.59699999999999998</v>
      </c>
      <c r="W27" s="5">
        <v>0.59099999999999997</v>
      </c>
    </row>
    <row r="28" spans="1:23" x14ac:dyDescent="0.25">
      <c r="A28" s="1">
        <v>273</v>
      </c>
      <c r="B28" s="8">
        <v>0.32200000000000001</v>
      </c>
      <c r="C28" s="8">
        <v>0.32</v>
      </c>
      <c r="D28" s="8">
        <v>0.32400000000000001</v>
      </c>
      <c r="E28" s="8">
        <v>0.33100000000000002</v>
      </c>
      <c r="F28" s="8">
        <v>0.32800000000000001</v>
      </c>
      <c r="G28" s="8">
        <v>0.33600000000000002</v>
      </c>
      <c r="H28" s="8">
        <v>0.32600000000000001</v>
      </c>
      <c r="I28" s="8">
        <v>0.33500000000000002</v>
      </c>
      <c r="J28" s="8">
        <v>0.32800000000000001</v>
      </c>
      <c r="K28" s="8">
        <v>0.32600000000000001</v>
      </c>
      <c r="M28" s="5">
        <v>273</v>
      </c>
      <c r="N28" s="5">
        <v>0.63200000000000001</v>
      </c>
      <c r="O28" s="5">
        <v>0.63100000000000001</v>
      </c>
      <c r="P28" s="5">
        <v>0.63700000000000001</v>
      </c>
      <c r="Q28" s="5">
        <v>0.56100000000000005</v>
      </c>
      <c r="R28" s="5">
        <v>0.61799999999999999</v>
      </c>
      <c r="S28" s="5">
        <v>0.60599999999999998</v>
      </c>
      <c r="T28" s="5">
        <v>0.61699999999999999</v>
      </c>
      <c r="U28" s="5">
        <v>0.6</v>
      </c>
      <c r="V28" s="5">
        <v>0.60099999999999998</v>
      </c>
      <c r="W28" s="5">
        <v>0.59499999999999997</v>
      </c>
    </row>
    <row r="29" spans="1:23" x14ac:dyDescent="0.25">
      <c r="A29" s="1">
        <v>274</v>
      </c>
      <c r="B29" s="8">
        <v>0.32300000000000001</v>
      </c>
      <c r="C29" s="8">
        <v>0.32100000000000001</v>
      </c>
      <c r="D29" s="8">
        <v>0.32600000000000001</v>
      </c>
      <c r="E29" s="8">
        <v>0.33400000000000002</v>
      </c>
      <c r="F29" s="8">
        <v>0.32900000000000001</v>
      </c>
      <c r="G29" s="8">
        <v>0.33900000000000002</v>
      </c>
      <c r="H29" s="8">
        <v>0.32700000000000001</v>
      </c>
      <c r="I29" s="8">
        <v>0.33600000000000002</v>
      </c>
      <c r="J29" s="8">
        <v>0.33</v>
      </c>
      <c r="K29" s="8">
        <v>0.32700000000000001</v>
      </c>
      <c r="M29" s="5">
        <v>274</v>
      </c>
      <c r="N29" s="5">
        <v>0.63200000000000001</v>
      </c>
      <c r="O29" s="5">
        <v>0.63100000000000001</v>
      </c>
      <c r="P29" s="5">
        <v>0.63800000000000001</v>
      </c>
      <c r="Q29" s="5">
        <v>0.56200000000000006</v>
      </c>
      <c r="R29" s="5">
        <v>0.61899999999999999</v>
      </c>
      <c r="S29" s="5">
        <v>0.60699999999999998</v>
      </c>
      <c r="T29" s="5">
        <v>0.61899999999999999</v>
      </c>
      <c r="U29" s="5">
        <v>0.60199999999999998</v>
      </c>
      <c r="V29" s="5">
        <v>0.60299999999999998</v>
      </c>
      <c r="W29" s="5">
        <v>0.59799999999999998</v>
      </c>
    </row>
    <row r="30" spans="1:23" x14ac:dyDescent="0.25">
      <c r="A30" s="1">
        <v>275</v>
      </c>
      <c r="B30" s="8">
        <v>0.32400000000000001</v>
      </c>
      <c r="C30" s="8">
        <v>0.32300000000000001</v>
      </c>
      <c r="D30" s="8">
        <v>0.32800000000000001</v>
      </c>
      <c r="E30" s="8">
        <v>0.33400000000000002</v>
      </c>
      <c r="F30" s="8">
        <v>0.33100000000000002</v>
      </c>
      <c r="G30" s="8">
        <v>0.33900000000000002</v>
      </c>
      <c r="H30" s="8">
        <v>0.33</v>
      </c>
      <c r="I30" s="8">
        <v>0.33800000000000002</v>
      </c>
      <c r="J30" s="8">
        <v>0.33100000000000002</v>
      </c>
      <c r="K30" s="8">
        <v>0.32900000000000001</v>
      </c>
      <c r="M30" s="5">
        <v>275</v>
      </c>
      <c r="N30" s="5">
        <v>0.63100000000000001</v>
      </c>
      <c r="O30" s="5">
        <v>0.63</v>
      </c>
      <c r="P30" s="5">
        <v>0.63600000000000001</v>
      </c>
      <c r="Q30" s="5">
        <v>0.56000000000000005</v>
      </c>
      <c r="R30" s="5">
        <v>0.62</v>
      </c>
      <c r="S30" s="5">
        <v>0.60599999999999998</v>
      </c>
      <c r="T30" s="5">
        <v>0.61799999999999999</v>
      </c>
      <c r="U30" s="5">
        <v>0.60199999999999998</v>
      </c>
      <c r="V30" s="5">
        <v>0.60299999999999998</v>
      </c>
      <c r="W30" s="5">
        <v>0.59699999999999998</v>
      </c>
    </row>
    <row r="31" spans="1:23" x14ac:dyDescent="0.25">
      <c r="A31" s="1">
        <v>276</v>
      </c>
      <c r="B31" s="8">
        <v>0.32300000000000001</v>
      </c>
      <c r="C31" s="8">
        <v>0.32200000000000001</v>
      </c>
      <c r="D31" s="8">
        <v>0.32600000000000001</v>
      </c>
      <c r="E31" s="8">
        <v>0.33300000000000002</v>
      </c>
      <c r="F31" s="8">
        <v>0.33100000000000002</v>
      </c>
      <c r="G31" s="8">
        <v>0.33800000000000002</v>
      </c>
      <c r="H31" s="8">
        <v>0.32900000000000001</v>
      </c>
      <c r="I31" s="8">
        <v>0.33700000000000002</v>
      </c>
      <c r="J31" s="8">
        <v>0.33200000000000002</v>
      </c>
      <c r="K31" s="8">
        <v>0.33</v>
      </c>
      <c r="M31" s="5">
        <v>276</v>
      </c>
      <c r="N31" s="5">
        <v>0.629</v>
      </c>
      <c r="O31" s="5">
        <v>0.628</v>
      </c>
      <c r="P31" s="5">
        <v>0.63500000000000001</v>
      </c>
      <c r="Q31" s="5">
        <v>0.56000000000000005</v>
      </c>
      <c r="R31" s="5">
        <v>0.61699999999999999</v>
      </c>
      <c r="S31" s="5">
        <v>0.60299999999999998</v>
      </c>
      <c r="T31" s="5">
        <v>0.61699999999999999</v>
      </c>
      <c r="U31" s="5">
        <v>0.6</v>
      </c>
      <c r="V31" s="5">
        <v>0.60099999999999998</v>
      </c>
      <c r="W31" s="5">
        <v>0.59699999999999998</v>
      </c>
    </row>
    <row r="32" spans="1:23" x14ac:dyDescent="0.25">
      <c r="A32" s="1">
        <v>277</v>
      </c>
      <c r="B32" s="8">
        <v>0.32300000000000001</v>
      </c>
      <c r="C32" s="8">
        <v>0.32100000000000001</v>
      </c>
      <c r="D32" s="8">
        <v>0.32600000000000001</v>
      </c>
      <c r="E32" s="8">
        <v>0.33200000000000002</v>
      </c>
      <c r="F32" s="8">
        <v>0.33</v>
      </c>
      <c r="G32" s="8">
        <v>0.33600000000000002</v>
      </c>
      <c r="H32" s="8">
        <v>0.32800000000000001</v>
      </c>
      <c r="I32" s="8">
        <v>0.33700000000000002</v>
      </c>
      <c r="J32" s="8">
        <v>0.33</v>
      </c>
      <c r="K32" s="8">
        <v>0.32900000000000001</v>
      </c>
      <c r="M32" s="5">
        <v>277</v>
      </c>
      <c r="N32" s="5">
        <v>0.623</v>
      </c>
      <c r="O32" s="5">
        <v>0.623</v>
      </c>
      <c r="P32" s="5">
        <v>0.63</v>
      </c>
      <c r="Q32" s="5">
        <v>0.55500000000000005</v>
      </c>
      <c r="R32" s="5">
        <v>0.61399999999999999</v>
      </c>
      <c r="S32" s="5">
        <v>0.60099999999999998</v>
      </c>
      <c r="T32" s="5">
        <v>0.61199999999999999</v>
      </c>
      <c r="U32" s="5">
        <v>0.59499999999999997</v>
      </c>
      <c r="V32" s="5">
        <v>0.6</v>
      </c>
      <c r="W32" s="5">
        <v>0.59399999999999997</v>
      </c>
    </row>
    <row r="33" spans="1:23" x14ac:dyDescent="0.25">
      <c r="A33" s="1">
        <v>278</v>
      </c>
      <c r="B33" s="8">
        <v>0.32</v>
      </c>
      <c r="C33" s="8">
        <v>0.318</v>
      </c>
      <c r="D33" s="8">
        <v>0.32300000000000001</v>
      </c>
      <c r="E33" s="8">
        <v>0.33</v>
      </c>
      <c r="F33" s="8">
        <v>0.32700000000000001</v>
      </c>
      <c r="G33" s="8">
        <v>0.33500000000000002</v>
      </c>
      <c r="H33" s="8">
        <v>0.32600000000000001</v>
      </c>
      <c r="I33" s="8">
        <v>0.33500000000000002</v>
      </c>
      <c r="J33" s="8">
        <v>0.32900000000000001</v>
      </c>
      <c r="K33" s="8">
        <v>0.32800000000000001</v>
      </c>
      <c r="M33" s="5">
        <v>278</v>
      </c>
      <c r="N33" s="5">
        <v>0.61599999999999999</v>
      </c>
      <c r="O33" s="5">
        <v>0.61599999999999999</v>
      </c>
      <c r="P33" s="5">
        <v>0.623</v>
      </c>
      <c r="Q33" s="5">
        <v>0.55000000000000004</v>
      </c>
      <c r="R33" s="5">
        <v>0.60699999999999998</v>
      </c>
      <c r="S33" s="5">
        <v>0.59499999999999997</v>
      </c>
      <c r="T33" s="5">
        <v>0.60699999999999998</v>
      </c>
      <c r="U33" s="5">
        <v>0.59</v>
      </c>
      <c r="V33" s="5">
        <v>0.59299999999999997</v>
      </c>
      <c r="W33" s="5">
        <v>0.58899999999999997</v>
      </c>
    </row>
    <row r="34" spans="1:23" x14ac:dyDescent="0.25">
      <c r="A34" s="1">
        <v>279</v>
      </c>
      <c r="B34" s="8">
        <v>0.318</v>
      </c>
      <c r="C34" s="8">
        <v>0.315</v>
      </c>
      <c r="D34" s="8">
        <v>0.32</v>
      </c>
      <c r="E34" s="8">
        <v>0.32700000000000001</v>
      </c>
      <c r="F34" s="8">
        <v>0.32500000000000001</v>
      </c>
      <c r="G34" s="8">
        <v>0.33200000000000002</v>
      </c>
      <c r="H34" s="8">
        <v>0.32200000000000001</v>
      </c>
      <c r="I34" s="8">
        <v>0.33300000000000002</v>
      </c>
      <c r="J34" s="8">
        <v>0.32700000000000001</v>
      </c>
      <c r="K34" s="8">
        <v>0.32500000000000001</v>
      </c>
      <c r="M34" s="5">
        <v>279</v>
      </c>
      <c r="N34" s="5">
        <v>0.60799999999999998</v>
      </c>
      <c r="O34" s="5">
        <v>0.60799999999999998</v>
      </c>
      <c r="P34" s="5">
        <v>0.61399999999999999</v>
      </c>
      <c r="Q34" s="5">
        <v>0.54300000000000004</v>
      </c>
      <c r="R34" s="5">
        <v>0.59799999999999998</v>
      </c>
      <c r="S34" s="5">
        <v>0.58699999999999997</v>
      </c>
      <c r="T34" s="5">
        <v>0.59799999999999998</v>
      </c>
      <c r="U34" s="5">
        <v>0.58299999999999996</v>
      </c>
      <c r="V34" s="5">
        <v>0.58599999999999997</v>
      </c>
      <c r="W34" s="5">
        <v>0.58199999999999996</v>
      </c>
    </row>
    <row r="35" spans="1:23" x14ac:dyDescent="0.25">
      <c r="A35" s="1">
        <v>280</v>
      </c>
      <c r="B35" s="8">
        <v>0.313</v>
      </c>
      <c r="C35" s="8">
        <v>0.312</v>
      </c>
      <c r="D35" s="8">
        <v>0.316</v>
      </c>
      <c r="E35" s="8">
        <v>0.32200000000000001</v>
      </c>
      <c r="F35" s="8">
        <v>0.32100000000000001</v>
      </c>
      <c r="G35" s="8">
        <v>0.32800000000000001</v>
      </c>
      <c r="H35" s="8">
        <v>0.31900000000000001</v>
      </c>
      <c r="I35" s="8">
        <v>0.32700000000000001</v>
      </c>
      <c r="J35" s="8">
        <v>0.32100000000000001</v>
      </c>
      <c r="K35" s="8">
        <v>0.32200000000000001</v>
      </c>
      <c r="M35" s="5">
        <v>280</v>
      </c>
      <c r="N35" s="5">
        <v>0.59599999999999997</v>
      </c>
      <c r="O35" s="5">
        <v>0.59699999999999998</v>
      </c>
      <c r="P35" s="5">
        <v>0.60299999999999998</v>
      </c>
      <c r="Q35" s="5">
        <v>0.53300000000000003</v>
      </c>
      <c r="R35" s="5">
        <v>0.58899999999999997</v>
      </c>
      <c r="S35" s="5">
        <v>0.57699999999999996</v>
      </c>
      <c r="T35" s="5">
        <v>0.58899999999999997</v>
      </c>
      <c r="U35" s="5">
        <v>0.57399999999999995</v>
      </c>
      <c r="V35" s="5">
        <v>0.57799999999999996</v>
      </c>
      <c r="W35" s="5">
        <v>0.57399999999999995</v>
      </c>
    </row>
    <row r="36" spans="1:23" x14ac:dyDescent="0.25">
      <c r="A36" s="1">
        <v>281</v>
      </c>
      <c r="B36" s="8">
        <v>0.307</v>
      </c>
      <c r="C36" s="8">
        <v>0.30499999999999999</v>
      </c>
      <c r="D36" s="8">
        <v>0.31</v>
      </c>
      <c r="E36" s="8">
        <v>0.318</v>
      </c>
      <c r="F36" s="8">
        <v>0.315</v>
      </c>
      <c r="G36" s="8">
        <v>0.32300000000000001</v>
      </c>
      <c r="H36" s="8">
        <v>0.314</v>
      </c>
      <c r="I36" s="8">
        <v>0.32300000000000001</v>
      </c>
      <c r="J36" s="8">
        <v>0.317</v>
      </c>
      <c r="K36" s="8">
        <v>0.316</v>
      </c>
      <c r="M36" s="5">
        <v>281</v>
      </c>
      <c r="N36" s="5">
        <v>0.58599999999999997</v>
      </c>
      <c r="O36" s="5">
        <v>0.58599999999999997</v>
      </c>
      <c r="P36" s="5">
        <v>0.59299999999999997</v>
      </c>
      <c r="Q36" s="5">
        <v>0.52300000000000002</v>
      </c>
      <c r="R36" s="5">
        <v>0.57899999999999996</v>
      </c>
      <c r="S36" s="5">
        <v>0.56599999999999995</v>
      </c>
      <c r="T36" s="5">
        <v>0.57799999999999996</v>
      </c>
      <c r="U36" s="5">
        <v>0.56399999999999995</v>
      </c>
      <c r="V36" s="5">
        <v>0.56799999999999995</v>
      </c>
      <c r="W36" s="5">
        <v>0.56299999999999994</v>
      </c>
    </row>
    <row r="37" spans="1:23" x14ac:dyDescent="0.25">
      <c r="A37" s="1">
        <v>282</v>
      </c>
      <c r="B37" s="8">
        <v>0.30099999999999999</v>
      </c>
      <c r="C37" s="8">
        <v>0.3</v>
      </c>
      <c r="D37" s="8">
        <v>0.30499999999999999</v>
      </c>
      <c r="E37" s="8">
        <v>0.311</v>
      </c>
      <c r="F37" s="8">
        <v>0.309</v>
      </c>
      <c r="G37" s="8">
        <v>0.317</v>
      </c>
      <c r="H37" s="8">
        <v>0.308</v>
      </c>
      <c r="I37" s="8">
        <v>0.318</v>
      </c>
      <c r="J37" s="8">
        <v>0.312</v>
      </c>
      <c r="K37" s="8">
        <v>0.31</v>
      </c>
      <c r="M37" s="5">
        <v>282</v>
      </c>
      <c r="N37" s="5">
        <v>0.57399999999999995</v>
      </c>
      <c r="O37" s="5">
        <v>0.57499999999999996</v>
      </c>
      <c r="P37" s="5">
        <v>0.58199999999999996</v>
      </c>
      <c r="Q37" s="5">
        <v>0.51400000000000001</v>
      </c>
      <c r="R37" s="5">
        <v>0.56899999999999995</v>
      </c>
      <c r="S37" s="5">
        <v>0.55600000000000005</v>
      </c>
      <c r="T37" s="5">
        <v>0.56799999999999995</v>
      </c>
      <c r="U37" s="5">
        <v>0.55300000000000005</v>
      </c>
      <c r="V37" s="5">
        <v>0.55700000000000005</v>
      </c>
      <c r="W37" s="5">
        <v>0.55400000000000005</v>
      </c>
    </row>
    <row r="38" spans="1:23" x14ac:dyDescent="0.25">
      <c r="A38" s="1">
        <v>283</v>
      </c>
      <c r="B38" s="8">
        <v>0.29399999999999998</v>
      </c>
      <c r="C38" s="8">
        <v>0.29299999999999998</v>
      </c>
      <c r="D38" s="8">
        <v>0.29799999999999999</v>
      </c>
      <c r="E38" s="8">
        <v>0.30399999999999999</v>
      </c>
      <c r="F38" s="8">
        <v>0.30299999999999999</v>
      </c>
      <c r="G38" s="8">
        <v>0.31</v>
      </c>
      <c r="H38" s="8">
        <v>0.30099999999999999</v>
      </c>
      <c r="I38" s="8">
        <v>0.311</v>
      </c>
      <c r="J38" s="8">
        <v>0.30399999999999999</v>
      </c>
      <c r="K38" s="8">
        <v>0.30299999999999999</v>
      </c>
      <c r="M38" s="5">
        <v>283</v>
      </c>
      <c r="N38" s="5">
        <v>0.56200000000000006</v>
      </c>
      <c r="O38" s="5">
        <v>0.56200000000000006</v>
      </c>
      <c r="P38" s="5">
        <v>0.56899999999999995</v>
      </c>
      <c r="Q38" s="5">
        <v>0.502</v>
      </c>
      <c r="R38" s="5">
        <v>0.55500000000000005</v>
      </c>
      <c r="S38" s="5">
        <v>0.54300000000000004</v>
      </c>
      <c r="T38" s="5">
        <v>0.55400000000000005</v>
      </c>
      <c r="U38" s="5">
        <v>0.54200000000000004</v>
      </c>
      <c r="V38" s="5">
        <v>0.54500000000000004</v>
      </c>
      <c r="W38" s="5">
        <v>0.53800000000000003</v>
      </c>
    </row>
    <row r="39" spans="1:23" x14ac:dyDescent="0.25">
      <c r="A39" s="1">
        <v>284</v>
      </c>
      <c r="B39" s="8">
        <v>0.28399999999999997</v>
      </c>
      <c r="C39" s="8">
        <v>0.28299999999999997</v>
      </c>
      <c r="D39" s="8">
        <v>0.28799999999999998</v>
      </c>
      <c r="E39" s="8">
        <v>0.29399999999999998</v>
      </c>
      <c r="F39" s="8">
        <v>0.29199999999999998</v>
      </c>
      <c r="G39" s="8">
        <v>0.3</v>
      </c>
      <c r="H39" s="8">
        <v>0.29099999999999998</v>
      </c>
      <c r="I39" s="8">
        <v>0.3</v>
      </c>
      <c r="J39" s="8">
        <v>0.29399999999999998</v>
      </c>
      <c r="K39" s="8">
        <v>0.29199999999999998</v>
      </c>
      <c r="M39" s="5">
        <v>284</v>
      </c>
      <c r="N39" s="5">
        <v>0.54500000000000004</v>
      </c>
      <c r="O39" s="5">
        <v>0.54300000000000004</v>
      </c>
      <c r="P39" s="5">
        <v>0.55000000000000004</v>
      </c>
      <c r="Q39" s="5">
        <v>0.48599999999999999</v>
      </c>
      <c r="R39" s="5">
        <v>0.53700000000000003</v>
      </c>
      <c r="S39" s="5">
        <v>0.52700000000000002</v>
      </c>
      <c r="T39" s="5">
        <v>0.53700000000000003</v>
      </c>
      <c r="U39" s="5">
        <v>0.52300000000000002</v>
      </c>
      <c r="V39" s="5">
        <v>0.52600000000000002</v>
      </c>
      <c r="W39" s="5">
        <v>0.51900000000000002</v>
      </c>
    </row>
    <row r="40" spans="1:23" x14ac:dyDescent="0.25">
      <c r="A40" s="1">
        <v>285</v>
      </c>
      <c r="B40" s="8">
        <v>0.27100000000000002</v>
      </c>
      <c r="C40" s="8">
        <v>0.27</v>
      </c>
      <c r="D40" s="8">
        <v>0.27300000000000002</v>
      </c>
      <c r="E40" s="8">
        <v>0.28000000000000003</v>
      </c>
      <c r="F40" s="8">
        <v>0.27800000000000002</v>
      </c>
      <c r="G40" s="8">
        <v>0.28499999999999998</v>
      </c>
      <c r="H40" s="8">
        <v>0.27700000000000002</v>
      </c>
      <c r="I40" s="8">
        <v>0.28599999999999998</v>
      </c>
      <c r="J40" s="8">
        <v>0.28000000000000003</v>
      </c>
      <c r="K40" s="8">
        <v>0.28000000000000003</v>
      </c>
      <c r="M40" s="5">
        <v>285</v>
      </c>
      <c r="N40" s="5">
        <v>0.51800000000000002</v>
      </c>
      <c r="O40" s="5">
        <v>0.51800000000000002</v>
      </c>
      <c r="P40" s="5">
        <v>0.52600000000000002</v>
      </c>
      <c r="Q40" s="5">
        <v>0.46400000000000002</v>
      </c>
      <c r="R40" s="5">
        <v>0.51200000000000001</v>
      </c>
      <c r="S40" s="5">
        <v>0.503</v>
      </c>
      <c r="T40" s="5">
        <v>0.51200000000000001</v>
      </c>
      <c r="U40" s="5">
        <v>0.501</v>
      </c>
      <c r="V40" s="5">
        <v>0.502</v>
      </c>
      <c r="W40" s="5">
        <v>0.49399999999999999</v>
      </c>
    </row>
    <row r="41" spans="1:23" x14ac:dyDescent="0.25">
      <c r="A41" s="1">
        <v>286</v>
      </c>
      <c r="B41" s="8">
        <v>0.254</v>
      </c>
      <c r="C41" s="8">
        <v>0.253</v>
      </c>
      <c r="D41" s="8">
        <v>0.25800000000000001</v>
      </c>
      <c r="E41" s="8">
        <v>0.26400000000000001</v>
      </c>
      <c r="F41" s="8">
        <v>0.26200000000000001</v>
      </c>
      <c r="G41" s="8">
        <v>0.26800000000000002</v>
      </c>
      <c r="H41" s="8">
        <v>0.26</v>
      </c>
      <c r="I41" s="8">
        <v>0.26900000000000002</v>
      </c>
      <c r="J41" s="8">
        <v>0.26400000000000001</v>
      </c>
      <c r="K41" s="8">
        <v>0.26400000000000001</v>
      </c>
      <c r="M41" s="5">
        <v>286</v>
      </c>
      <c r="N41" s="5">
        <v>0.48599999999999999</v>
      </c>
      <c r="O41" s="5">
        <v>0.48699999999999999</v>
      </c>
      <c r="P41" s="5">
        <v>0.49399999999999999</v>
      </c>
      <c r="Q41" s="5">
        <v>0.436</v>
      </c>
      <c r="R41" s="5">
        <v>0.48199999999999998</v>
      </c>
      <c r="S41" s="5">
        <v>0.47199999999999998</v>
      </c>
      <c r="T41" s="5">
        <v>0.48199999999999998</v>
      </c>
      <c r="U41" s="5">
        <v>0.47</v>
      </c>
      <c r="V41" s="5">
        <v>0.47199999999999998</v>
      </c>
      <c r="W41" s="5">
        <v>0.46800000000000003</v>
      </c>
    </row>
    <row r="42" spans="1:23" x14ac:dyDescent="0.25">
      <c r="A42" s="1">
        <v>287</v>
      </c>
      <c r="B42" s="8">
        <v>0.23499999999999999</v>
      </c>
      <c r="C42" s="8">
        <v>0.23499999999999999</v>
      </c>
      <c r="D42" s="8">
        <v>0.24</v>
      </c>
      <c r="E42" s="8">
        <v>0.247</v>
      </c>
      <c r="F42" s="8">
        <v>0.245</v>
      </c>
      <c r="G42" s="8">
        <v>0.251</v>
      </c>
      <c r="H42" s="8">
        <v>0.24399999999999999</v>
      </c>
      <c r="I42" s="8">
        <v>0.253</v>
      </c>
      <c r="J42" s="8">
        <v>0.25</v>
      </c>
      <c r="K42" s="8">
        <v>0.249</v>
      </c>
      <c r="M42" s="5">
        <v>287</v>
      </c>
      <c r="N42" s="5">
        <v>0.45400000000000001</v>
      </c>
      <c r="O42" s="5">
        <v>0.45400000000000001</v>
      </c>
      <c r="P42" s="5">
        <v>0.46100000000000002</v>
      </c>
      <c r="Q42" s="5">
        <v>0.40400000000000003</v>
      </c>
      <c r="R42" s="5">
        <v>0.45100000000000001</v>
      </c>
      <c r="S42" s="5">
        <v>0.441</v>
      </c>
      <c r="T42" s="5">
        <v>0.45100000000000001</v>
      </c>
      <c r="U42" s="5">
        <v>0.441</v>
      </c>
      <c r="V42" s="5">
        <v>0.441</v>
      </c>
      <c r="W42" s="5">
        <v>0.438</v>
      </c>
    </row>
    <row r="43" spans="1:23" x14ac:dyDescent="0.25">
      <c r="A43" s="1">
        <v>288</v>
      </c>
      <c r="B43" s="8">
        <v>0.219</v>
      </c>
      <c r="C43" s="8">
        <v>0.219</v>
      </c>
      <c r="D43" s="8">
        <v>0.224</v>
      </c>
      <c r="E43" s="8">
        <v>0.23</v>
      </c>
      <c r="F43" s="8">
        <v>0.22900000000000001</v>
      </c>
      <c r="G43" s="8">
        <v>0.23499999999999999</v>
      </c>
      <c r="H43" s="8">
        <v>0.22800000000000001</v>
      </c>
      <c r="I43" s="8">
        <v>0.23699999999999999</v>
      </c>
      <c r="J43" s="8">
        <v>0.23300000000000001</v>
      </c>
      <c r="K43" s="8">
        <v>0.23300000000000001</v>
      </c>
      <c r="M43" s="5">
        <v>288</v>
      </c>
      <c r="N43" s="5">
        <v>0.42499999999999999</v>
      </c>
      <c r="O43" s="5">
        <v>0.42499999999999999</v>
      </c>
      <c r="P43" s="5">
        <v>0.43099999999999999</v>
      </c>
      <c r="Q43" s="5">
        <v>0.379</v>
      </c>
      <c r="R43" s="5">
        <v>0.42199999999999999</v>
      </c>
      <c r="S43" s="5">
        <v>0.41299999999999998</v>
      </c>
      <c r="T43" s="5">
        <v>0.42399999999999999</v>
      </c>
      <c r="U43" s="5">
        <v>0.41199999999999998</v>
      </c>
      <c r="V43" s="5">
        <v>0.41299999999999998</v>
      </c>
      <c r="W43" s="5">
        <v>0.41199999999999998</v>
      </c>
    </row>
    <row r="44" spans="1:23" x14ac:dyDescent="0.25">
      <c r="A44" s="1">
        <v>289</v>
      </c>
      <c r="B44" s="8">
        <v>0.20599999999999999</v>
      </c>
      <c r="C44" s="8">
        <v>0.20499999999999999</v>
      </c>
      <c r="D44" s="8">
        <v>0.21099999999999999</v>
      </c>
      <c r="E44" s="8">
        <v>0.218</v>
      </c>
      <c r="F44" s="8">
        <v>0.216</v>
      </c>
      <c r="G44" s="8">
        <v>0.222</v>
      </c>
      <c r="H44" s="8">
        <v>0.215</v>
      </c>
      <c r="I44" s="8">
        <v>0.223</v>
      </c>
      <c r="J44" s="8">
        <v>0.219</v>
      </c>
      <c r="K44" s="8">
        <v>0.221</v>
      </c>
      <c r="M44" s="5">
        <v>289</v>
      </c>
      <c r="N44" s="5">
        <v>0.4</v>
      </c>
      <c r="O44" s="5">
        <v>0.40200000000000002</v>
      </c>
      <c r="P44" s="5">
        <v>0.40699999999999997</v>
      </c>
      <c r="Q44" s="5">
        <v>0.35499999999999998</v>
      </c>
      <c r="R44" s="5">
        <v>0.4</v>
      </c>
      <c r="S44" s="5">
        <v>0.39</v>
      </c>
      <c r="T44" s="5">
        <v>0.39900000000000002</v>
      </c>
      <c r="U44" s="5">
        <v>0.39100000000000001</v>
      </c>
      <c r="V44" s="5">
        <v>0.39100000000000001</v>
      </c>
      <c r="W44" s="5">
        <v>0.38900000000000001</v>
      </c>
    </row>
    <row r="45" spans="1:23" x14ac:dyDescent="0.25">
      <c r="A45" s="1">
        <v>290</v>
      </c>
      <c r="B45" s="8">
        <v>0.193</v>
      </c>
      <c r="C45" s="8">
        <v>0.19400000000000001</v>
      </c>
      <c r="D45" s="8">
        <v>0.19800000000000001</v>
      </c>
      <c r="E45" s="8">
        <v>0.20499999999999999</v>
      </c>
      <c r="F45" s="8">
        <v>0.20399999999999999</v>
      </c>
      <c r="G45" s="8">
        <v>0.21</v>
      </c>
      <c r="H45" s="8">
        <v>0.20399999999999999</v>
      </c>
      <c r="I45" s="8">
        <v>0.21199999999999999</v>
      </c>
      <c r="J45" s="8">
        <v>0.20799999999999999</v>
      </c>
      <c r="K45" s="8">
        <v>0.20899999999999999</v>
      </c>
      <c r="M45" s="5">
        <v>290</v>
      </c>
      <c r="N45" s="5">
        <v>0.379</v>
      </c>
      <c r="O45" s="5">
        <v>0.38100000000000001</v>
      </c>
      <c r="P45" s="5">
        <v>0.38500000000000001</v>
      </c>
      <c r="Q45" s="5">
        <v>0.33800000000000002</v>
      </c>
      <c r="R45" s="5">
        <v>0.378</v>
      </c>
      <c r="S45" s="5">
        <v>0.37</v>
      </c>
      <c r="T45" s="5">
        <v>0.379</v>
      </c>
      <c r="U45" s="5">
        <v>0.372</v>
      </c>
      <c r="V45" s="5">
        <v>0.371</v>
      </c>
      <c r="W45" s="5">
        <v>0.36899999999999999</v>
      </c>
    </row>
    <row r="46" spans="1:23" x14ac:dyDescent="0.25">
      <c r="A46" s="1">
        <v>291</v>
      </c>
      <c r="B46" s="8">
        <v>0.17899999999999999</v>
      </c>
      <c r="C46" s="8">
        <v>0.17899999999999999</v>
      </c>
      <c r="D46" s="8">
        <v>0.184</v>
      </c>
      <c r="E46" s="8">
        <v>0.191</v>
      </c>
      <c r="F46" s="8">
        <v>0.19</v>
      </c>
      <c r="G46" s="8">
        <v>0.19500000000000001</v>
      </c>
      <c r="H46" s="8">
        <v>0.19</v>
      </c>
      <c r="I46" s="8">
        <v>0.19900000000000001</v>
      </c>
      <c r="J46" s="8">
        <v>0.19500000000000001</v>
      </c>
      <c r="K46" s="8">
        <v>0.19500000000000001</v>
      </c>
      <c r="M46" s="5">
        <v>291</v>
      </c>
      <c r="N46" s="5">
        <v>0.35499999999999998</v>
      </c>
      <c r="O46" s="5">
        <v>0.35699999999999998</v>
      </c>
      <c r="P46" s="5">
        <v>0.36099999999999999</v>
      </c>
      <c r="Q46" s="5">
        <v>0.315</v>
      </c>
      <c r="R46" s="5">
        <v>0.35299999999999998</v>
      </c>
      <c r="S46" s="5">
        <v>0.34699999999999998</v>
      </c>
      <c r="T46" s="5">
        <v>0.35599999999999998</v>
      </c>
      <c r="U46" s="5">
        <v>0.34799999999999998</v>
      </c>
      <c r="V46" s="5">
        <v>0.34599999999999997</v>
      </c>
      <c r="W46" s="5">
        <v>0.34499999999999997</v>
      </c>
    </row>
    <row r="47" spans="1:23" x14ac:dyDescent="0.25">
      <c r="A47" s="1">
        <v>292</v>
      </c>
      <c r="B47" s="8">
        <v>0.16300000000000001</v>
      </c>
      <c r="C47" s="8">
        <v>0.16400000000000001</v>
      </c>
      <c r="D47" s="8">
        <v>0.16500000000000001</v>
      </c>
      <c r="E47" s="8">
        <v>0.17299999999999999</v>
      </c>
      <c r="F47" s="8">
        <v>0.17199999999999999</v>
      </c>
      <c r="G47" s="8">
        <v>0.17799999999999999</v>
      </c>
      <c r="H47" s="8">
        <v>0.17299999999999999</v>
      </c>
      <c r="I47" s="8">
        <v>0.18099999999999999</v>
      </c>
      <c r="J47" s="8">
        <v>0.17699999999999999</v>
      </c>
      <c r="K47" s="8">
        <v>0.17599999999999999</v>
      </c>
      <c r="M47" s="5">
        <v>292</v>
      </c>
      <c r="N47" s="5">
        <v>0.32600000000000001</v>
      </c>
      <c r="O47" s="5">
        <v>0.32800000000000001</v>
      </c>
      <c r="P47" s="5">
        <v>0.33300000000000002</v>
      </c>
      <c r="Q47" s="5">
        <v>0.28899999999999998</v>
      </c>
      <c r="R47" s="5">
        <v>0.32500000000000001</v>
      </c>
      <c r="S47" s="5">
        <v>0.318</v>
      </c>
      <c r="T47" s="5">
        <v>0.32900000000000001</v>
      </c>
      <c r="U47" s="5">
        <v>0.32</v>
      </c>
      <c r="V47" s="5">
        <v>0.31900000000000001</v>
      </c>
      <c r="W47" s="5">
        <v>0.314</v>
      </c>
    </row>
    <row r="48" spans="1:23" x14ac:dyDescent="0.25">
      <c r="A48" s="1">
        <v>293</v>
      </c>
      <c r="B48" s="8">
        <v>0.14499999999999999</v>
      </c>
      <c r="C48" s="8">
        <v>0.14399999999999999</v>
      </c>
      <c r="D48" s="8">
        <v>0.14699999999999999</v>
      </c>
      <c r="E48" s="8">
        <v>0.154</v>
      </c>
      <c r="F48" s="8">
        <v>0.152</v>
      </c>
      <c r="G48" s="8">
        <v>0.159</v>
      </c>
      <c r="H48" s="8">
        <v>0.153</v>
      </c>
      <c r="I48" s="8">
        <v>0.16200000000000001</v>
      </c>
      <c r="J48" s="8">
        <v>0.158</v>
      </c>
      <c r="K48" s="8">
        <v>0.158</v>
      </c>
      <c r="M48" s="5">
        <v>293</v>
      </c>
      <c r="N48" s="5">
        <v>0.29599999999999999</v>
      </c>
      <c r="O48" s="5">
        <v>0.29699999999999999</v>
      </c>
      <c r="P48" s="5">
        <v>0.30199999999999999</v>
      </c>
      <c r="Q48" s="5">
        <v>0.26100000000000001</v>
      </c>
      <c r="R48" s="5">
        <v>0.29299999999999998</v>
      </c>
      <c r="S48" s="5">
        <v>0.28799999999999998</v>
      </c>
      <c r="T48" s="5">
        <v>0.29799999999999999</v>
      </c>
      <c r="U48" s="5">
        <v>0.28899999999999998</v>
      </c>
      <c r="V48" s="5">
        <v>0.28699999999999998</v>
      </c>
      <c r="W48" s="5">
        <v>0.28399999999999997</v>
      </c>
    </row>
    <row r="49" spans="1:23" x14ac:dyDescent="0.25">
      <c r="A49" s="1">
        <v>294</v>
      </c>
      <c r="B49" s="8">
        <v>0.124</v>
      </c>
      <c r="C49" s="8">
        <v>0.125</v>
      </c>
      <c r="D49" s="8">
        <v>0.129</v>
      </c>
      <c r="E49" s="8">
        <v>0.13600000000000001</v>
      </c>
      <c r="F49" s="8">
        <v>0.13300000000000001</v>
      </c>
      <c r="G49" s="8">
        <v>0.13900000000000001</v>
      </c>
      <c r="H49" s="8">
        <v>0.13400000000000001</v>
      </c>
      <c r="I49" s="8">
        <v>0.14299999999999999</v>
      </c>
      <c r="J49" s="8">
        <v>0.13900000000000001</v>
      </c>
      <c r="K49" s="8">
        <v>0.14099999999999999</v>
      </c>
      <c r="M49" s="5">
        <v>294</v>
      </c>
      <c r="N49" s="5">
        <v>0.26300000000000001</v>
      </c>
      <c r="O49" s="5">
        <v>0.26600000000000001</v>
      </c>
      <c r="P49" s="5">
        <v>0.27</v>
      </c>
      <c r="Q49" s="5">
        <v>0.23100000000000001</v>
      </c>
      <c r="R49" s="5">
        <v>0.26200000000000001</v>
      </c>
      <c r="S49" s="5">
        <v>0.25600000000000001</v>
      </c>
      <c r="T49" s="5">
        <v>0.26700000000000002</v>
      </c>
      <c r="U49" s="5">
        <v>0.25800000000000001</v>
      </c>
      <c r="V49" s="5">
        <v>0.25600000000000001</v>
      </c>
      <c r="W49" s="5">
        <v>0.254</v>
      </c>
    </row>
    <row r="50" spans="1:23" x14ac:dyDescent="0.25">
      <c r="A50" s="1">
        <v>295</v>
      </c>
      <c r="B50" s="8">
        <v>0.107</v>
      </c>
      <c r="C50" s="8">
        <v>0.109</v>
      </c>
      <c r="D50" s="8">
        <v>0.112</v>
      </c>
      <c r="E50" s="8">
        <v>0.12</v>
      </c>
      <c r="F50" s="8">
        <v>0.11700000000000001</v>
      </c>
      <c r="G50" s="8">
        <v>0.122</v>
      </c>
      <c r="H50" s="8">
        <v>0.11799999999999999</v>
      </c>
      <c r="I50" s="8">
        <v>0.126</v>
      </c>
      <c r="J50" s="8">
        <v>0.121</v>
      </c>
      <c r="K50" s="8">
        <v>0.125</v>
      </c>
      <c r="M50" s="5">
        <v>295</v>
      </c>
      <c r="N50" s="5">
        <v>0.23599999999999999</v>
      </c>
      <c r="O50" s="5">
        <v>0.23799999999999999</v>
      </c>
      <c r="P50" s="5">
        <v>0.24199999999999999</v>
      </c>
      <c r="Q50" s="5">
        <v>0.20599999999999999</v>
      </c>
      <c r="R50" s="5">
        <v>0.23499999999999999</v>
      </c>
      <c r="S50" s="5">
        <v>0.23200000000000001</v>
      </c>
      <c r="T50" s="5">
        <v>0.23799999999999999</v>
      </c>
      <c r="U50" s="5">
        <v>0.23200000000000001</v>
      </c>
      <c r="V50" s="5">
        <v>0.22900000000000001</v>
      </c>
      <c r="W50" s="5">
        <v>0.22900000000000001</v>
      </c>
    </row>
    <row r="51" spans="1:23" x14ac:dyDescent="0.25">
      <c r="A51" s="1">
        <v>296</v>
      </c>
      <c r="B51" s="8">
        <v>9.2999999999999999E-2</v>
      </c>
      <c r="C51" s="8">
        <v>9.4E-2</v>
      </c>
      <c r="D51" s="8">
        <v>9.8000000000000004E-2</v>
      </c>
      <c r="E51" s="8">
        <v>0.105</v>
      </c>
      <c r="F51" s="8">
        <v>0.104</v>
      </c>
      <c r="G51" s="8">
        <v>0.108</v>
      </c>
      <c r="H51" s="8">
        <v>0.105</v>
      </c>
      <c r="I51" s="8">
        <v>0.111</v>
      </c>
      <c r="J51" s="8">
        <v>0.107</v>
      </c>
      <c r="K51" s="8">
        <v>0.109</v>
      </c>
      <c r="M51" s="5">
        <v>296</v>
      </c>
      <c r="N51" s="5">
        <v>0.21199999999999999</v>
      </c>
      <c r="O51" s="5">
        <v>0.215</v>
      </c>
      <c r="P51" s="5">
        <v>0.218</v>
      </c>
      <c r="Q51" s="5">
        <v>0.184</v>
      </c>
      <c r="R51" s="5">
        <v>0.21199999999999999</v>
      </c>
      <c r="S51" s="5">
        <v>0.20899999999999999</v>
      </c>
      <c r="T51" s="5">
        <v>0.215</v>
      </c>
      <c r="U51" s="5">
        <v>0.21</v>
      </c>
      <c r="V51" s="5">
        <v>0.20499999999999999</v>
      </c>
      <c r="W51" s="5">
        <v>0.20399999999999999</v>
      </c>
    </row>
    <row r="52" spans="1:23" x14ac:dyDescent="0.25">
      <c r="A52" s="1">
        <v>297</v>
      </c>
      <c r="B52" s="8">
        <v>8.2000000000000003E-2</v>
      </c>
      <c r="C52" s="8">
        <v>8.3000000000000004E-2</v>
      </c>
      <c r="D52" s="8">
        <v>8.5999999999999993E-2</v>
      </c>
      <c r="E52" s="8">
        <v>9.1999999999999998E-2</v>
      </c>
      <c r="F52" s="8">
        <v>0.09</v>
      </c>
      <c r="G52" s="8">
        <v>9.6000000000000002E-2</v>
      </c>
      <c r="H52" s="8">
        <v>9.2999999999999999E-2</v>
      </c>
      <c r="I52" s="8">
        <v>9.9000000000000005E-2</v>
      </c>
      <c r="J52" s="8">
        <v>9.6000000000000002E-2</v>
      </c>
      <c r="K52" s="8">
        <v>9.7000000000000003E-2</v>
      </c>
      <c r="M52" s="5">
        <v>297</v>
      </c>
      <c r="N52" s="5">
        <v>0.192</v>
      </c>
      <c r="O52" s="5">
        <v>0.19400000000000001</v>
      </c>
      <c r="P52" s="5">
        <v>0.19800000000000001</v>
      </c>
      <c r="Q52" s="5">
        <v>0.16600000000000001</v>
      </c>
      <c r="R52" s="5">
        <v>0.191</v>
      </c>
      <c r="S52" s="5">
        <v>0.189</v>
      </c>
      <c r="T52" s="5">
        <v>0.19400000000000001</v>
      </c>
      <c r="U52" s="5">
        <v>0.189</v>
      </c>
      <c r="V52" s="5">
        <v>0.184</v>
      </c>
      <c r="W52" s="5">
        <v>0.184</v>
      </c>
    </row>
    <row r="53" spans="1:23" x14ac:dyDescent="0.25">
      <c r="A53" s="1">
        <v>298</v>
      </c>
      <c r="B53" s="8">
        <v>7.2999999999999995E-2</v>
      </c>
      <c r="C53" s="8">
        <v>7.2999999999999995E-2</v>
      </c>
      <c r="D53" s="8">
        <v>7.4999999999999997E-2</v>
      </c>
      <c r="E53" s="8">
        <v>8.4000000000000005E-2</v>
      </c>
      <c r="F53" s="8">
        <v>8.1000000000000003E-2</v>
      </c>
      <c r="G53" s="8">
        <v>8.5999999999999993E-2</v>
      </c>
      <c r="H53" s="8">
        <v>8.1000000000000003E-2</v>
      </c>
      <c r="I53" s="8">
        <v>8.8999999999999996E-2</v>
      </c>
      <c r="J53" s="8">
        <v>8.4000000000000005E-2</v>
      </c>
      <c r="K53" s="8">
        <v>8.5000000000000006E-2</v>
      </c>
      <c r="M53" s="5">
        <v>298</v>
      </c>
      <c r="N53" s="5">
        <v>0.17599999999999999</v>
      </c>
      <c r="O53" s="5">
        <v>0.17799999999999999</v>
      </c>
      <c r="P53" s="5">
        <v>0.18099999999999999</v>
      </c>
      <c r="Q53" s="5">
        <v>0.15</v>
      </c>
      <c r="R53" s="5">
        <v>0.17499999999999999</v>
      </c>
      <c r="S53" s="5">
        <v>0.17100000000000001</v>
      </c>
      <c r="T53" s="5">
        <v>0.17799999999999999</v>
      </c>
      <c r="U53" s="5">
        <v>0.17199999999999999</v>
      </c>
      <c r="V53" s="5">
        <v>0.16700000000000001</v>
      </c>
      <c r="W53" s="5">
        <v>0.16500000000000001</v>
      </c>
    </row>
    <row r="54" spans="1:23" x14ac:dyDescent="0.25">
      <c r="A54" s="1">
        <v>299</v>
      </c>
      <c r="B54" s="8">
        <v>6.3E-2</v>
      </c>
      <c r="C54" s="8">
        <v>6.5000000000000002E-2</v>
      </c>
      <c r="D54" s="8">
        <v>6.7000000000000004E-2</v>
      </c>
      <c r="E54" s="8">
        <v>7.3999999999999996E-2</v>
      </c>
      <c r="F54" s="8">
        <v>7.0999999999999994E-2</v>
      </c>
      <c r="G54" s="8">
        <v>7.6999999999999999E-2</v>
      </c>
      <c r="H54" s="8">
        <v>7.2999999999999995E-2</v>
      </c>
      <c r="I54" s="8">
        <v>0.08</v>
      </c>
      <c r="J54" s="8">
        <v>7.4999999999999997E-2</v>
      </c>
      <c r="K54" s="8">
        <v>7.6999999999999999E-2</v>
      </c>
      <c r="M54" s="5">
        <v>299</v>
      </c>
      <c r="N54" s="5">
        <v>0.16200000000000001</v>
      </c>
      <c r="O54" s="5">
        <v>0.16400000000000001</v>
      </c>
      <c r="P54" s="5">
        <v>0.16400000000000001</v>
      </c>
      <c r="Q54" s="5">
        <v>0.13700000000000001</v>
      </c>
      <c r="R54" s="5">
        <v>0.16</v>
      </c>
      <c r="S54" s="5">
        <v>0.157</v>
      </c>
      <c r="T54" s="5">
        <v>0.16300000000000001</v>
      </c>
      <c r="U54" s="5">
        <v>0.157</v>
      </c>
      <c r="V54" s="5">
        <v>0.152</v>
      </c>
      <c r="W54" s="5">
        <v>0.14899999999999999</v>
      </c>
    </row>
    <row r="55" spans="1:23" x14ac:dyDescent="0.25">
      <c r="A55" s="1">
        <v>300</v>
      </c>
      <c r="B55" s="8">
        <v>5.7000000000000002E-2</v>
      </c>
      <c r="C55" s="8">
        <v>5.7000000000000002E-2</v>
      </c>
      <c r="D55" s="8">
        <v>6.0999999999999999E-2</v>
      </c>
      <c r="E55" s="8">
        <v>6.6000000000000003E-2</v>
      </c>
      <c r="F55" s="8">
        <v>6.4000000000000001E-2</v>
      </c>
      <c r="G55" s="8">
        <v>6.9000000000000006E-2</v>
      </c>
      <c r="H55" s="8">
        <v>6.4000000000000001E-2</v>
      </c>
      <c r="I55" s="8">
        <v>7.0999999999999994E-2</v>
      </c>
      <c r="J55" s="8">
        <v>6.7000000000000004E-2</v>
      </c>
      <c r="K55" s="8">
        <v>6.7000000000000004E-2</v>
      </c>
      <c r="M55" s="5">
        <v>300</v>
      </c>
      <c r="N55" s="5">
        <v>0.14599999999999999</v>
      </c>
      <c r="O55" s="5">
        <v>0.14899999999999999</v>
      </c>
      <c r="P55" s="5">
        <v>0.15</v>
      </c>
      <c r="Q55" s="5">
        <v>0.123</v>
      </c>
      <c r="R55" s="5">
        <v>0.14499999999999999</v>
      </c>
      <c r="S55" s="5">
        <v>0.14199999999999999</v>
      </c>
      <c r="T55" s="5">
        <v>0.14799999999999999</v>
      </c>
      <c r="U55" s="5">
        <v>0.14099999999999999</v>
      </c>
      <c r="V55" s="5">
        <v>0.13600000000000001</v>
      </c>
      <c r="W55" s="5">
        <v>0.13100000000000001</v>
      </c>
    </row>
    <row r="56" spans="1:23" x14ac:dyDescent="0.25">
      <c r="A56" s="1">
        <v>301</v>
      </c>
      <c r="B56" s="8">
        <v>5.0999999999999997E-2</v>
      </c>
      <c r="C56" s="8">
        <v>5.1999999999999998E-2</v>
      </c>
      <c r="D56" s="8">
        <v>5.5E-2</v>
      </c>
      <c r="E56" s="8">
        <v>5.8999999999999997E-2</v>
      </c>
      <c r="F56" s="8">
        <v>5.8000000000000003E-2</v>
      </c>
      <c r="G56" s="8">
        <v>6.2E-2</v>
      </c>
      <c r="H56" s="8">
        <v>5.8000000000000003E-2</v>
      </c>
      <c r="I56" s="8">
        <v>6.3E-2</v>
      </c>
      <c r="J56" s="8">
        <v>5.8999999999999997E-2</v>
      </c>
      <c r="K56" s="8">
        <v>5.7000000000000002E-2</v>
      </c>
      <c r="M56" s="5">
        <v>301</v>
      </c>
      <c r="N56" s="5">
        <v>0.13400000000000001</v>
      </c>
      <c r="O56" s="5">
        <v>0.13500000000000001</v>
      </c>
      <c r="P56" s="5">
        <v>0.13700000000000001</v>
      </c>
      <c r="Q56" s="5">
        <v>0.111</v>
      </c>
      <c r="R56" s="5">
        <v>0.13200000000000001</v>
      </c>
      <c r="S56" s="5">
        <v>0.13</v>
      </c>
      <c r="T56" s="5">
        <v>0.13500000000000001</v>
      </c>
      <c r="U56" s="5">
        <v>0.128</v>
      </c>
      <c r="V56" s="5">
        <v>0.12</v>
      </c>
      <c r="W56" s="5">
        <v>0.11799999999999999</v>
      </c>
    </row>
    <row r="57" spans="1:23" x14ac:dyDescent="0.25">
      <c r="A57" s="1">
        <v>302</v>
      </c>
      <c r="B57" s="8">
        <v>4.4999999999999998E-2</v>
      </c>
      <c r="C57" s="8">
        <v>4.4999999999999998E-2</v>
      </c>
      <c r="D57" s="8">
        <v>0.05</v>
      </c>
      <c r="E57" s="8">
        <v>5.5E-2</v>
      </c>
      <c r="F57" s="8">
        <v>5.0999999999999997E-2</v>
      </c>
      <c r="G57" s="8">
        <v>5.6000000000000001E-2</v>
      </c>
      <c r="H57" s="8">
        <v>0.05</v>
      </c>
      <c r="I57" s="8">
        <v>5.6000000000000001E-2</v>
      </c>
      <c r="J57" s="8">
        <v>5.0999999999999997E-2</v>
      </c>
      <c r="K57" s="8">
        <v>5.0999999999999997E-2</v>
      </c>
      <c r="M57" s="5">
        <v>302</v>
      </c>
      <c r="N57" s="5">
        <v>0.123</v>
      </c>
      <c r="O57" s="5">
        <v>0.124</v>
      </c>
      <c r="P57" s="5">
        <v>0.125</v>
      </c>
      <c r="Q57" s="5">
        <v>0.1</v>
      </c>
      <c r="R57" s="5">
        <v>0.12</v>
      </c>
      <c r="S57" s="5">
        <v>0.11700000000000001</v>
      </c>
      <c r="T57" s="5">
        <v>0.124</v>
      </c>
      <c r="U57" s="5">
        <v>0.11600000000000001</v>
      </c>
      <c r="V57" s="5">
        <v>0.107</v>
      </c>
      <c r="W57" s="5">
        <v>0.104</v>
      </c>
    </row>
    <row r="58" spans="1:23" x14ac:dyDescent="0.25">
      <c r="A58" s="1">
        <v>303</v>
      </c>
      <c r="B58" s="8">
        <v>0.04</v>
      </c>
      <c r="C58" s="8">
        <v>4.1000000000000002E-2</v>
      </c>
      <c r="D58" s="8">
        <v>4.4999999999999998E-2</v>
      </c>
      <c r="E58" s="8">
        <v>0.05</v>
      </c>
      <c r="F58" s="8">
        <v>4.5999999999999999E-2</v>
      </c>
      <c r="G58" s="8">
        <v>0.05</v>
      </c>
      <c r="H58" s="8">
        <v>4.4999999999999998E-2</v>
      </c>
      <c r="I58" s="8">
        <v>0.05</v>
      </c>
      <c r="J58" s="8">
        <v>4.4999999999999998E-2</v>
      </c>
      <c r="K58" s="8">
        <v>4.2999999999999997E-2</v>
      </c>
      <c r="M58" s="5">
        <v>303</v>
      </c>
      <c r="N58" s="5">
        <v>0.113</v>
      </c>
      <c r="O58" s="5">
        <v>0.114</v>
      </c>
      <c r="P58" s="5">
        <v>0.11700000000000001</v>
      </c>
      <c r="Q58" s="5">
        <v>9.0999999999999998E-2</v>
      </c>
      <c r="R58" s="5">
        <v>0.11</v>
      </c>
      <c r="S58" s="5">
        <v>0.107</v>
      </c>
      <c r="T58" s="5">
        <v>0.112</v>
      </c>
      <c r="U58" s="5">
        <v>0.106</v>
      </c>
      <c r="V58" s="5">
        <v>9.4E-2</v>
      </c>
      <c r="W58" s="5">
        <v>9.0999999999999998E-2</v>
      </c>
    </row>
    <row r="59" spans="1:23" x14ac:dyDescent="0.25">
      <c r="A59" s="1">
        <v>304</v>
      </c>
      <c r="B59" s="8">
        <v>3.5999999999999997E-2</v>
      </c>
      <c r="C59" s="8">
        <v>3.7999999999999999E-2</v>
      </c>
      <c r="D59" s="8">
        <v>0.04</v>
      </c>
      <c r="E59" s="8">
        <v>4.4999999999999998E-2</v>
      </c>
      <c r="F59" s="8">
        <v>4.2000000000000003E-2</v>
      </c>
      <c r="G59" s="8">
        <v>4.5999999999999999E-2</v>
      </c>
      <c r="H59" s="8">
        <v>4.2000000000000003E-2</v>
      </c>
      <c r="I59" s="8">
        <v>4.4999999999999998E-2</v>
      </c>
      <c r="J59" s="8">
        <v>3.9E-2</v>
      </c>
      <c r="K59" s="8">
        <v>3.6999999999999998E-2</v>
      </c>
      <c r="M59" s="5">
        <v>304</v>
      </c>
      <c r="N59" s="5">
        <v>0.104</v>
      </c>
      <c r="O59" s="5">
        <v>0.106</v>
      </c>
      <c r="P59" s="5">
        <v>0.107</v>
      </c>
      <c r="Q59" s="5">
        <v>8.3000000000000004E-2</v>
      </c>
      <c r="R59" s="5">
        <v>0.1</v>
      </c>
      <c r="S59" s="5">
        <v>9.8000000000000004E-2</v>
      </c>
      <c r="T59" s="5">
        <v>0.10299999999999999</v>
      </c>
      <c r="U59" s="5">
        <v>9.5000000000000001E-2</v>
      </c>
      <c r="V59" s="5">
        <v>8.5000000000000006E-2</v>
      </c>
      <c r="W59" s="5">
        <v>7.9000000000000001E-2</v>
      </c>
    </row>
    <row r="60" spans="1:23" x14ac:dyDescent="0.25">
      <c r="A60" s="1">
        <v>305</v>
      </c>
      <c r="B60" s="8">
        <v>3.5000000000000003E-2</v>
      </c>
      <c r="C60" s="8">
        <v>3.4000000000000002E-2</v>
      </c>
      <c r="D60" s="8">
        <v>3.6999999999999998E-2</v>
      </c>
      <c r="E60" s="8">
        <v>4.1000000000000002E-2</v>
      </c>
      <c r="F60" s="8">
        <v>3.6999999999999998E-2</v>
      </c>
      <c r="G60" s="8">
        <v>4.2000000000000003E-2</v>
      </c>
      <c r="H60" s="8">
        <v>3.6999999999999998E-2</v>
      </c>
      <c r="I60" s="8">
        <v>3.9E-2</v>
      </c>
      <c r="J60" s="8">
        <v>3.4000000000000002E-2</v>
      </c>
      <c r="K60" s="8">
        <v>0.03</v>
      </c>
      <c r="M60" s="5">
        <v>305</v>
      </c>
      <c r="N60" s="5">
        <v>9.7000000000000003E-2</v>
      </c>
      <c r="O60" s="5">
        <v>9.8000000000000004E-2</v>
      </c>
      <c r="P60" s="5">
        <v>9.9000000000000005E-2</v>
      </c>
      <c r="Q60" s="5">
        <v>7.4999999999999997E-2</v>
      </c>
      <c r="R60" s="5">
        <v>9.1999999999999998E-2</v>
      </c>
      <c r="S60" s="5">
        <v>0.09</v>
      </c>
      <c r="T60" s="5">
        <v>9.4E-2</v>
      </c>
      <c r="U60" s="5">
        <v>8.6999999999999994E-2</v>
      </c>
      <c r="V60" s="5">
        <v>7.4999999999999997E-2</v>
      </c>
      <c r="W60" s="5">
        <v>6.9000000000000006E-2</v>
      </c>
    </row>
    <row r="61" spans="1:23" x14ac:dyDescent="0.25">
      <c r="A61" s="1">
        <v>306</v>
      </c>
      <c r="B61" s="8">
        <v>3.1E-2</v>
      </c>
      <c r="C61" s="8">
        <v>3.3000000000000002E-2</v>
      </c>
      <c r="D61" s="8">
        <v>3.5000000000000003E-2</v>
      </c>
      <c r="E61" s="8">
        <v>0.04</v>
      </c>
      <c r="F61" s="8">
        <v>3.4000000000000002E-2</v>
      </c>
      <c r="G61" s="8">
        <v>3.6999999999999998E-2</v>
      </c>
      <c r="H61" s="8">
        <v>3.2000000000000001E-2</v>
      </c>
      <c r="I61" s="8">
        <v>3.5000000000000003E-2</v>
      </c>
      <c r="J61" s="8">
        <v>2.8000000000000001E-2</v>
      </c>
      <c r="K61" s="8">
        <v>2.4E-2</v>
      </c>
      <c r="M61" s="5">
        <v>306</v>
      </c>
      <c r="N61" s="5">
        <v>0.09</v>
      </c>
      <c r="O61" s="5">
        <v>9.1999999999999998E-2</v>
      </c>
      <c r="P61" s="5">
        <v>9.5000000000000001E-2</v>
      </c>
      <c r="Q61" s="5">
        <v>7.0000000000000007E-2</v>
      </c>
      <c r="R61" s="5">
        <v>8.5999999999999993E-2</v>
      </c>
      <c r="S61" s="5">
        <v>8.2000000000000003E-2</v>
      </c>
      <c r="T61" s="5">
        <v>8.6999999999999994E-2</v>
      </c>
      <c r="U61" s="5">
        <v>7.8E-2</v>
      </c>
      <c r="V61" s="5">
        <v>6.8000000000000005E-2</v>
      </c>
      <c r="W61" s="5">
        <v>0.06</v>
      </c>
    </row>
    <row r="62" spans="1:23" x14ac:dyDescent="0.25">
      <c r="A62" s="1">
        <v>307</v>
      </c>
      <c r="B62" s="8">
        <v>0.03</v>
      </c>
      <c r="C62" s="8">
        <v>3.1E-2</v>
      </c>
      <c r="D62" s="8">
        <v>3.1E-2</v>
      </c>
      <c r="E62" s="8">
        <v>3.7999999999999999E-2</v>
      </c>
      <c r="F62" s="8">
        <v>3.2000000000000001E-2</v>
      </c>
      <c r="G62" s="8">
        <v>3.5999999999999997E-2</v>
      </c>
      <c r="H62" s="8">
        <v>2.9000000000000001E-2</v>
      </c>
      <c r="I62" s="8">
        <v>3.3000000000000002E-2</v>
      </c>
      <c r="J62" s="8">
        <v>2.5000000000000001E-2</v>
      </c>
      <c r="K62" s="8">
        <v>2.1000000000000001E-2</v>
      </c>
      <c r="M62" s="5">
        <v>307</v>
      </c>
      <c r="N62" s="5">
        <v>8.4000000000000005E-2</v>
      </c>
      <c r="O62" s="5">
        <v>8.5000000000000006E-2</v>
      </c>
      <c r="P62" s="5">
        <v>8.6999999999999994E-2</v>
      </c>
      <c r="Q62" s="5">
        <v>6.3E-2</v>
      </c>
      <c r="R62" s="5">
        <v>7.6999999999999999E-2</v>
      </c>
      <c r="S62" s="5">
        <v>7.4999999999999997E-2</v>
      </c>
      <c r="T62" s="5">
        <v>7.9000000000000001E-2</v>
      </c>
      <c r="U62" s="5">
        <v>7.0999999999999994E-2</v>
      </c>
      <c r="V62" s="5">
        <v>5.8999999999999997E-2</v>
      </c>
      <c r="W62" s="5">
        <v>4.9000000000000002E-2</v>
      </c>
    </row>
    <row r="63" spans="1:23" x14ac:dyDescent="0.25">
      <c r="A63" s="1">
        <v>308</v>
      </c>
      <c r="B63" s="8">
        <v>2.7E-2</v>
      </c>
      <c r="C63" s="8">
        <v>2.5999999999999999E-2</v>
      </c>
      <c r="D63" s="8">
        <v>0.03</v>
      </c>
      <c r="E63" s="8">
        <v>3.5000000000000003E-2</v>
      </c>
      <c r="F63" s="8">
        <v>3.1E-2</v>
      </c>
      <c r="G63" s="8">
        <v>3.2000000000000001E-2</v>
      </c>
      <c r="H63" s="8">
        <v>2.5999999999999999E-2</v>
      </c>
      <c r="I63" s="8">
        <v>2.5999999999999999E-2</v>
      </c>
      <c r="J63" s="8">
        <v>2.1000000000000001E-2</v>
      </c>
      <c r="K63" s="8">
        <v>1.6E-2</v>
      </c>
      <c r="M63" s="5">
        <v>308</v>
      </c>
      <c r="N63" s="5">
        <v>7.9000000000000001E-2</v>
      </c>
      <c r="O63" s="5">
        <v>0.08</v>
      </c>
      <c r="P63" s="5">
        <v>8.1000000000000003E-2</v>
      </c>
      <c r="Q63" s="5">
        <v>5.8000000000000003E-2</v>
      </c>
      <c r="R63" s="5">
        <v>7.1999999999999995E-2</v>
      </c>
      <c r="S63" s="5">
        <v>6.9000000000000006E-2</v>
      </c>
      <c r="T63" s="5">
        <v>7.3999999999999996E-2</v>
      </c>
      <c r="U63" s="5">
        <v>6.4000000000000001E-2</v>
      </c>
      <c r="V63" s="5">
        <v>0.05</v>
      </c>
      <c r="W63" s="5">
        <v>4.1000000000000002E-2</v>
      </c>
    </row>
    <row r="64" spans="1:23" x14ac:dyDescent="0.25">
      <c r="A64" s="1">
        <v>309</v>
      </c>
      <c r="B64" s="8">
        <v>2.5999999999999999E-2</v>
      </c>
      <c r="C64" s="8">
        <v>2.5999999999999999E-2</v>
      </c>
      <c r="D64" s="8">
        <v>2.8000000000000001E-2</v>
      </c>
      <c r="E64" s="8">
        <v>3.3000000000000002E-2</v>
      </c>
      <c r="F64" s="8">
        <v>2.7E-2</v>
      </c>
      <c r="G64" s="8">
        <v>3.1E-2</v>
      </c>
      <c r="H64" s="8">
        <v>2.1000000000000001E-2</v>
      </c>
      <c r="I64" s="8">
        <v>2.4E-2</v>
      </c>
      <c r="J64" s="8">
        <v>1.7000000000000001E-2</v>
      </c>
      <c r="K64" s="8">
        <v>8.0000000000000002E-3</v>
      </c>
      <c r="M64" s="5">
        <v>309</v>
      </c>
      <c r="N64" s="5">
        <v>7.4999999999999997E-2</v>
      </c>
      <c r="O64" s="5">
        <v>7.6999999999999999E-2</v>
      </c>
      <c r="P64" s="5">
        <v>7.8E-2</v>
      </c>
      <c r="Q64" s="5">
        <v>5.2999999999999999E-2</v>
      </c>
      <c r="R64" s="5">
        <v>6.7000000000000004E-2</v>
      </c>
      <c r="S64" s="5">
        <v>6.4000000000000001E-2</v>
      </c>
      <c r="T64" s="5">
        <v>6.7000000000000004E-2</v>
      </c>
      <c r="U64" s="5">
        <v>5.7000000000000002E-2</v>
      </c>
      <c r="V64" s="5">
        <v>4.2000000000000003E-2</v>
      </c>
      <c r="W64" s="5">
        <v>3.2000000000000001E-2</v>
      </c>
    </row>
    <row r="65" spans="1:23" x14ac:dyDescent="0.25">
      <c r="A65" s="1">
        <v>310</v>
      </c>
      <c r="B65" s="8">
        <v>2.5000000000000001E-2</v>
      </c>
      <c r="C65" s="8">
        <v>2.5999999999999999E-2</v>
      </c>
      <c r="D65" s="8">
        <v>2.5000000000000001E-2</v>
      </c>
      <c r="E65" s="8">
        <v>3.1E-2</v>
      </c>
      <c r="F65" s="8">
        <v>2.4E-2</v>
      </c>
      <c r="G65" s="8">
        <v>2.9000000000000001E-2</v>
      </c>
      <c r="H65" s="8">
        <v>2.1999999999999999E-2</v>
      </c>
      <c r="I65" s="8">
        <v>2.1000000000000001E-2</v>
      </c>
      <c r="J65" s="8">
        <v>1.2E-2</v>
      </c>
      <c r="K65" s="8">
        <v>6.0000000000000001E-3</v>
      </c>
      <c r="M65" s="5">
        <v>310</v>
      </c>
      <c r="N65" s="5">
        <v>7.0999999999999994E-2</v>
      </c>
      <c r="O65" s="5">
        <v>7.1999999999999995E-2</v>
      </c>
      <c r="P65" s="5">
        <v>7.2999999999999995E-2</v>
      </c>
      <c r="Q65" s="5">
        <v>4.7E-2</v>
      </c>
      <c r="R65" s="5">
        <v>6.2E-2</v>
      </c>
      <c r="S65" s="5">
        <v>5.8000000000000003E-2</v>
      </c>
      <c r="T65" s="5">
        <v>6.2E-2</v>
      </c>
      <c r="U65" s="5">
        <v>0.05</v>
      </c>
      <c r="V65" s="5">
        <v>3.6999999999999998E-2</v>
      </c>
      <c r="W65" s="5">
        <v>2.1999999999999999E-2</v>
      </c>
    </row>
    <row r="66" spans="1:23" x14ac:dyDescent="0.25">
      <c r="A66" s="1">
        <v>311</v>
      </c>
      <c r="B66" s="8">
        <v>2.5000000000000001E-2</v>
      </c>
      <c r="C66" s="8">
        <v>2.4E-2</v>
      </c>
      <c r="D66" s="8">
        <v>2.5000000000000001E-2</v>
      </c>
      <c r="E66" s="8">
        <v>2.9000000000000001E-2</v>
      </c>
      <c r="F66" s="8">
        <v>2.1999999999999999E-2</v>
      </c>
      <c r="G66" s="8">
        <v>2.4E-2</v>
      </c>
      <c r="H66" s="8">
        <v>1.9E-2</v>
      </c>
      <c r="I66" s="8">
        <v>1.9E-2</v>
      </c>
      <c r="J66" s="8">
        <v>8.9999999999999993E-3</v>
      </c>
      <c r="K66" s="8">
        <v>-2E-3</v>
      </c>
      <c r="M66" s="5">
        <v>311</v>
      </c>
      <c r="N66" s="5">
        <v>6.8000000000000005E-2</v>
      </c>
      <c r="O66" s="5">
        <v>7.0000000000000007E-2</v>
      </c>
      <c r="P66" s="5">
        <v>6.8000000000000005E-2</v>
      </c>
      <c r="Q66" s="5">
        <v>4.4999999999999998E-2</v>
      </c>
      <c r="R66" s="5">
        <v>5.8000000000000003E-2</v>
      </c>
      <c r="S66" s="5">
        <v>5.3999999999999999E-2</v>
      </c>
      <c r="T66" s="5">
        <v>5.8000000000000003E-2</v>
      </c>
      <c r="U66" s="5">
        <v>4.4999999999999998E-2</v>
      </c>
      <c r="V66" s="5">
        <v>0.03</v>
      </c>
      <c r="W66" s="5">
        <v>1.6E-2</v>
      </c>
    </row>
    <row r="67" spans="1:23" x14ac:dyDescent="0.25">
      <c r="A67" s="1">
        <v>312</v>
      </c>
      <c r="B67" s="8">
        <v>2.3E-2</v>
      </c>
      <c r="C67" s="8">
        <v>2.3E-2</v>
      </c>
      <c r="D67" s="8">
        <v>2.5000000000000001E-2</v>
      </c>
      <c r="E67" s="8">
        <v>2.7E-2</v>
      </c>
      <c r="F67" s="8">
        <v>2.1000000000000001E-2</v>
      </c>
      <c r="G67" s="8">
        <v>2.4E-2</v>
      </c>
      <c r="H67" s="8">
        <v>1.4E-2</v>
      </c>
      <c r="I67" s="8">
        <v>1.2999999999999999E-2</v>
      </c>
      <c r="J67" s="8">
        <v>4.0000000000000001E-3</v>
      </c>
      <c r="K67" s="8">
        <v>-7.0000000000000001E-3</v>
      </c>
      <c r="M67" s="5">
        <v>312</v>
      </c>
      <c r="N67" s="5">
        <v>6.4000000000000001E-2</v>
      </c>
      <c r="O67" s="5">
        <v>6.5000000000000002E-2</v>
      </c>
      <c r="P67" s="5">
        <v>6.6000000000000003E-2</v>
      </c>
      <c r="Q67" s="5">
        <v>4.1000000000000002E-2</v>
      </c>
      <c r="R67" s="5">
        <v>5.2999999999999999E-2</v>
      </c>
      <c r="S67" s="5">
        <v>4.9000000000000002E-2</v>
      </c>
      <c r="T67" s="5">
        <v>5.1999999999999998E-2</v>
      </c>
      <c r="U67" s="5">
        <v>0.04</v>
      </c>
      <c r="V67" s="5">
        <v>2.3E-2</v>
      </c>
      <c r="W67" s="5">
        <v>8.9999999999999993E-3</v>
      </c>
    </row>
    <row r="68" spans="1:23" x14ac:dyDescent="0.25">
      <c r="A68" s="1">
        <v>313</v>
      </c>
      <c r="B68" s="8">
        <v>2.1000000000000001E-2</v>
      </c>
      <c r="C68" s="8">
        <v>2.3E-2</v>
      </c>
      <c r="D68" s="8">
        <v>2.4E-2</v>
      </c>
      <c r="E68" s="8">
        <v>2.5999999999999999E-2</v>
      </c>
      <c r="F68" s="8">
        <v>1.7000000000000001E-2</v>
      </c>
      <c r="G68" s="8">
        <v>2.1000000000000001E-2</v>
      </c>
      <c r="H68" s="8">
        <v>1.0999999999999999E-2</v>
      </c>
      <c r="I68" s="8">
        <v>1.0999999999999999E-2</v>
      </c>
      <c r="J68" s="8">
        <v>1E-3</v>
      </c>
      <c r="K68" s="8">
        <v>-1.2E-2</v>
      </c>
      <c r="M68" s="5">
        <v>313</v>
      </c>
      <c r="N68" s="5">
        <v>6.0999999999999999E-2</v>
      </c>
      <c r="O68" s="5">
        <v>6.2E-2</v>
      </c>
      <c r="P68" s="5">
        <v>6.2E-2</v>
      </c>
      <c r="Q68" s="5">
        <v>3.7999999999999999E-2</v>
      </c>
      <c r="R68" s="5">
        <v>5.0999999999999997E-2</v>
      </c>
      <c r="S68" s="5">
        <v>4.7E-2</v>
      </c>
      <c r="T68" s="5">
        <v>4.9000000000000002E-2</v>
      </c>
      <c r="U68" s="5">
        <v>3.5999999999999997E-2</v>
      </c>
      <c r="V68" s="5">
        <v>1.7000000000000001E-2</v>
      </c>
      <c r="W68" s="5">
        <v>1E-3</v>
      </c>
    </row>
    <row r="69" spans="1:23" x14ac:dyDescent="0.25">
      <c r="A69" s="1">
        <v>314</v>
      </c>
      <c r="B69" s="8">
        <v>2.1999999999999999E-2</v>
      </c>
      <c r="C69" s="8">
        <v>2.1000000000000001E-2</v>
      </c>
      <c r="D69" s="8">
        <v>2.1000000000000001E-2</v>
      </c>
      <c r="E69" s="8">
        <v>2.5000000000000001E-2</v>
      </c>
      <c r="F69" s="8">
        <v>1.6E-2</v>
      </c>
      <c r="G69" s="8">
        <v>1.7999999999999999E-2</v>
      </c>
      <c r="H69" s="8">
        <v>1.0999999999999999E-2</v>
      </c>
      <c r="I69" s="8">
        <v>8.9999999999999993E-3</v>
      </c>
      <c r="J69" s="8">
        <v>-3.0000000000000001E-3</v>
      </c>
      <c r="K69" s="8">
        <v>-1.6E-2</v>
      </c>
      <c r="M69" s="5">
        <v>314</v>
      </c>
      <c r="N69" s="5">
        <v>5.8999999999999997E-2</v>
      </c>
      <c r="O69" s="5">
        <v>6.0999999999999999E-2</v>
      </c>
      <c r="P69" s="5">
        <v>0.06</v>
      </c>
      <c r="Q69" s="5">
        <v>3.5999999999999997E-2</v>
      </c>
      <c r="R69" s="5">
        <v>4.5999999999999999E-2</v>
      </c>
      <c r="S69" s="5">
        <v>4.2000000000000003E-2</v>
      </c>
      <c r="T69" s="5">
        <v>4.5999999999999999E-2</v>
      </c>
      <c r="U69" s="5">
        <v>3.1E-2</v>
      </c>
      <c r="V69" s="5">
        <v>1.2E-2</v>
      </c>
      <c r="W69" s="5">
        <v>-6.0000000000000001E-3</v>
      </c>
    </row>
    <row r="70" spans="1:23" x14ac:dyDescent="0.25">
      <c r="A70" s="1">
        <v>315</v>
      </c>
      <c r="B70" s="8">
        <v>2.1000000000000001E-2</v>
      </c>
      <c r="C70" s="8">
        <v>1.7999999999999999E-2</v>
      </c>
      <c r="D70" s="8">
        <v>2.1000000000000001E-2</v>
      </c>
      <c r="E70" s="8">
        <v>2.3E-2</v>
      </c>
      <c r="F70" s="8">
        <v>1.7000000000000001E-2</v>
      </c>
      <c r="G70" s="8">
        <v>1.6E-2</v>
      </c>
      <c r="H70" s="8">
        <v>7.0000000000000001E-3</v>
      </c>
      <c r="I70" s="8">
        <v>6.0000000000000001E-3</v>
      </c>
      <c r="J70" s="8">
        <v>-7.0000000000000001E-3</v>
      </c>
      <c r="K70" s="8">
        <v>-2.1999999999999999E-2</v>
      </c>
      <c r="M70" s="5">
        <v>315</v>
      </c>
      <c r="N70" s="5">
        <v>5.7000000000000002E-2</v>
      </c>
      <c r="O70" s="5">
        <v>5.8999999999999997E-2</v>
      </c>
      <c r="P70" s="5">
        <v>5.8999999999999997E-2</v>
      </c>
      <c r="Q70" s="5">
        <v>3.3000000000000002E-2</v>
      </c>
      <c r="R70" s="5">
        <v>4.4999999999999998E-2</v>
      </c>
      <c r="S70" s="5">
        <v>0.04</v>
      </c>
      <c r="T70" s="5">
        <v>4.1000000000000002E-2</v>
      </c>
      <c r="U70" s="5">
        <v>2.7E-2</v>
      </c>
      <c r="V70" s="5">
        <v>6.0000000000000001E-3</v>
      </c>
      <c r="W70" s="5">
        <v>-1.2E-2</v>
      </c>
    </row>
    <row r="71" spans="1:23" x14ac:dyDescent="0.25">
      <c r="A71" s="1">
        <v>316</v>
      </c>
      <c r="B71" s="8">
        <v>0.02</v>
      </c>
      <c r="C71" s="8">
        <v>0.02</v>
      </c>
      <c r="D71" s="8">
        <v>0.02</v>
      </c>
      <c r="E71" s="8">
        <v>2.3E-2</v>
      </c>
      <c r="F71" s="8">
        <v>1.4999999999999999E-2</v>
      </c>
      <c r="G71" s="8">
        <v>1.6E-2</v>
      </c>
      <c r="H71" s="8">
        <v>4.0000000000000001E-3</v>
      </c>
      <c r="I71" s="8">
        <v>0</v>
      </c>
      <c r="J71" s="8">
        <v>-1.2E-2</v>
      </c>
      <c r="K71" s="8">
        <v>-2.7E-2</v>
      </c>
      <c r="M71" s="5">
        <v>316</v>
      </c>
      <c r="N71" s="5">
        <v>5.6000000000000001E-2</v>
      </c>
      <c r="O71" s="5">
        <v>5.5E-2</v>
      </c>
      <c r="P71" s="5">
        <v>5.6000000000000001E-2</v>
      </c>
      <c r="Q71" s="5">
        <v>0.03</v>
      </c>
      <c r="R71" s="5">
        <v>0.04</v>
      </c>
      <c r="S71" s="5">
        <v>3.6999999999999998E-2</v>
      </c>
      <c r="T71" s="5">
        <v>3.9E-2</v>
      </c>
      <c r="U71" s="5">
        <v>2.4E-2</v>
      </c>
      <c r="V71" s="5">
        <v>1E-3</v>
      </c>
      <c r="W71" s="5">
        <v>-1.9E-2</v>
      </c>
    </row>
    <row r="72" spans="1:23" x14ac:dyDescent="0.25">
      <c r="A72" s="1">
        <v>317</v>
      </c>
      <c r="B72" s="8">
        <v>0.02</v>
      </c>
      <c r="C72" s="8">
        <v>1.7999999999999999E-2</v>
      </c>
      <c r="D72" s="8">
        <v>1.9E-2</v>
      </c>
      <c r="E72" s="8">
        <v>2.4E-2</v>
      </c>
      <c r="F72" s="8">
        <v>1.0999999999999999E-2</v>
      </c>
      <c r="G72" s="8">
        <v>1.6E-2</v>
      </c>
      <c r="H72" s="8">
        <v>3.0000000000000001E-3</v>
      </c>
      <c r="I72" s="8">
        <v>-5.0000000000000001E-3</v>
      </c>
      <c r="J72" s="8">
        <v>-1.6E-2</v>
      </c>
      <c r="K72" s="8">
        <v>-3.3000000000000002E-2</v>
      </c>
      <c r="M72" s="5">
        <v>317</v>
      </c>
      <c r="N72" s="5">
        <v>5.3999999999999999E-2</v>
      </c>
      <c r="O72" s="5">
        <v>5.5E-2</v>
      </c>
      <c r="P72" s="5">
        <v>5.2999999999999999E-2</v>
      </c>
      <c r="Q72" s="5">
        <v>2.8000000000000001E-2</v>
      </c>
      <c r="R72" s="5">
        <v>3.7999999999999999E-2</v>
      </c>
      <c r="S72" s="5">
        <v>3.4000000000000002E-2</v>
      </c>
      <c r="T72" s="5">
        <v>3.5000000000000003E-2</v>
      </c>
      <c r="U72" s="5">
        <v>1.9E-2</v>
      </c>
      <c r="V72" s="5">
        <v>-5.0000000000000001E-3</v>
      </c>
      <c r="W72" s="5">
        <v>-2.7E-2</v>
      </c>
    </row>
    <row r="73" spans="1:23" x14ac:dyDescent="0.25">
      <c r="A73" s="1">
        <v>318</v>
      </c>
      <c r="B73" s="8">
        <v>1.9E-2</v>
      </c>
      <c r="C73" s="8">
        <v>1.7000000000000001E-2</v>
      </c>
      <c r="D73" s="8">
        <v>1.7999999999999999E-2</v>
      </c>
      <c r="E73" s="8">
        <v>1.9E-2</v>
      </c>
      <c r="F73" s="8">
        <v>0.01</v>
      </c>
      <c r="G73" s="8">
        <v>8.9999999999999993E-3</v>
      </c>
      <c r="H73" s="8">
        <v>0</v>
      </c>
      <c r="I73" s="8">
        <v>-5.0000000000000001E-3</v>
      </c>
      <c r="J73" s="8">
        <v>-1.9E-2</v>
      </c>
      <c r="K73" s="8">
        <v>-3.6999999999999998E-2</v>
      </c>
      <c r="M73" s="5">
        <v>318</v>
      </c>
      <c r="N73" s="5">
        <v>5.0999999999999997E-2</v>
      </c>
      <c r="O73" s="5">
        <v>5.2999999999999999E-2</v>
      </c>
      <c r="P73" s="5">
        <v>5.1999999999999998E-2</v>
      </c>
      <c r="Q73" s="5">
        <v>2.5000000000000001E-2</v>
      </c>
      <c r="R73" s="5">
        <v>3.5999999999999997E-2</v>
      </c>
      <c r="S73" s="5">
        <v>3.1E-2</v>
      </c>
      <c r="T73" s="5">
        <v>3.2000000000000001E-2</v>
      </c>
      <c r="U73" s="5">
        <v>1.4999999999999999E-2</v>
      </c>
      <c r="V73" s="5">
        <v>-8.9999999999999993E-3</v>
      </c>
      <c r="W73" s="5">
        <v>-3.3000000000000002E-2</v>
      </c>
    </row>
    <row r="74" spans="1:23" x14ac:dyDescent="0.25">
      <c r="A74" s="1">
        <v>319</v>
      </c>
      <c r="B74" s="8">
        <v>0.02</v>
      </c>
      <c r="C74" s="8">
        <v>1.9E-2</v>
      </c>
      <c r="D74" s="8">
        <v>1.9E-2</v>
      </c>
      <c r="E74" s="8">
        <v>1.9E-2</v>
      </c>
      <c r="F74" s="8">
        <v>8.9999999999999993E-3</v>
      </c>
      <c r="G74" s="8">
        <v>1.0999999999999999E-2</v>
      </c>
      <c r="H74" s="8">
        <v>-3.0000000000000001E-3</v>
      </c>
      <c r="I74" s="8">
        <v>-8.0000000000000002E-3</v>
      </c>
      <c r="J74" s="8">
        <v>-2.1999999999999999E-2</v>
      </c>
      <c r="K74" s="8">
        <v>-4.3999999999999997E-2</v>
      </c>
      <c r="M74" s="5">
        <v>319</v>
      </c>
      <c r="N74" s="5">
        <v>0.05</v>
      </c>
      <c r="O74" s="5">
        <v>5.0999999999999997E-2</v>
      </c>
      <c r="P74" s="5">
        <v>0.05</v>
      </c>
      <c r="Q74" s="5">
        <v>2.4E-2</v>
      </c>
      <c r="R74" s="5">
        <v>3.3000000000000002E-2</v>
      </c>
      <c r="S74" s="5">
        <v>2.8000000000000001E-2</v>
      </c>
      <c r="T74" s="5">
        <v>0.03</v>
      </c>
      <c r="U74" s="5">
        <v>0.01</v>
      </c>
      <c r="V74" s="5">
        <v>-1.4999999999999999E-2</v>
      </c>
      <c r="W74" s="5">
        <v>-3.7999999999999999E-2</v>
      </c>
    </row>
    <row r="75" spans="1:23" x14ac:dyDescent="0.25">
      <c r="A75" s="1">
        <v>320</v>
      </c>
      <c r="B75" s="8">
        <v>1.9E-2</v>
      </c>
      <c r="C75" s="8">
        <v>1.7000000000000001E-2</v>
      </c>
      <c r="D75" s="8">
        <v>1.6E-2</v>
      </c>
      <c r="E75" s="8">
        <v>1.9E-2</v>
      </c>
      <c r="F75" s="8">
        <v>6.0000000000000001E-3</v>
      </c>
      <c r="G75" s="8">
        <v>0.01</v>
      </c>
      <c r="H75" s="8">
        <v>-6.0000000000000001E-3</v>
      </c>
      <c r="I75" s="8">
        <v>-1.0999999999999999E-2</v>
      </c>
      <c r="J75" s="8">
        <v>-0.03</v>
      </c>
      <c r="K75" s="8">
        <v>-4.9000000000000002E-2</v>
      </c>
      <c r="M75" s="5">
        <v>320</v>
      </c>
      <c r="N75" s="5">
        <v>4.9000000000000002E-2</v>
      </c>
      <c r="O75" s="5">
        <v>0.05</v>
      </c>
      <c r="P75" s="5">
        <v>4.9000000000000002E-2</v>
      </c>
      <c r="Q75" s="5">
        <v>2.1999999999999999E-2</v>
      </c>
      <c r="R75" s="5">
        <v>3.2000000000000001E-2</v>
      </c>
      <c r="S75" s="5">
        <v>2.5000000000000001E-2</v>
      </c>
      <c r="T75" s="5">
        <v>2.7E-2</v>
      </c>
      <c r="U75" s="5">
        <v>7.0000000000000001E-3</v>
      </c>
      <c r="V75" s="5">
        <v>-1.7999999999999999E-2</v>
      </c>
      <c r="W75" s="5">
        <v>-4.2999999999999997E-2</v>
      </c>
    </row>
    <row r="76" spans="1:23" x14ac:dyDescent="0.25">
      <c r="A76" s="1">
        <v>321</v>
      </c>
      <c r="B76" s="8">
        <v>1.9E-2</v>
      </c>
      <c r="C76" s="8">
        <v>1.7000000000000001E-2</v>
      </c>
      <c r="D76" s="8">
        <v>1.7000000000000001E-2</v>
      </c>
      <c r="E76" s="8">
        <v>1.7999999999999999E-2</v>
      </c>
      <c r="F76" s="8">
        <v>5.0000000000000001E-3</v>
      </c>
      <c r="G76" s="8">
        <v>8.9999999999999993E-3</v>
      </c>
      <c r="H76" s="8">
        <v>-7.0000000000000001E-3</v>
      </c>
      <c r="I76" s="8">
        <v>-1.6E-2</v>
      </c>
      <c r="J76" s="8">
        <v>-3.3000000000000002E-2</v>
      </c>
      <c r="K76" s="8">
        <v>-5.3999999999999999E-2</v>
      </c>
      <c r="M76" s="5">
        <v>321</v>
      </c>
      <c r="N76" s="5">
        <v>4.8000000000000001E-2</v>
      </c>
      <c r="O76" s="5">
        <v>4.8000000000000001E-2</v>
      </c>
      <c r="P76" s="5">
        <v>4.8000000000000001E-2</v>
      </c>
      <c r="Q76" s="5">
        <v>1.9E-2</v>
      </c>
      <c r="R76" s="5">
        <v>2.8000000000000001E-2</v>
      </c>
      <c r="S76" s="5">
        <v>2.3E-2</v>
      </c>
      <c r="T76" s="5">
        <v>2.5000000000000001E-2</v>
      </c>
      <c r="U76" s="5">
        <v>3.0000000000000001E-3</v>
      </c>
      <c r="V76" s="5">
        <v>-2.3E-2</v>
      </c>
      <c r="W76" s="5">
        <v>-4.7E-2</v>
      </c>
    </row>
    <row r="77" spans="1:23" x14ac:dyDescent="0.25">
      <c r="A77" s="1">
        <v>322</v>
      </c>
      <c r="B77" s="8">
        <v>1.7999999999999999E-2</v>
      </c>
      <c r="C77" s="8">
        <v>1.7000000000000001E-2</v>
      </c>
      <c r="D77" s="8">
        <v>1.7000000000000001E-2</v>
      </c>
      <c r="E77" s="8">
        <v>1.7000000000000001E-2</v>
      </c>
      <c r="F77" s="8">
        <v>3.0000000000000001E-3</v>
      </c>
      <c r="G77" s="8">
        <v>4.0000000000000001E-3</v>
      </c>
      <c r="H77" s="8">
        <v>-8.9999999999999993E-3</v>
      </c>
      <c r="I77" s="8">
        <v>-1.9E-2</v>
      </c>
      <c r="J77" s="8">
        <v>-3.5000000000000003E-2</v>
      </c>
      <c r="K77" s="8">
        <v>-6.3E-2</v>
      </c>
      <c r="M77" s="5">
        <v>322</v>
      </c>
      <c r="N77" s="5">
        <v>4.8000000000000001E-2</v>
      </c>
      <c r="O77" s="5">
        <v>4.8000000000000001E-2</v>
      </c>
      <c r="P77" s="5">
        <v>4.8000000000000001E-2</v>
      </c>
      <c r="Q77" s="5">
        <v>0.02</v>
      </c>
      <c r="R77" s="5">
        <v>2.7E-2</v>
      </c>
      <c r="S77" s="5">
        <v>2.1000000000000001E-2</v>
      </c>
      <c r="T77" s="5">
        <v>2.1999999999999999E-2</v>
      </c>
      <c r="U77" s="5">
        <v>1E-3</v>
      </c>
      <c r="V77" s="5">
        <v>-2.7E-2</v>
      </c>
      <c r="W77" s="5">
        <v>-5.1999999999999998E-2</v>
      </c>
    </row>
    <row r="78" spans="1:23" x14ac:dyDescent="0.25">
      <c r="A78" s="1">
        <v>323</v>
      </c>
      <c r="B78" s="8">
        <v>1.7999999999999999E-2</v>
      </c>
      <c r="C78" s="8">
        <v>1.6E-2</v>
      </c>
      <c r="D78" s="8">
        <v>1.4E-2</v>
      </c>
      <c r="E78" s="8">
        <v>1.7000000000000001E-2</v>
      </c>
      <c r="F78" s="8">
        <v>2E-3</v>
      </c>
      <c r="G78" s="8">
        <v>4.0000000000000001E-3</v>
      </c>
      <c r="H78" s="8">
        <v>-1.2999999999999999E-2</v>
      </c>
      <c r="I78" s="8">
        <v>-2.1999999999999999E-2</v>
      </c>
      <c r="J78" s="8">
        <v>-4.3999999999999997E-2</v>
      </c>
      <c r="K78" s="8">
        <v>-6.5000000000000002E-2</v>
      </c>
      <c r="M78" s="5">
        <v>323</v>
      </c>
      <c r="N78" s="5">
        <v>4.4999999999999998E-2</v>
      </c>
      <c r="O78" s="5">
        <v>4.7E-2</v>
      </c>
      <c r="P78" s="5">
        <v>4.4999999999999998E-2</v>
      </c>
      <c r="Q78" s="5">
        <v>1.7999999999999999E-2</v>
      </c>
      <c r="R78" s="5">
        <v>2.5000000000000001E-2</v>
      </c>
      <c r="S78" s="5">
        <v>0.02</v>
      </c>
      <c r="T78" s="5">
        <v>2.1999999999999999E-2</v>
      </c>
      <c r="U78" s="5">
        <v>-3.0000000000000001E-3</v>
      </c>
      <c r="V78" s="5">
        <v>-3.2000000000000001E-2</v>
      </c>
      <c r="W78" s="5">
        <v>-5.7000000000000002E-2</v>
      </c>
    </row>
    <row r="79" spans="1:23" x14ac:dyDescent="0.25">
      <c r="A79" s="1">
        <v>324</v>
      </c>
      <c r="B79" s="8">
        <v>1.7999999999999999E-2</v>
      </c>
      <c r="C79" s="8">
        <v>1.6E-2</v>
      </c>
      <c r="D79" s="8">
        <v>1.6E-2</v>
      </c>
      <c r="E79" s="8">
        <v>1.4999999999999999E-2</v>
      </c>
      <c r="F79" s="8">
        <v>0</v>
      </c>
      <c r="G79" s="8">
        <v>1E-3</v>
      </c>
      <c r="H79" s="8">
        <v>-1.4E-2</v>
      </c>
      <c r="I79" s="8">
        <v>-2.4E-2</v>
      </c>
      <c r="J79" s="8">
        <v>-4.4999999999999998E-2</v>
      </c>
      <c r="K79" s="8">
        <v>-7.1999999999999995E-2</v>
      </c>
      <c r="M79" s="5">
        <v>324</v>
      </c>
      <c r="N79" s="5">
        <v>4.4999999999999998E-2</v>
      </c>
      <c r="O79" s="5">
        <v>4.7E-2</v>
      </c>
      <c r="P79" s="5">
        <v>4.3999999999999997E-2</v>
      </c>
      <c r="Q79" s="5">
        <v>1.6E-2</v>
      </c>
      <c r="R79" s="5">
        <v>2.4E-2</v>
      </c>
      <c r="S79" s="5">
        <v>1.7999999999999999E-2</v>
      </c>
      <c r="T79" s="5">
        <v>1.9E-2</v>
      </c>
      <c r="U79" s="5">
        <v>-6.0000000000000001E-3</v>
      </c>
      <c r="V79" s="5">
        <v>-3.4000000000000002E-2</v>
      </c>
      <c r="W79" s="5">
        <v>-6.4000000000000001E-2</v>
      </c>
    </row>
    <row r="80" spans="1:23" x14ac:dyDescent="0.25">
      <c r="A80" s="1">
        <v>325</v>
      </c>
      <c r="B80" s="8">
        <v>1.7000000000000001E-2</v>
      </c>
      <c r="C80" s="8">
        <v>1.6E-2</v>
      </c>
      <c r="D80" s="8">
        <v>1.4E-2</v>
      </c>
      <c r="E80" s="8">
        <v>1.4999999999999999E-2</v>
      </c>
      <c r="F80" s="8">
        <v>0</v>
      </c>
      <c r="G80" s="8">
        <v>-2E-3</v>
      </c>
      <c r="H80" s="8">
        <v>-1.7999999999999999E-2</v>
      </c>
      <c r="I80" s="8">
        <v>-2.9000000000000001E-2</v>
      </c>
      <c r="J80" s="8">
        <v>-5.0999999999999997E-2</v>
      </c>
      <c r="K80" s="8">
        <v>-8.1000000000000003E-2</v>
      </c>
      <c r="M80" s="5">
        <v>325</v>
      </c>
      <c r="N80" s="5">
        <v>4.3999999999999997E-2</v>
      </c>
      <c r="O80" s="5">
        <v>4.3999999999999997E-2</v>
      </c>
      <c r="P80" s="5">
        <v>4.2999999999999997E-2</v>
      </c>
      <c r="Q80" s="5">
        <v>1.4E-2</v>
      </c>
      <c r="R80" s="5">
        <v>2.1000000000000001E-2</v>
      </c>
      <c r="S80" s="5">
        <v>1.7000000000000001E-2</v>
      </c>
      <c r="T80" s="5">
        <v>1.6E-2</v>
      </c>
      <c r="U80" s="5">
        <v>-7.0000000000000001E-3</v>
      </c>
      <c r="V80" s="5">
        <v>-3.9E-2</v>
      </c>
      <c r="W80" s="5">
        <v>-6.8000000000000005E-2</v>
      </c>
    </row>
    <row r="81" spans="1:23" x14ac:dyDescent="0.25">
      <c r="A81" s="1">
        <v>326</v>
      </c>
      <c r="B81" s="8">
        <v>1.6E-2</v>
      </c>
      <c r="C81" s="8">
        <v>1.6E-2</v>
      </c>
      <c r="D81" s="8">
        <v>1.4E-2</v>
      </c>
      <c r="E81" s="8">
        <v>1.4E-2</v>
      </c>
      <c r="F81" s="8">
        <v>-2E-3</v>
      </c>
      <c r="G81" s="8">
        <v>-3.0000000000000001E-3</v>
      </c>
      <c r="H81" s="8">
        <v>-0.02</v>
      </c>
      <c r="I81" s="8">
        <v>-3.3000000000000002E-2</v>
      </c>
      <c r="J81" s="8">
        <v>-5.6000000000000001E-2</v>
      </c>
      <c r="K81" s="8">
        <v>-8.6999999999999994E-2</v>
      </c>
      <c r="M81" s="5">
        <v>326</v>
      </c>
      <c r="N81" s="5">
        <v>4.2999999999999997E-2</v>
      </c>
      <c r="O81" s="5">
        <v>4.2000000000000003E-2</v>
      </c>
      <c r="P81" s="5">
        <v>4.2000000000000003E-2</v>
      </c>
      <c r="Q81" s="5">
        <v>1.4999999999999999E-2</v>
      </c>
      <c r="R81" s="5">
        <v>0.02</v>
      </c>
      <c r="S81" s="5">
        <v>1.4E-2</v>
      </c>
      <c r="T81" s="5">
        <v>1.7000000000000001E-2</v>
      </c>
      <c r="U81" s="5">
        <v>-0.01</v>
      </c>
      <c r="V81" s="5">
        <v>-4.2000000000000003E-2</v>
      </c>
      <c r="W81" s="5">
        <v>-7.2999999999999995E-2</v>
      </c>
    </row>
    <row r="82" spans="1:23" x14ac:dyDescent="0.25">
      <c r="A82" s="1">
        <v>327</v>
      </c>
      <c r="B82" s="8">
        <v>1.4999999999999999E-2</v>
      </c>
      <c r="C82" s="8">
        <v>1.4999999999999999E-2</v>
      </c>
      <c r="D82" s="8">
        <v>1.4E-2</v>
      </c>
      <c r="E82" s="8">
        <v>1.4E-2</v>
      </c>
      <c r="F82" s="8">
        <v>-3.0000000000000001E-3</v>
      </c>
      <c r="G82" s="8">
        <v>-4.0000000000000001E-3</v>
      </c>
      <c r="H82" s="8">
        <v>-2.1999999999999999E-2</v>
      </c>
      <c r="I82" s="8">
        <v>-3.4000000000000002E-2</v>
      </c>
      <c r="J82" s="8">
        <v>-0.06</v>
      </c>
      <c r="K82" s="8">
        <v>-9.2999999999999999E-2</v>
      </c>
      <c r="M82" s="5">
        <v>327</v>
      </c>
      <c r="N82" s="5">
        <v>4.2999999999999997E-2</v>
      </c>
      <c r="O82" s="5">
        <v>4.3999999999999997E-2</v>
      </c>
      <c r="P82" s="5">
        <v>4.1000000000000002E-2</v>
      </c>
      <c r="Q82" s="5">
        <v>1.2E-2</v>
      </c>
      <c r="R82" s="5">
        <v>1.9E-2</v>
      </c>
      <c r="S82" s="5">
        <v>1.2999999999999999E-2</v>
      </c>
      <c r="T82" s="5">
        <v>1.2999999999999999E-2</v>
      </c>
      <c r="U82" s="5">
        <v>-1.2999999999999999E-2</v>
      </c>
      <c r="V82" s="5">
        <v>-4.3999999999999997E-2</v>
      </c>
      <c r="W82" s="5">
        <v>-7.3999999999999996E-2</v>
      </c>
    </row>
    <row r="83" spans="1:23" x14ac:dyDescent="0.25">
      <c r="A83" s="1">
        <v>328</v>
      </c>
      <c r="B83" s="8">
        <v>1.4999999999999999E-2</v>
      </c>
      <c r="C83" s="8">
        <v>1.4999999999999999E-2</v>
      </c>
      <c r="D83" s="8">
        <v>1.2999999999999999E-2</v>
      </c>
      <c r="E83" s="8">
        <v>1.4E-2</v>
      </c>
      <c r="F83" s="8">
        <v>-5.0000000000000001E-3</v>
      </c>
      <c r="G83" s="8">
        <v>-6.0000000000000001E-3</v>
      </c>
      <c r="H83" s="8">
        <v>-2.1999999999999999E-2</v>
      </c>
      <c r="I83" s="8">
        <v>-3.9E-2</v>
      </c>
      <c r="J83" s="8">
        <v>-6.4000000000000001E-2</v>
      </c>
      <c r="K83" s="8">
        <v>-0.10100000000000001</v>
      </c>
      <c r="M83" s="5">
        <v>328</v>
      </c>
      <c r="N83" s="5">
        <v>4.2999999999999997E-2</v>
      </c>
      <c r="O83" s="5">
        <v>4.3999999999999997E-2</v>
      </c>
      <c r="P83" s="5">
        <v>4.1000000000000002E-2</v>
      </c>
      <c r="Q83" s="5">
        <v>1.0999999999999999E-2</v>
      </c>
      <c r="R83" s="5">
        <v>1.7000000000000001E-2</v>
      </c>
      <c r="S83" s="5">
        <v>1.2E-2</v>
      </c>
      <c r="T83" s="5">
        <v>1.2999999999999999E-2</v>
      </c>
      <c r="U83" s="5">
        <v>-1.4999999999999999E-2</v>
      </c>
      <c r="V83" s="5">
        <v>-4.8000000000000001E-2</v>
      </c>
      <c r="W83" s="5">
        <v>-7.8E-2</v>
      </c>
    </row>
    <row r="84" spans="1:23" x14ac:dyDescent="0.25">
      <c r="A84" s="1">
        <v>329</v>
      </c>
      <c r="B84" s="8">
        <v>1.4999999999999999E-2</v>
      </c>
      <c r="C84" s="8">
        <v>1.4999999999999999E-2</v>
      </c>
      <c r="D84" s="8">
        <v>1.2999999999999999E-2</v>
      </c>
      <c r="E84" s="8">
        <v>1.2999999999999999E-2</v>
      </c>
      <c r="F84" s="8">
        <v>-7.0000000000000001E-3</v>
      </c>
      <c r="G84" s="8">
        <v>-6.0000000000000001E-3</v>
      </c>
      <c r="H84" s="8">
        <v>-2.5999999999999999E-2</v>
      </c>
      <c r="I84" s="8">
        <v>-4.1000000000000002E-2</v>
      </c>
      <c r="J84" s="8">
        <v>-7.0000000000000007E-2</v>
      </c>
      <c r="K84" s="8">
        <v>-0.107</v>
      </c>
      <c r="M84" s="5">
        <v>329</v>
      </c>
      <c r="N84" s="5">
        <v>4.2000000000000003E-2</v>
      </c>
      <c r="O84" s="5">
        <v>4.2999999999999997E-2</v>
      </c>
      <c r="P84" s="5">
        <v>0.04</v>
      </c>
      <c r="Q84" s="5">
        <v>0.01</v>
      </c>
      <c r="R84" s="5">
        <v>1.6E-2</v>
      </c>
      <c r="S84" s="5">
        <v>1.2E-2</v>
      </c>
      <c r="T84" s="5">
        <v>1.2E-2</v>
      </c>
      <c r="U84" s="5">
        <v>-1.9E-2</v>
      </c>
      <c r="V84" s="5">
        <v>-4.9000000000000002E-2</v>
      </c>
      <c r="W84" s="5">
        <v>-8.2000000000000003E-2</v>
      </c>
    </row>
    <row r="85" spans="1:23" x14ac:dyDescent="0.25">
      <c r="A85" s="1">
        <v>330</v>
      </c>
      <c r="B85" s="8">
        <v>1.4999999999999999E-2</v>
      </c>
      <c r="C85" s="8">
        <v>1.2999999999999999E-2</v>
      </c>
      <c r="D85" s="8">
        <v>1.4E-2</v>
      </c>
      <c r="E85" s="8">
        <v>1.2E-2</v>
      </c>
      <c r="F85" s="8">
        <v>-7.0000000000000001E-3</v>
      </c>
      <c r="G85" s="8">
        <v>-8.9999999999999993E-3</v>
      </c>
      <c r="H85" s="8">
        <v>-2.8000000000000001E-2</v>
      </c>
      <c r="I85" s="8">
        <v>-4.5999999999999999E-2</v>
      </c>
      <c r="J85" s="8">
        <v>-7.3999999999999996E-2</v>
      </c>
      <c r="K85" s="8">
        <v>-0.111</v>
      </c>
      <c r="M85" s="5">
        <v>330</v>
      </c>
      <c r="N85" s="5">
        <v>4.1000000000000002E-2</v>
      </c>
      <c r="O85" s="5">
        <v>4.2000000000000003E-2</v>
      </c>
      <c r="P85" s="5">
        <v>3.9E-2</v>
      </c>
      <c r="Q85" s="5">
        <v>0.01</v>
      </c>
      <c r="R85" s="5">
        <v>1.4999999999999999E-2</v>
      </c>
      <c r="S85" s="5">
        <v>8.9999999999999993E-3</v>
      </c>
      <c r="T85" s="5">
        <v>1.0999999999999999E-2</v>
      </c>
      <c r="U85" s="5">
        <v>-1.9E-2</v>
      </c>
      <c r="V85" s="5">
        <v>-5.1999999999999998E-2</v>
      </c>
      <c r="W85" s="5">
        <v>-8.2000000000000003E-2</v>
      </c>
    </row>
    <row r="86" spans="1:23" x14ac:dyDescent="0.25">
      <c r="A86" s="1">
        <v>331</v>
      </c>
      <c r="B86" s="8">
        <v>1.6E-2</v>
      </c>
      <c r="C86" s="8">
        <v>1.4999999999999999E-2</v>
      </c>
      <c r="D86" s="8">
        <v>1.2E-2</v>
      </c>
      <c r="E86" s="8">
        <v>1.2E-2</v>
      </c>
      <c r="F86" s="8">
        <v>-0.01</v>
      </c>
      <c r="G86" s="8">
        <v>-8.0000000000000002E-3</v>
      </c>
      <c r="H86" s="8">
        <v>-0.03</v>
      </c>
      <c r="I86" s="8">
        <v>-4.8000000000000001E-2</v>
      </c>
      <c r="J86" s="8">
        <v>-0.08</v>
      </c>
      <c r="K86" s="8">
        <v>-0.11700000000000001</v>
      </c>
      <c r="M86" s="5">
        <v>331</v>
      </c>
      <c r="N86" s="5">
        <v>0.04</v>
      </c>
      <c r="O86" s="5">
        <v>4.2000000000000003E-2</v>
      </c>
      <c r="P86" s="5">
        <v>3.9E-2</v>
      </c>
      <c r="Q86" s="5">
        <v>8.9999999999999993E-3</v>
      </c>
      <c r="R86" s="5">
        <v>1.4E-2</v>
      </c>
      <c r="S86" s="5">
        <v>8.0000000000000002E-3</v>
      </c>
      <c r="T86" s="5">
        <v>0.01</v>
      </c>
      <c r="U86" s="5">
        <v>-0.02</v>
      </c>
      <c r="V86" s="5">
        <v>-5.5E-2</v>
      </c>
      <c r="W86" s="5">
        <v>-8.5999999999999993E-2</v>
      </c>
    </row>
    <row r="87" spans="1:23" x14ac:dyDescent="0.25">
      <c r="A87" s="1">
        <v>332</v>
      </c>
      <c r="B87" s="8">
        <v>1.4999999999999999E-2</v>
      </c>
      <c r="C87" s="8">
        <v>1.2999999999999999E-2</v>
      </c>
      <c r="D87" s="8">
        <v>1.2E-2</v>
      </c>
      <c r="E87" s="8">
        <v>1.2999999999999999E-2</v>
      </c>
      <c r="F87" s="8">
        <v>-8.9999999999999993E-3</v>
      </c>
      <c r="G87" s="8">
        <v>-1.0999999999999999E-2</v>
      </c>
      <c r="H87" s="8">
        <v>-3.2000000000000001E-2</v>
      </c>
      <c r="I87" s="8">
        <v>-4.9000000000000002E-2</v>
      </c>
      <c r="J87" s="8">
        <v>-8.2000000000000003E-2</v>
      </c>
      <c r="K87" s="8">
        <v>-0.124</v>
      </c>
      <c r="M87" s="5">
        <v>332</v>
      </c>
      <c r="N87" s="5">
        <v>3.9E-2</v>
      </c>
      <c r="O87" s="5">
        <v>4.1000000000000002E-2</v>
      </c>
      <c r="P87" s="5">
        <v>3.9E-2</v>
      </c>
      <c r="Q87" s="5">
        <v>7.0000000000000001E-3</v>
      </c>
      <c r="R87" s="5">
        <v>1.4E-2</v>
      </c>
      <c r="S87" s="5">
        <v>8.0000000000000002E-3</v>
      </c>
      <c r="T87" s="5">
        <v>0.01</v>
      </c>
      <c r="U87" s="5">
        <v>-0.02</v>
      </c>
      <c r="V87" s="5">
        <v>-5.5E-2</v>
      </c>
      <c r="W87" s="5">
        <v>-8.5999999999999993E-2</v>
      </c>
    </row>
    <row r="88" spans="1:23" x14ac:dyDescent="0.25">
      <c r="A88" s="1">
        <v>333</v>
      </c>
      <c r="B88" s="8">
        <v>1.2999999999999999E-2</v>
      </c>
      <c r="C88" s="8">
        <v>1.2E-2</v>
      </c>
      <c r="D88" s="8">
        <v>1.2999999999999999E-2</v>
      </c>
      <c r="E88" s="8">
        <v>8.9999999999999993E-3</v>
      </c>
      <c r="F88" s="8">
        <v>-1.0999999999999999E-2</v>
      </c>
      <c r="G88" s="8">
        <v>-1.2E-2</v>
      </c>
      <c r="H88" s="8">
        <v>-3.4000000000000002E-2</v>
      </c>
      <c r="I88" s="8">
        <v>-5.3999999999999999E-2</v>
      </c>
      <c r="J88" s="8">
        <v>-8.7999999999999995E-2</v>
      </c>
      <c r="K88" s="8">
        <v>-0.13200000000000001</v>
      </c>
      <c r="M88" s="5">
        <v>333</v>
      </c>
      <c r="N88" s="5">
        <v>3.7999999999999999E-2</v>
      </c>
      <c r="O88" s="5">
        <v>3.9E-2</v>
      </c>
      <c r="P88" s="5">
        <v>3.6999999999999998E-2</v>
      </c>
      <c r="Q88" s="5">
        <v>8.0000000000000002E-3</v>
      </c>
      <c r="R88" s="5">
        <v>1.2999999999999999E-2</v>
      </c>
      <c r="S88" s="5">
        <v>7.0000000000000001E-3</v>
      </c>
      <c r="T88" s="5">
        <v>8.0000000000000002E-3</v>
      </c>
      <c r="U88" s="5">
        <v>-2.1999999999999999E-2</v>
      </c>
      <c r="V88" s="5">
        <v>-5.6000000000000001E-2</v>
      </c>
      <c r="W88" s="5">
        <v>-8.8999999999999996E-2</v>
      </c>
    </row>
    <row r="89" spans="1:23" x14ac:dyDescent="0.25">
      <c r="A89" s="1">
        <v>334</v>
      </c>
      <c r="B89" s="8">
        <v>1.4999999999999999E-2</v>
      </c>
      <c r="C89" s="8">
        <v>1.4E-2</v>
      </c>
      <c r="D89" s="8">
        <v>1.2E-2</v>
      </c>
      <c r="E89" s="8">
        <v>0.01</v>
      </c>
      <c r="F89" s="8">
        <v>-1.2E-2</v>
      </c>
      <c r="G89" s="8">
        <v>-1.2999999999999999E-2</v>
      </c>
      <c r="H89" s="8">
        <v>-3.5999999999999997E-2</v>
      </c>
      <c r="I89" s="8">
        <v>-5.7000000000000002E-2</v>
      </c>
      <c r="J89" s="8">
        <v>-8.7999999999999995E-2</v>
      </c>
      <c r="K89" s="8">
        <v>-0.13800000000000001</v>
      </c>
      <c r="M89" s="5">
        <v>334</v>
      </c>
      <c r="N89" s="5">
        <v>3.9E-2</v>
      </c>
      <c r="O89" s="5">
        <v>3.9E-2</v>
      </c>
      <c r="P89" s="5">
        <v>3.6999999999999998E-2</v>
      </c>
      <c r="Q89" s="5">
        <v>6.0000000000000001E-3</v>
      </c>
      <c r="R89" s="5">
        <v>1.2E-2</v>
      </c>
      <c r="S89" s="5">
        <v>6.0000000000000001E-3</v>
      </c>
      <c r="T89" s="5">
        <v>8.0000000000000002E-3</v>
      </c>
      <c r="U89" s="5">
        <v>-2.4E-2</v>
      </c>
      <c r="V89" s="5">
        <v>-6.0999999999999999E-2</v>
      </c>
      <c r="W89" s="5">
        <v>-8.8999999999999996E-2</v>
      </c>
    </row>
    <row r="90" spans="1:23" x14ac:dyDescent="0.25">
      <c r="A90" s="1">
        <v>335</v>
      </c>
      <c r="B90" s="8">
        <v>1.4E-2</v>
      </c>
      <c r="C90" s="8">
        <v>1.4E-2</v>
      </c>
      <c r="D90" s="8">
        <v>1.0999999999999999E-2</v>
      </c>
      <c r="E90" s="8">
        <v>0.01</v>
      </c>
      <c r="F90" s="8">
        <v>-1.2999999999999999E-2</v>
      </c>
      <c r="G90" s="8">
        <v>-1.2999999999999999E-2</v>
      </c>
      <c r="H90" s="8">
        <v>-3.7999999999999999E-2</v>
      </c>
      <c r="I90" s="8">
        <v>-0.06</v>
      </c>
      <c r="J90" s="8">
        <v>-9.5000000000000001E-2</v>
      </c>
      <c r="K90" s="8">
        <v>-0.14599999999999999</v>
      </c>
      <c r="M90" s="5">
        <v>335</v>
      </c>
      <c r="N90" s="5">
        <v>3.7999999999999999E-2</v>
      </c>
      <c r="O90" s="5">
        <v>3.6999999999999998E-2</v>
      </c>
      <c r="P90" s="5">
        <v>3.5999999999999997E-2</v>
      </c>
      <c r="Q90" s="5">
        <v>6.0000000000000001E-3</v>
      </c>
      <c r="R90" s="5">
        <v>1.2E-2</v>
      </c>
      <c r="S90" s="5">
        <v>6.0000000000000001E-3</v>
      </c>
      <c r="T90" s="5">
        <v>7.0000000000000001E-3</v>
      </c>
      <c r="U90" s="5">
        <v>-2.4E-2</v>
      </c>
      <c r="V90" s="5">
        <v>-0.06</v>
      </c>
      <c r="W90" s="5">
        <v>-8.8999999999999996E-2</v>
      </c>
    </row>
    <row r="91" spans="1:23" x14ac:dyDescent="0.25">
      <c r="A91" s="1">
        <v>336</v>
      </c>
      <c r="B91" s="8">
        <v>1.4E-2</v>
      </c>
      <c r="C91" s="8">
        <v>1.2999999999999999E-2</v>
      </c>
      <c r="D91" s="8">
        <v>1.0999999999999999E-2</v>
      </c>
      <c r="E91" s="8">
        <v>8.0000000000000002E-3</v>
      </c>
      <c r="F91" s="8">
        <v>-1.4999999999999999E-2</v>
      </c>
      <c r="G91" s="8">
        <v>-1.4999999999999999E-2</v>
      </c>
      <c r="H91" s="8">
        <v>-3.9E-2</v>
      </c>
      <c r="I91" s="8">
        <v>-6.4000000000000001E-2</v>
      </c>
      <c r="J91" s="8">
        <v>-9.9000000000000005E-2</v>
      </c>
      <c r="K91" s="8">
        <v>-0.14799999999999999</v>
      </c>
      <c r="M91" s="5">
        <v>336</v>
      </c>
      <c r="N91" s="5">
        <v>3.5999999999999997E-2</v>
      </c>
      <c r="O91" s="5">
        <v>3.9E-2</v>
      </c>
      <c r="P91" s="5">
        <v>3.5999999999999997E-2</v>
      </c>
      <c r="Q91" s="5">
        <v>6.0000000000000001E-3</v>
      </c>
      <c r="R91" s="5">
        <v>8.9999999999999993E-3</v>
      </c>
      <c r="S91" s="5">
        <v>6.0000000000000001E-3</v>
      </c>
      <c r="T91" s="5">
        <v>8.9999999999999993E-3</v>
      </c>
      <c r="U91" s="5">
        <v>-2.3E-2</v>
      </c>
      <c r="V91" s="5">
        <v>-6.2E-2</v>
      </c>
      <c r="W91" s="5">
        <v>-9.0999999999999998E-2</v>
      </c>
    </row>
    <row r="92" spans="1:23" x14ac:dyDescent="0.25">
      <c r="A92" s="1">
        <v>337</v>
      </c>
      <c r="B92" s="8">
        <v>1.4999999999999999E-2</v>
      </c>
      <c r="C92" s="8">
        <v>1.2E-2</v>
      </c>
      <c r="D92" s="8">
        <v>1.2E-2</v>
      </c>
      <c r="E92" s="8">
        <v>8.9999999999999993E-3</v>
      </c>
      <c r="F92" s="8">
        <v>-1.4E-2</v>
      </c>
      <c r="G92" s="8">
        <v>-1.7000000000000001E-2</v>
      </c>
      <c r="H92" s="8">
        <v>-0.04</v>
      </c>
      <c r="I92" s="8">
        <v>-6.6000000000000003E-2</v>
      </c>
      <c r="J92" s="8">
        <v>-0.104</v>
      </c>
      <c r="K92" s="8">
        <v>-0.155</v>
      </c>
      <c r="M92" s="5">
        <v>337</v>
      </c>
      <c r="N92" s="5">
        <v>3.6999999999999998E-2</v>
      </c>
      <c r="O92" s="5">
        <v>3.6999999999999998E-2</v>
      </c>
      <c r="P92" s="5">
        <v>3.5000000000000003E-2</v>
      </c>
      <c r="Q92" s="5">
        <v>5.0000000000000001E-3</v>
      </c>
      <c r="R92" s="5">
        <v>1.0999999999999999E-2</v>
      </c>
      <c r="S92" s="5">
        <v>6.0000000000000001E-3</v>
      </c>
      <c r="T92" s="5">
        <v>7.0000000000000001E-3</v>
      </c>
      <c r="U92" s="5">
        <v>-2.4E-2</v>
      </c>
      <c r="V92" s="5">
        <v>-5.8999999999999997E-2</v>
      </c>
      <c r="W92" s="5">
        <v>-8.8999999999999996E-2</v>
      </c>
    </row>
    <row r="93" spans="1:23" x14ac:dyDescent="0.25">
      <c r="A93" s="1">
        <v>338</v>
      </c>
      <c r="B93" s="8">
        <v>1.4E-2</v>
      </c>
      <c r="C93" s="8">
        <v>1.2E-2</v>
      </c>
      <c r="D93" s="8">
        <v>1.0999999999999999E-2</v>
      </c>
      <c r="E93" s="8">
        <v>0.01</v>
      </c>
      <c r="F93" s="8">
        <v>-1.4999999999999999E-2</v>
      </c>
      <c r="G93" s="8">
        <v>-1.7000000000000001E-2</v>
      </c>
      <c r="H93" s="8">
        <v>-4.2999999999999997E-2</v>
      </c>
      <c r="I93" s="8">
        <v>-6.8000000000000005E-2</v>
      </c>
      <c r="J93" s="8">
        <v>-0.106</v>
      </c>
      <c r="K93" s="8">
        <v>-0.16300000000000001</v>
      </c>
      <c r="M93" s="5">
        <v>338</v>
      </c>
      <c r="N93" s="5">
        <v>3.5999999999999997E-2</v>
      </c>
      <c r="O93" s="5">
        <v>3.7999999999999999E-2</v>
      </c>
      <c r="P93" s="5">
        <v>3.5999999999999997E-2</v>
      </c>
      <c r="Q93" s="5">
        <v>4.0000000000000001E-3</v>
      </c>
      <c r="R93" s="5">
        <v>8.9999999999999993E-3</v>
      </c>
      <c r="S93" s="5">
        <v>4.0000000000000001E-3</v>
      </c>
      <c r="T93" s="5">
        <v>8.9999999999999993E-3</v>
      </c>
      <c r="U93" s="5">
        <v>-2.5999999999999999E-2</v>
      </c>
      <c r="V93" s="5">
        <v>-6.0999999999999999E-2</v>
      </c>
      <c r="W93" s="5">
        <v>-8.7999999999999995E-2</v>
      </c>
    </row>
    <row r="94" spans="1:23" x14ac:dyDescent="0.25">
      <c r="A94" s="1">
        <v>339</v>
      </c>
      <c r="B94" s="8">
        <v>1.4E-2</v>
      </c>
      <c r="C94" s="8">
        <v>1.4E-2</v>
      </c>
      <c r="D94" s="8">
        <v>1.2E-2</v>
      </c>
      <c r="E94" s="8">
        <v>7.0000000000000001E-3</v>
      </c>
      <c r="F94" s="8">
        <v>-1.6E-2</v>
      </c>
      <c r="G94" s="8">
        <v>-1.6E-2</v>
      </c>
      <c r="H94" s="8">
        <v>-4.3999999999999997E-2</v>
      </c>
      <c r="I94" s="8">
        <v>-6.9000000000000006E-2</v>
      </c>
      <c r="J94" s="8">
        <v>-0.109</v>
      </c>
      <c r="K94" s="8">
        <v>-0.16400000000000001</v>
      </c>
      <c r="M94" s="5">
        <v>339</v>
      </c>
      <c r="N94" s="5">
        <v>3.5000000000000003E-2</v>
      </c>
      <c r="O94" s="5">
        <v>3.6999999999999998E-2</v>
      </c>
      <c r="P94" s="5">
        <v>3.5000000000000003E-2</v>
      </c>
      <c r="Q94" s="5">
        <v>4.0000000000000001E-3</v>
      </c>
      <c r="R94" s="5">
        <v>8.9999999999999993E-3</v>
      </c>
      <c r="S94" s="5">
        <v>5.0000000000000001E-3</v>
      </c>
      <c r="T94" s="5">
        <v>8.9999999999999993E-3</v>
      </c>
      <c r="U94" s="5">
        <v>-2.4E-2</v>
      </c>
      <c r="V94" s="5">
        <v>-0.06</v>
      </c>
      <c r="W94" s="5">
        <v>-8.6999999999999994E-2</v>
      </c>
    </row>
    <row r="95" spans="1:23" x14ac:dyDescent="0.25">
      <c r="A95" s="1">
        <v>340</v>
      </c>
      <c r="B95" s="8">
        <v>1.4999999999999999E-2</v>
      </c>
      <c r="C95" s="8">
        <v>1.2999999999999999E-2</v>
      </c>
      <c r="D95" s="8">
        <v>1.0999999999999999E-2</v>
      </c>
      <c r="E95" s="8">
        <v>8.0000000000000002E-3</v>
      </c>
      <c r="F95" s="8">
        <v>-1.6E-2</v>
      </c>
      <c r="G95" s="8">
        <v>-1.7999999999999999E-2</v>
      </c>
      <c r="H95" s="8">
        <v>-4.4999999999999998E-2</v>
      </c>
      <c r="I95" s="8">
        <v>-7.2999999999999995E-2</v>
      </c>
      <c r="J95" s="8">
        <v>-0.113</v>
      </c>
      <c r="K95" s="8">
        <v>-0.16900000000000001</v>
      </c>
      <c r="M95" s="5">
        <v>340</v>
      </c>
      <c r="N95" s="5">
        <v>3.5000000000000003E-2</v>
      </c>
      <c r="O95" s="5">
        <v>3.5999999999999997E-2</v>
      </c>
      <c r="P95" s="5">
        <v>3.5999999999999997E-2</v>
      </c>
      <c r="Q95" s="5">
        <v>4.0000000000000001E-3</v>
      </c>
      <c r="R95" s="5">
        <v>1.0999999999999999E-2</v>
      </c>
      <c r="S95" s="5">
        <v>6.0000000000000001E-3</v>
      </c>
      <c r="T95" s="5">
        <v>0.01</v>
      </c>
      <c r="U95" s="5">
        <v>-2.1999999999999999E-2</v>
      </c>
      <c r="V95" s="5">
        <v>-5.8999999999999997E-2</v>
      </c>
      <c r="W95" s="5">
        <v>-8.6999999999999994E-2</v>
      </c>
    </row>
    <row r="96" spans="1:23" x14ac:dyDescent="0.25">
      <c r="A96" s="1">
        <v>341</v>
      </c>
      <c r="B96" s="8">
        <v>1.4E-2</v>
      </c>
      <c r="C96" s="8">
        <v>1.2999999999999999E-2</v>
      </c>
      <c r="D96" s="8">
        <v>1.2E-2</v>
      </c>
      <c r="E96" s="8">
        <v>8.9999999999999993E-3</v>
      </c>
      <c r="F96" s="8">
        <v>-1.6E-2</v>
      </c>
      <c r="G96" s="8">
        <v>-1.7000000000000001E-2</v>
      </c>
      <c r="H96" s="8">
        <v>-4.3999999999999997E-2</v>
      </c>
      <c r="I96" s="8">
        <v>-7.3999999999999996E-2</v>
      </c>
      <c r="J96" s="8">
        <v>-0.113</v>
      </c>
      <c r="K96" s="8">
        <v>-0.17399999999999999</v>
      </c>
      <c r="M96" s="5">
        <v>341</v>
      </c>
      <c r="N96" s="5">
        <v>3.5000000000000003E-2</v>
      </c>
      <c r="O96" s="5">
        <v>3.5000000000000003E-2</v>
      </c>
      <c r="P96" s="5">
        <v>3.4000000000000002E-2</v>
      </c>
      <c r="Q96" s="5">
        <v>3.0000000000000001E-3</v>
      </c>
      <c r="R96" s="5">
        <v>1.0999999999999999E-2</v>
      </c>
      <c r="S96" s="5">
        <v>7.0000000000000001E-3</v>
      </c>
      <c r="T96" s="5">
        <v>1.0999999999999999E-2</v>
      </c>
      <c r="U96" s="5">
        <v>-2.1000000000000001E-2</v>
      </c>
      <c r="V96" s="5">
        <v>-5.8999999999999997E-2</v>
      </c>
      <c r="W96" s="5">
        <v>-8.5000000000000006E-2</v>
      </c>
    </row>
    <row r="97" spans="1:23" x14ac:dyDescent="0.25">
      <c r="A97" s="1">
        <v>342</v>
      </c>
      <c r="B97" s="8">
        <v>1.4999999999999999E-2</v>
      </c>
      <c r="C97" s="8">
        <v>1.2999999999999999E-2</v>
      </c>
      <c r="D97" s="8">
        <v>1.0999999999999999E-2</v>
      </c>
      <c r="E97" s="8">
        <v>8.9999999999999993E-3</v>
      </c>
      <c r="F97" s="8">
        <v>-1.6E-2</v>
      </c>
      <c r="G97" s="8">
        <v>-1.9E-2</v>
      </c>
      <c r="H97" s="8">
        <v>-4.7E-2</v>
      </c>
      <c r="I97" s="8">
        <v>-7.4999999999999997E-2</v>
      </c>
      <c r="J97" s="8">
        <v>-0.11600000000000001</v>
      </c>
      <c r="K97" s="8">
        <v>-0.17799999999999999</v>
      </c>
      <c r="M97" s="5">
        <v>342</v>
      </c>
      <c r="N97" s="5">
        <v>3.4000000000000002E-2</v>
      </c>
      <c r="O97" s="5">
        <v>3.5999999999999997E-2</v>
      </c>
      <c r="P97" s="5">
        <v>3.3000000000000002E-2</v>
      </c>
      <c r="Q97" s="5">
        <v>3.0000000000000001E-3</v>
      </c>
      <c r="R97" s="5">
        <v>1.0999999999999999E-2</v>
      </c>
      <c r="S97" s="5">
        <v>7.0000000000000001E-3</v>
      </c>
      <c r="T97" s="5">
        <v>1.0999999999999999E-2</v>
      </c>
      <c r="U97" s="5">
        <v>-0.02</v>
      </c>
      <c r="V97" s="5">
        <v>-5.6000000000000001E-2</v>
      </c>
      <c r="W97" s="5">
        <v>-0.08</v>
      </c>
    </row>
    <row r="98" spans="1:23" x14ac:dyDescent="0.25">
      <c r="A98" s="1">
        <v>343</v>
      </c>
      <c r="B98" s="8">
        <v>1.4999999999999999E-2</v>
      </c>
      <c r="C98" s="8">
        <v>1.2E-2</v>
      </c>
      <c r="D98" s="8">
        <v>1.2E-2</v>
      </c>
      <c r="E98" s="8">
        <v>1.0999999999999999E-2</v>
      </c>
      <c r="F98" s="8">
        <v>-1.6E-2</v>
      </c>
      <c r="G98" s="8">
        <v>-0.02</v>
      </c>
      <c r="H98" s="8">
        <v>-4.5999999999999999E-2</v>
      </c>
      <c r="I98" s="8">
        <v>-7.3999999999999996E-2</v>
      </c>
      <c r="J98" s="8">
        <v>-0.11799999999999999</v>
      </c>
      <c r="K98" s="8">
        <v>-0.18099999999999999</v>
      </c>
      <c r="M98" s="5">
        <v>343</v>
      </c>
      <c r="N98" s="5">
        <v>3.4000000000000002E-2</v>
      </c>
      <c r="O98" s="5">
        <v>3.5999999999999997E-2</v>
      </c>
      <c r="P98" s="5">
        <v>3.3000000000000002E-2</v>
      </c>
      <c r="Q98" s="5">
        <v>3.0000000000000001E-3</v>
      </c>
      <c r="R98" s="5">
        <v>1.0999999999999999E-2</v>
      </c>
      <c r="S98" s="5">
        <v>8.0000000000000002E-3</v>
      </c>
      <c r="T98" s="5">
        <v>1.4E-2</v>
      </c>
      <c r="U98" s="5">
        <v>-1.9E-2</v>
      </c>
      <c r="V98" s="5">
        <v>-5.6000000000000001E-2</v>
      </c>
      <c r="W98" s="5">
        <v>-7.8E-2</v>
      </c>
    </row>
    <row r="99" spans="1:23" x14ac:dyDescent="0.25">
      <c r="A99" s="1">
        <v>344</v>
      </c>
      <c r="B99" s="8">
        <v>1.4999999999999999E-2</v>
      </c>
      <c r="C99" s="8">
        <v>1.2999999999999999E-2</v>
      </c>
      <c r="D99" s="8">
        <v>1.0999999999999999E-2</v>
      </c>
      <c r="E99" s="8">
        <v>0.01</v>
      </c>
      <c r="F99" s="8">
        <v>-1.7000000000000001E-2</v>
      </c>
      <c r="G99" s="8">
        <v>-0.02</v>
      </c>
      <c r="H99" s="8">
        <v>-4.7E-2</v>
      </c>
      <c r="I99" s="8">
        <v>-7.5999999999999998E-2</v>
      </c>
      <c r="J99" s="8">
        <v>-0.121</v>
      </c>
      <c r="K99" s="8">
        <v>-0.187</v>
      </c>
      <c r="M99" s="5">
        <v>344</v>
      </c>
      <c r="N99" s="5">
        <v>3.3000000000000002E-2</v>
      </c>
      <c r="O99" s="5">
        <v>3.4000000000000002E-2</v>
      </c>
      <c r="P99" s="5">
        <v>3.4000000000000002E-2</v>
      </c>
      <c r="Q99" s="5">
        <v>2E-3</v>
      </c>
      <c r="R99" s="5">
        <v>1.2E-2</v>
      </c>
      <c r="S99" s="5">
        <v>8.0000000000000002E-3</v>
      </c>
      <c r="T99" s="5">
        <v>1.4999999999999999E-2</v>
      </c>
      <c r="U99" s="5">
        <v>-1.7999999999999999E-2</v>
      </c>
      <c r="V99" s="5">
        <v>-5.3999999999999999E-2</v>
      </c>
      <c r="W99" s="5">
        <v>-7.3999999999999996E-2</v>
      </c>
    </row>
    <row r="100" spans="1:23" x14ac:dyDescent="0.25">
      <c r="A100" s="1">
        <v>345</v>
      </c>
      <c r="B100" s="8">
        <v>1.7000000000000001E-2</v>
      </c>
      <c r="C100" s="8">
        <v>1.2999999999999999E-2</v>
      </c>
      <c r="D100" s="8">
        <v>1.2E-2</v>
      </c>
      <c r="E100" s="8">
        <v>0.01</v>
      </c>
      <c r="F100" s="8">
        <v>-1.7000000000000001E-2</v>
      </c>
      <c r="G100" s="8">
        <v>-1.7999999999999999E-2</v>
      </c>
      <c r="H100" s="8">
        <v>-4.7E-2</v>
      </c>
      <c r="I100" s="8">
        <v>-7.4999999999999997E-2</v>
      </c>
      <c r="J100" s="8">
        <v>-0.121</v>
      </c>
      <c r="K100" s="8">
        <v>-0.185</v>
      </c>
      <c r="M100" s="5">
        <v>345</v>
      </c>
      <c r="N100" s="5">
        <v>3.3000000000000002E-2</v>
      </c>
      <c r="O100" s="5">
        <v>3.4000000000000002E-2</v>
      </c>
      <c r="P100" s="5">
        <v>3.3000000000000002E-2</v>
      </c>
      <c r="Q100" s="5">
        <v>2E-3</v>
      </c>
      <c r="R100" s="5">
        <v>1.0999999999999999E-2</v>
      </c>
      <c r="S100" s="5">
        <v>0.01</v>
      </c>
      <c r="T100" s="5">
        <v>1.6E-2</v>
      </c>
      <c r="U100" s="5">
        <v>-1.4999999999999999E-2</v>
      </c>
      <c r="V100" s="5">
        <v>-4.8000000000000001E-2</v>
      </c>
      <c r="W100" s="5">
        <v>-6.6000000000000003E-2</v>
      </c>
    </row>
    <row r="101" spans="1:23" x14ac:dyDescent="0.25">
      <c r="A101" s="1">
        <v>346</v>
      </c>
      <c r="B101" s="8">
        <v>1.4E-2</v>
      </c>
      <c r="C101" s="8">
        <v>1.2999999999999999E-2</v>
      </c>
      <c r="D101" s="8">
        <v>1.2999999999999999E-2</v>
      </c>
      <c r="E101" s="8">
        <v>1.0999999999999999E-2</v>
      </c>
      <c r="F101" s="8">
        <v>-1.4999999999999999E-2</v>
      </c>
      <c r="G101" s="8">
        <v>-1.7000000000000001E-2</v>
      </c>
      <c r="H101" s="8">
        <v>-4.5999999999999999E-2</v>
      </c>
      <c r="I101" s="8">
        <v>-7.8E-2</v>
      </c>
      <c r="J101" s="8">
        <v>-0.122</v>
      </c>
      <c r="K101" s="8">
        <v>-0.19</v>
      </c>
      <c r="M101" s="5">
        <v>346</v>
      </c>
      <c r="N101" s="5">
        <v>3.3000000000000002E-2</v>
      </c>
      <c r="O101" s="5">
        <v>3.4000000000000002E-2</v>
      </c>
      <c r="P101" s="5">
        <v>3.3000000000000002E-2</v>
      </c>
      <c r="Q101" s="5">
        <v>4.0000000000000001E-3</v>
      </c>
      <c r="R101" s="5">
        <v>1.2999999999999999E-2</v>
      </c>
      <c r="S101" s="5">
        <v>0.01</v>
      </c>
      <c r="T101" s="5">
        <v>1.9E-2</v>
      </c>
      <c r="U101" s="5">
        <v>-1.2999999999999999E-2</v>
      </c>
      <c r="V101" s="5">
        <v>-4.4999999999999998E-2</v>
      </c>
      <c r="W101" s="5">
        <v>-6.2E-2</v>
      </c>
    </row>
    <row r="102" spans="1:23" x14ac:dyDescent="0.25">
      <c r="A102" s="1">
        <v>347</v>
      </c>
      <c r="B102" s="8">
        <v>1.4999999999999999E-2</v>
      </c>
      <c r="C102" s="8">
        <v>1.2999999999999999E-2</v>
      </c>
      <c r="D102" s="8">
        <v>1.2E-2</v>
      </c>
      <c r="E102" s="8">
        <v>1.2999999999999999E-2</v>
      </c>
      <c r="F102" s="8">
        <v>-1.4E-2</v>
      </c>
      <c r="G102" s="8">
        <v>-1.7000000000000001E-2</v>
      </c>
      <c r="H102" s="8">
        <v>-4.4999999999999998E-2</v>
      </c>
      <c r="I102" s="8">
        <v>-7.6999999999999999E-2</v>
      </c>
      <c r="J102" s="8">
        <v>-0.121</v>
      </c>
      <c r="K102" s="8">
        <v>-0.187</v>
      </c>
      <c r="M102" s="5">
        <v>347</v>
      </c>
      <c r="N102" s="5">
        <v>3.3000000000000002E-2</v>
      </c>
      <c r="O102" s="5">
        <v>3.3000000000000002E-2</v>
      </c>
      <c r="P102" s="5">
        <v>3.3000000000000002E-2</v>
      </c>
      <c r="Q102" s="5">
        <v>5.0000000000000001E-3</v>
      </c>
      <c r="R102" s="5">
        <v>1.4999999999999999E-2</v>
      </c>
      <c r="S102" s="5">
        <v>1.2999999999999999E-2</v>
      </c>
      <c r="T102" s="5">
        <v>0.02</v>
      </c>
      <c r="U102" s="5">
        <v>-0.01</v>
      </c>
      <c r="V102" s="5">
        <v>-4.1000000000000002E-2</v>
      </c>
      <c r="W102" s="5">
        <v>-5.6000000000000001E-2</v>
      </c>
    </row>
    <row r="103" spans="1:23" x14ac:dyDescent="0.25">
      <c r="A103" s="1">
        <v>348</v>
      </c>
      <c r="B103" s="8">
        <v>1.4999999999999999E-2</v>
      </c>
      <c r="C103" s="8">
        <v>1.2999999999999999E-2</v>
      </c>
      <c r="D103" s="8">
        <v>1.4E-2</v>
      </c>
      <c r="E103" s="8">
        <v>1.4E-2</v>
      </c>
      <c r="F103" s="8">
        <v>-1.6E-2</v>
      </c>
      <c r="G103" s="8">
        <v>-1.7000000000000001E-2</v>
      </c>
      <c r="H103" s="8">
        <v>-4.4999999999999998E-2</v>
      </c>
      <c r="I103" s="8">
        <v>-7.4999999999999997E-2</v>
      </c>
      <c r="J103" s="8">
        <v>-0.11799999999999999</v>
      </c>
      <c r="K103" s="8">
        <v>-0.188</v>
      </c>
      <c r="M103" s="5">
        <v>348</v>
      </c>
      <c r="N103" s="5">
        <v>3.2000000000000001E-2</v>
      </c>
      <c r="O103" s="5">
        <v>3.4000000000000002E-2</v>
      </c>
      <c r="P103" s="5">
        <v>3.2000000000000001E-2</v>
      </c>
      <c r="Q103" s="5">
        <v>4.0000000000000001E-3</v>
      </c>
      <c r="R103" s="5">
        <v>1.4E-2</v>
      </c>
      <c r="S103" s="5">
        <v>1.4E-2</v>
      </c>
      <c r="T103" s="5">
        <v>2.4E-2</v>
      </c>
      <c r="U103" s="5">
        <v>-5.0000000000000001E-3</v>
      </c>
      <c r="V103" s="5">
        <v>-3.7999999999999999E-2</v>
      </c>
      <c r="W103" s="5">
        <v>-5.0999999999999997E-2</v>
      </c>
    </row>
    <row r="104" spans="1:23" x14ac:dyDescent="0.25">
      <c r="A104" s="1">
        <v>349</v>
      </c>
      <c r="B104" s="8">
        <v>1.4999999999999999E-2</v>
      </c>
      <c r="C104" s="8">
        <v>1.4E-2</v>
      </c>
      <c r="D104" s="8">
        <v>1.4E-2</v>
      </c>
      <c r="E104" s="8">
        <v>1.4E-2</v>
      </c>
      <c r="F104" s="8">
        <v>-1.4E-2</v>
      </c>
      <c r="G104" s="8">
        <v>-1.2999999999999999E-2</v>
      </c>
      <c r="H104" s="8">
        <v>-4.2999999999999997E-2</v>
      </c>
      <c r="I104" s="8">
        <v>-7.4999999999999997E-2</v>
      </c>
      <c r="J104" s="8">
        <v>-0.11799999999999999</v>
      </c>
      <c r="K104" s="8">
        <v>-0.187</v>
      </c>
      <c r="M104" s="5">
        <v>349</v>
      </c>
      <c r="N104" s="5">
        <v>3.1E-2</v>
      </c>
      <c r="O104" s="5">
        <v>3.3000000000000002E-2</v>
      </c>
      <c r="P104" s="5">
        <v>3.4000000000000002E-2</v>
      </c>
      <c r="Q104" s="5">
        <v>4.0000000000000001E-3</v>
      </c>
      <c r="R104" s="5">
        <v>1.6E-2</v>
      </c>
      <c r="S104" s="5">
        <v>1.4999999999999999E-2</v>
      </c>
      <c r="T104" s="5">
        <v>2.5999999999999999E-2</v>
      </c>
      <c r="U104" s="5">
        <v>-2E-3</v>
      </c>
      <c r="V104" s="5">
        <v>-3.3000000000000002E-2</v>
      </c>
      <c r="W104" s="5">
        <v>-4.3999999999999997E-2</v>
      </c>
    </row>
    <row r="105" spans="1:23" x14ac:dyDescent="0.25">
      <c r="A105" s="1">
        <v>350</v>
      </c>
      <c r="B105" s="8">
        <v>1.6E-2</v>
      </c>
      <c r="C105" s="8">
        <v>1.2999999999999999E-2</v>
      </c>
      <c r="D105" s="8">
        <v>1.4999999999999999E-2</v>
      </c>
      <c r="E105" s="8">
        <v>1.4E-2</v>
      </c>
      <c r="F105" s="8">
        <v>-1.2999999999999999E-2</v>
      </c>
      <c r="G105" s="8">
        <v>-1.2999999999999999E-2</v>
      </c>
      <c r="H105" s="8">
        <v>-4.2999999999999997E-2</v>
      </c>
      <c r="I105" s="8">
        <v>-7.3999999999999996E-2</v>
      </c>
      <c r="J105" s="8">
        <v>-0.11700000000000001</v>
      </c>
      <c r="K105" s="8">
        <v>-0.185</v>
      </c>
      <c r="M105" s="5">
        <v>350</v>
      </c>
      <c r="N105" s="5">
        <v>3.2000000000000001E-2</v>
      </c>
      <c r="O105" s="5">
        <v>3.3000000000000002E-2</v>
      </c>
      <c r="P105" s="5">
        <v>3.2000000000000001E-2</v>
      </c>
      <c r="Q105" s="5">
        <v>5.0000000000000001E-3</v>
      </c>
      <c r="R105" s="5">
        <v>1.7000000000000001E-2</v>
      </c>
      <c r="S105" s="5">
        <v>1.7000000000000001E-2</v>
      </c>
      <c r="T105" s="5">
        <v>2.8000000000000001E-2</v>
      </c>
      <c r="U105" s="5">
        <v>1E-3</v>
      </c>
      <c r="V105" s="5">
        <v>-2.8000000000000001E-2</v>
      </c>
      <c r="W105" s="5">
        <v>-3.6999999999999998E-2</v>
      </c>
    </row>
    <row r="106" spans="1:23" x14ac:dyDescent="0.25">
      <c r="A106" s="1">
        <v>351</v>
      </c>
      <c r="B106" s="8">
        <v>1.6E-2</v>
      </c>
      <c r="C106" s="8">
        <v>1.4E-2</v>
      </c>
      <c r="D106" s="8">
        <v>1.4999999999999999E-2</v>
      </c>
      <c r="E106" s="8">
        <v>1.4999999999999999E-2</v>
      </c>
      <c r="F106" s="8">
        <v>-0.01</v>
      </c>
      <c r="G106" s="8">
        <v>-1.2E-2</v>
      </c>
      <c r="H106" s="8">
        <v>-4.1000000000000002E-2</v>
      </c>
      <c r="I106" s="8">
        <v>-7.1999999999999995E-2</v>
      </c>
      <c r="J106" s="8">
        <v>-0.115</v>
      </c>
      <c r="K106" s="8">
        <v>-0.18099999999999999</v>
      </c>
      <c r="M106" s="5">
        <v>351</v>
      </c>
      <c r="N106" s="5">
        <v>3.2000000000000001E-2</v>
      </c>
      <c r="O106" s="5">
        <v>3.3000000000000002E-2</v>
      </c>
      <c r="P106" s="5">
        <v>3.3000000000000002E-2</v>
      </c>
      <c r="Q106" s="5">
        <v>6.0000000000000001E-3</v>
      </c>
      <c r="R106" s="5">
        <v>1.9E-2</v>
      </c>
      <c r="S106" s="5">
        <v>1.9E-2</v>
      </c>
      <c r="T106" s="5">
        <v>3.1E-2</v>
      </c>
      <c r="U106" s="5">
        <v>4.0000000000000001E-3</v>
      </c>
      <c r="V106" s="5">
        <v>-2.3E-2</v>
      </c>
      <c r="W106" s="5">
        <v>-2.8000000000000001E-2</v>
      </c>
    </row>
    <row r="107" spans="1:23" x14ac:dyDescent="0.25">
      <c r="A107" s="1">
        <v>352</v>
      </c>
      <c r="B107" s="8">
        <v>1.7000000000000001E-2</v>
      </c>
      <c r="C107" s="8">
        <v>1.4E-2</v>
      </c>
      <c r="D107" s="8">
        <v>1.4999999999999999E-2</v>
      </c>
      <c r="E107" s="8">
        <v>1.7000000000000001E-2</v>
      </c>
      <c r="F107" s="8">
        <v>-0.01</v>
      </c>
      <c r="G107" s="8">
        <v>-0.01</v>
      </c>
      <c r="H107" s="8">
        <v>-0.04</v>
      </c>
      <c r="I107" s="8">
        <v>-7.0000000000000007E-2</v>
      </c>
      <c r="J107" s="8">
        <v>-0.11600000000000001</v>
      </c>
      <c r="K107" s="8">
        <v>-0.17899999999999999</v>
      </c>
      <c r="M107" s="5">
        <v>352</v>
      </c>
      <c r="N107" s="5">
        <v>0.03</v>
      </c>
      <c r="O107" s="5">
        <v>3.2000000000000001E-2</v>
      </c>
      <c r="P107" s="5">
        <v>3.4000000000000002E-2</v>
      </c>
      <c r="Q107" s="5">
        <v>7.0000000000000001E-3</v>
      </c>
      <c r="R107" s="5">
        <v>0.02</v>
      </c>
      <c r="S107" s="5">
        <v>2.1000000000000001E-2</v>
      </c>
      <c r="T107" s="5">
        <v>3.5000000000000003E-2</v>
      </c>
      <c r="U107" s="5">
        <v>8.9999999999999993E-3</v>
      </c>
      <c r="V107" s="5">
        <v>-1.7000000000000001E-2</v>
      </c>
      <c r="W107" s="5">
        <v>-2.1000000000000001E-2</v>
      </c>
    </row>
    <row r="108" spans="1:23" x14ac:dyDescent="0.25">
      <c r="A108" s="1">
        <v>353</v>
      </c>
      <c r="B108" s="8">
        <v>1.6E-2</v>
      </c>
      <c r="C108" s="8">
        <v>1.4E-2</v>
      </c>
      <c r="D108" s="8">
        <v>1.6E-2</v>
      </c>
      <c r="E108" s="8">
        <v>1.7999999999999999E-2</v>
      </c>
      <c r="F108" s="8">
        <v>-8.9999999999999993E-3</v>
      </c>
      <c r="G108" s="8">
        <v>-8.9999999999999993E-3</v>
      </c>
      <c r="H108" s="8">
        <v>-0.04</v>
      </c>
      <c r="I108" s="8">
        <v>-6.7000000000000004E-2</v>
      </c>
      <c r="J108" s="8">
        <v>-0.113</v>
      </c>
      <c r="K108" s="8">
        <v>-0.17899999999999999</v>
      </c>
      <c r="M108" s="5">
        <v>353</v>
      </c>
      <c r="N108" s="5">
        <v>3.1E-2</v>
      </c>
      <c r="O108" s="5">
        <v>3.3000000000000002E-2</v>
      </c>
      <c r="P108" s="5">
        <v>3.2000000000000001E-2</v>
      </c>
      <c r="Q108" s="5">
        <v>8.0000000000000002E-3</v>
      </c>
      <c r="R108" s="5">
        <v>2.1999999999999999E-2</v>
      </c>
      <c r="S108" s="5">
        <v>2.1999999999999999E-2</v>
      </c>
      <c r="T108" s="5">
        <v>3.7999999999999999E-2</v>
      </c>
      <c r="U108" s="5">
        <v>1.2999999999999999E-2</v>
      </c>
      <c r="V108" s="5">
        <v>-1.2E-2</v>
      </c>
      <c r="W108" s="5">
        <v>-1.2999999999999999E-2</v>
      </c>
    </row>
    <row r="109" spans="1:23" x14ac:dyDescent="0.25">
      <c r="A109" s="1">
        <v>354</v>
      </c>
      <c r="B109" s="8">
        <v>1.7000000000000001E-2</v>
      </c>
      <c r="C109" s="8">
        <v>1.4999999999999999E-2</v>
      </c>
      <c r="D109" s="8">
        <v>1.6E-2</v>
      </c>
      <c r="E109" s="8">
        <v>1.7999999999999999E-2</v>
      </c>
      <c r="F109" s="8">
        <v>-7.0000000000000001E-3</v>
      </c>
      <c r="G109" s="8">
        <v>-7.0000000000000001E-3</v>
      </c>
      <c r="H109" s="8">
        <v>-3.6999999999999998E-2</v>
      </c>
      <c r="I109" s="8">
        <v>-6.5000000000000002E-2</v>
      </c>
      <c r="J109" s="8">
        <v>-0.11</v>
      </c>
      <c r="K109" s="8">
        <v>-0.18</v>
      </c>
      <c r="M109" s="5">
        <v>354</v>
      </c>
      <c r="N109" s="5">
        <v>3.1E-2</v>
      </c>
      <c r="O109" s="5">
        <v>3.1E-2</v>
      </c>
      <c r="P109" s="5">
        <v>3.2000000000000001E-2</v>
      </c>
      <c r="Q109" s="5">
        <v>8.0000000000000002E-3</v>
      </c>
      <c r="R109" s="5">
        <v>2.1999999999999999E-2</v>
      </c>
      <c r="S109" s="5">
        <v>2.5000000000000001E-2</v>
      </c>
      <c r="T109" s="5">
        <v>4.1000000000000002E-2</v>
      </c>
      <c r="U109" s="5">
        <v>1.7999999999999999E-2</v>
      </c>
      <c r="V109" s="5">
        <v>-7.0000000000000001E-3</v>
      </c>
      <c r="W109" s="5">
        <v>-5.0000000000000001E-3</v>
      </c>
    </row>
    <row r="110" spans="1:23" x14ac:dyDescent="0.25">
      <c r="A110" s="1">
        <v>355</v>
      </c>
      <c r="B110" s="8">
        <v>1.4999999999999999E-2</v>
      </c>
      <c r="C110" s="8">
        <v>1.6E-2</v>
      </c>
      <c r="D110" s="8">
        <v>1.7000000000000001E-2</v>
      </c>
      <c r="E110" s="8">
        <v>0.02</v>
      </c>
      <c r="F110" s="8">
        <v>-6.0000000000000001E-3</v>
      </c>
      <c r="G110" s="8">
        <v>-6.0000000000000001E-3</v>
      </c>
      <c r="H110" s="8">
        <v>-3.5000000000000003E-2</v>
      </c>
      <c r="I110" s="8">
        <v>-6.5000000000000002E-2</v>
      </c>
      <c r="J110" s="8">
        <v>-0.109</v>
      </c>
      <c r="K110" s="8">
        <v>-0.17399999999999999</v>
      </c>
      <c r="M110" s="5">
        <v>355</v>
      </c>
      <c r="N110" s="5">
        <v>0.03</v>
      </c>
      <c r="O110" s="5">
        <v>3.2000000000000001E-2</v>
      </c>
      <c r="P110" s="5">
        <v>3.3000000000000002E-2</v>
      </c>
      <c r="Q110" s="5">
        <v>8.0000000000000002E-3</v>
      </c>
      <c r="R110" s="5">
        <v>2.5000000000000001E-2</v>
      </c>
      <c r="S110" s="5">
        <v>2.8000000000000001E-2</v>
      </c>
      <c r="T110" s="5">
        <v>4.3999999999999997E-2</v>
      </c>
      <c r="U110" s="5">
        <v>2.1999999999999999E-2</v>
      </c>
      <c r="V110" s="5">
        <v>-1E-3</v>
      </c>
      <c r="W110" s="5">
        <v>2E-3</v>
      </c>
    </row>
    <row r="111" spans="1:23" x14ac:dyDescent="0.25">
      <c r="A111" s="1">
        <v>356</v>
      </c>
      <c r="B111" s="8">
        <v>1.6E-2</v>
      </c>
      <c r="C111" s="8">
        <v>1.7000000000000001E-2</v>
      </c>
      <c r="D111" s="8">
        <v>1.7000000000000001E-2</v>
      </c>
      <c r="E111" s="8">
        <v>2.1000000000000001E-2</v>
      </c>
      <c r="F111" s="8">
        <v>-5.0000000000000001E-3</v>
      </c>
      <c r="G111" s="8">
        <v>-3.0000000000000001E-3</v>
      </c>
      <c r="H111" s="8">
        <v>-3.3000000000000002E-2</v>
      </c>
      <c r="I111" s="8">
        <v>-0.06</v>
      </c>
      <c r="J111" s="8">
        <v>-0.104</v>
      </c>
      <c r="K111" s="8">
        <v>-0.16800000000000001</v>
      </c>
      <c r="M111" s="5">
        <v>356</v>
      </c>
      <c r="N111" s="5">
        <v>0.03</v>
      </c>
      <c r="O111" s="5">
        <v>3.1E-2</v>
      </c>
      <c r="P111" s="5">
        <v>3.3000000000000002E-2</v>
      </c>
      <c r="Q111" s="5">
        <v>8.9999999999999993E-3</v>
      </c>
      <c r="R111" s="5">
        <v>2.5999999999999999E-2</v>
      </c>
      <c r="S111" s="5">
        <v>2.9000000000000001E-2</v>
      </c>
      <c r="T111" s="5">
        <v>4.5999999999999999E-2</v>
      </c>
      <c r="U111" s="5">
        <v>2.5000000000000001E-2</v>
      </c>
      <c r="V111" s="5">
        <v>5.0000000000000001E-3</v>
      </c>
      <c r="W111" s="5">
        <v>1.0999999999999999E-2</v>
      </c>
    </row>
    <row r="112" spans="1:23" x14ac:dyDescent="0.25">
      <c r="A112" s="1">
        <v>357</v>
      </c>
      <c r="B112" s="8">
        <v>1.7000000000000001E-2</v>
      </c>
      <c r="C112" s="8">
        <v>1.6E-2</v>
      </c>
      <c r="D112" s="8">
        <v>1.9E-2</v>
      </c>
      <c r="E112" s="8">
        <v>2.1000000000000001E-2</v>
      </c>
      <c r="F112" s="8">
        <v>-4.0000000000000001E-3</v>
      </c>
      <c r="G112" s="8">
        <v>-1E-3</v>
      </c>
      <c r="H112" s="8">
        <v>-0.03</v>
      </c>
      <c r="I112" s="8">
        <v>-5.8999999999999997E-2</v>
      </c>
      <c r="J112" s="8">
        <v>-0.1</v>
      </c>
      <c r="K112" s="8">
        <v>-0.16600000000000001</v>
      </c>
      <c r="M112" s="5">
        <v>357</v>
      </c>
      <c r="N112" s="5">
        <v>2.9000000000000001E-2</v>
      </c>
      <c r="O112" s="5">
        <v>3.2000000000000001E-2</v>
      </c>
      <c r="P112" s="5">
        <v>3.3000000000000002E-2</v>
      </c>
      <c r="Q112" s="5">
        <v>8.9999999999999993E-3</v>
      </c>
      <c r="R112" s="5">
        <v>2.8000000000000001E-2</v>
      </c>
      <c r="S112" s="5">
        <v>3.1E-2</v>
      </c>
      <c r="T112" s="5">
        <v>0.05</v>
      </c>
      <c r="U112" s="5">
        <v>3.1E-2</v>
      </c>
      <c r="V112" s="5">
        <v>8.9999999999999993E-3</v>
      </c>
      <c r="W112" s="5">
        <v>0.02</v>
      </c>
    </row>
    <row r="113" spans="1:23" x14ac:dyDescent="0.25">
      <c r="A113" s="1">
        <v>358</v>
      </c>
      <c r="B113" s="8">
        <v>1.7000000000000001E-2</v>
      </c>
      <c r="C113" s="8">
        <v>1.6E-2</v>
      </c>
      <c r="D113" s="8">
        <v>1.9E-2</v>
      </c>
      <c r="E113" s="8">
        <v>2.3E-2</v>
      </c>
      <c r="F113" s="8">
        <v>-1E-3</v>
      </c>
      <c r="G113" s="8">
        <v>1E-3</v>
      </c>
      <c r="H113" s="8">
        <v>-2.9000000000000001E-2</v>
      </c>
      <c r="I113" s="8">
        <v>-5.5E-2</v>
      </c>
      <c r="J113" s="8">
        <v>-9.8000000000000004E-2</v>
      </c>
      <c r="K113" s="8">
        <v>-0.16</v>
      </c>
      <c r="M113" s="5">
        <v>358</v>
      </c>
      <c r="N113" s="5">
        <v>2.9000000000000001E-2</v>
      </c>
      <c r="O113" s="5">
        <v>3.1E-2</v>
      </c>
      <c r="P113" s="5">
        <v>3.2000000000000001E-2</v>
      </c>
      <c r="Q113" s="5">
        <v>1.0999999999999999E-2</v>
      </c>
      <c r="R113" s="5">
        <v>2.8000000000000001E-2</v>
      </c>
      <c r="S113" s="5">
        <v>3.3000000000000002E-2</v>
      </c>
      <c r="T113" s="5">
        <v>5.1999999999999998E-2</v>
      </c>
      <c r="U113" s="5">
        <v>3.4000000000000002E-2</v>
      </c>
      <c r="V113" s="5">
        <v>1.7000000000000001E-2</v>
      </c>
      <c r="W113" s="5">
        <v>2.9000000000000001E-2</v>
      </c>
    </row>
    <row r="114" spans="1:23" x14ac:dyDescent="0.25">
      <c r="A114" s="1">
        <v>359</v>
      </c>
      <c r="B114" s="8">
        <v>1.7000000000000001E-2</v>
      </c>
      <c r="C114" s="8">
        <v>1.6E-2</v>
      </c>
      <c r="D114" s="8">
        <v>0.02</v>
      </c>
      <c r="E114" s="8">
        <v>2.4E-2</v>
      </c>
      <c r="F114" s="8">
        <v>-2E-3</v>
      </c>
      <c r="G114" s="8">
        <v>0</v>
      </c>
      <c r="H114" s="8">
        <v>-2.8000000000000001E-2</v>
      </c>
      <c r="I114" s="8">
        <v>-5.3999999999999999E-2</v>
      </c>
      <c r="J114" s="8">
        <v>-9.7000000000000003E-2</v>
      </c>
      <c r="K114" s="8">
        <v>-0.159</v>
      </c>
      <c r="M114" s="5">
        <v>359</v>
      </c>
      <c r="N114" s="5">
        <v>2.9000000000000001E-2</v>
      </c>
      <c r="O114" s="5">
        <v>0.03</v>
      </c>
      <c r="P114" s="5">
        <v>3.2000000000000001E-2</v>
      </c>
      <c r="Q114" s="5">
        <v>1.2E-2</v>
      </c>
      <c r="R114" s="5">
        <v>0.03</v>
      </c>
      <c r="S114" s="5">
        <v>3.5999999999999997E-2</v>
      </c>
      <c r="T114" s="5">
        <v>5.5E-2</v>
      </c>
      <c r="U114" s="5">
        <v>3.9E-2</v>
      </c>
      <c r="V114" s="5">
        <v>2.1000000000000001E-2</v>
      </c>
      <c r="W114" s="5">
        <v>3.3000000000000002E-2</v>
      </c>
    </row>
    <row r="115" spans="1:23" x14ac:dyDescent="0.25">
      <c r="A115" s="1">
        <v>360</v>
      </c>
      <c r="B115" s="8">
        <v>1.7000000000000001E-2</v>
      </c>
      <c r="C115" s="8">
        <v>1.7000000000000001E-2</v>
      </c>
      <c r="D115" s="8">
        <v>0.02</v>
      </c>
      <c r="E115" s="8">
        <v>2.4E-2</v>
      </c>
      <c r="F115" s="8">
        <v>0</v>
      </c>
      <c r="G115" s="8">
        <v>3.0000000000000001E-3</v>
      </c>
      <c r="H115" s="8">
        <v>-2.5999999999999999E-2</v>
      </c>
      <c r="I115" s="8">
        <v>-5.0999999999999997E-2</v>
      </c>
      <c r="J115" s="8">
        <v>-9.4E-2</v>
      </c>
      <c r="K115" s="8">
        <v>-0.154</v>
      </c>
      <c r="M115" s="5">
        <v>360</v>
      </c>
      <c r="N115" s="5">
        <v>2.8000000000000001E-2</v>
      </c>
      <c r="O115" s="5">
        <v>3.2000000000000001E-2</v>
      </c>
      <c r="P115" s="5">
        <v>3.4000000000000002E-2</v>
      </c>
      <c r="Q115" s="5">
        <v>1.2999999999999999E-2</v>
      </c>
      <c r="R115" s="5">
        <v>3.2000000000000001E-2</v>
      </c>
      <c r="S115" s="5">
        <v>3.5999999999999997E-2</v>
      </c>
      <c r="T115" s="5">
        <v>5.7000000000000002E-2</v>
      </c>
      <c r="U115" s="5">
        <v>4.1000000000000002E-2</v>
      </c>
      <c r="V115" s="5">
        <v>2.5000000000000001E-2</v>
      </c>
      <c r="W115" s="5">
        <v>4.2000000000000003E-2</v>
      </c>
    </row>
    <row r="116" spans="1:23" x14ac:dyDescent="0.25">
      <c r="A116" s="1">
        <v>361</v>
      </c>
      <c r="B116" s="8">
        <v>1.6E-2</v>
      </c>
      <c r="C116" s="8">
        <v>1.6E-2</v>
      </c>
      <c r="D116" s="8">
        <v>2.1000000000000001E-2</v>
      </c>
      <c r="E116" s="8">
        <v>2.5999999999999999E-2</v>
      </c>
      <c r="F116" s="8">
        <v>2E-3</v>
      </c>
      <c r="G116" s="8">
        <v>4.0000000000000001E-3</v>
      </c>
      <c r="H116" s="8">
        <v>-2.3E-2</v>
      </c>
      <c r="I116" s="8">
        <v>-4.9000000000000002E-2</v>
      </c>
      <c r="J116" s="8">
        <v>-0.09</v>
      </c>
      <c r="K116" s="8">
        <v>-0.154</v>
      </c>
      <c r="M116" s="5">
        <v>361</v>
      </c>
      <c r="N116" s="5">
        <v>2.7E-2</v>
      </c>
      <c r="O116" s="5">
        <v>0.03</v>
      </c>
      <c r="P116" s="5">
        <v>3.3000000000000002E-2</v>
      </c>
      <c r="Q116" s="5">
        <v>1.4E-2</v>
      </c>
      <c r="R116" s="5">
        <v>3.4000000000000002E-2</v>
      </c>
      <c r="S116" s="5">
        <v>3.9E-2</v>
      </c>
      <c r="T116" s="5">
        <v>0.06</v>
      </c>
      <c r="U116" s="5">
        <v>4.4999999999999998E-2</v>
      </c>
      <c r="V116" s="5">
        <v>3.1E-2</v>
      </c>
      <c r="W116" s="5">
        <v>4.9000000000000002E-2</v>
      </c>
    </row>
    <row r="117" spans="1:23" x14ac:dyDescent="0.25">
      <c r="A117" s="1">
        <v>362</v>
      </c>
      <c r="B117" s="8">
        <v>1.7000000000000001E-2</v>
      </c>
      <c r="C117" s="8">
        <v>1.6E-2</v>
      </c>
      <c r="D117" s="8">
        <v>0.02</v>
      </c>
      <c r="E117" s="8">
        <v>2.4E-2</v>
      </c>
      <c r="F117" s="8">
        <v>2E-3</v>
      </c>
      <c r="G117" s="8">
        <v>4.0000000000000001E-3</v>
      </c>
      <c r="H117" s="8">
        <v>-2.1999999999999999E-2</v>
      </c>
      <c r="I117" s="8">
        <v>-4.5999999999999999E-2</v>
      </c>
      <c r="J117" s="8">
        <v>-8.7999999999999995E-2</v>
      </c>
      <c r="K117" s="8">
        <v>-0.14899999999999999</v>
      </c>
      <c r="M117" s="5">
        <v>362</v>
      </c>
      <c r="N117" s="5">
        <v>2.9000000000000001E-2</v>
      </c>
      <c r="O117" s="5">
        <v>3.1E-2</v>
      </c>
      <c r="P117" s="5">
        <v>3.3000000000000002E-2</v>
      </c>
      <c r="Q117" s="5">
        <v>1.2999999999999999E-2</v>
      </c>
      <c r="R117" s="5">
        <v>3.5000000000000003E-2</v>
      </c>
      <c r="S117" s="5">
        <v>3.9E-2</v>
      </c>
      <c r="T117" s="5">
        <v>6.2E-2</v>
      </c>
      <c r="U117" s="5">
        <v>4.8000000000000001E-2</v>
      </c>
      <c r="V117" s="5">
        <v>3.4000000000000002E-2</v>
      </c>
      <c r="W117" s="5">
        <v>5.5E-2</v>
      </c>
    </row>
    <row r="118" spans="1:23" x14ac:dyDescent="0.25">
      <c r="A118" s="1">
        <v>363</v>
      </c>
      <c r="B118" s="8">
        <v>1.7000000000000001E-2</v>
      </c>
      <c r="C118" s="8">
        <v>1.6E-2</v>
      </c>
      <c r="D118" s="8">
        <v>2.1000000000000001E-2</v>
      </c>
      <c r="E118" s="8">
        <v>2.7E-2</v>
      </c>
      <c r="F118" s="8">
        <v>5.0000000000000001E-3</v>
      </c>
      <c r="G118" s="8">
        <v>4.0000000000000001E-3</v>
      </c>
      <c r="H118" s="8">
        <v>-2.1000000000000001E-2</v>
      </c>
      <c r="I118" s="8">
        <v>-4.3999999999999997E-2</v>
      </c>
      <c r="J118" s="8">
        <v>-8.4000000000000005E-2</v>
      </c>
      <c r="K118" s="8">
        <v>-0.14199999999999999</v>
      </c>
      <c r="M118" s="5">
        <v>363</v>
      </c>
      <c r="N118" s="5">
        <v>2.8000000000000001E-2</v>
      </c>
      <c r="O118" s="5">
        <v>0.03</v>
      </c>
      <c r="P118" s="5">
        <v>3.3000000000000002E-2</v>
      </c>
      <c r="Q118" s="5">
        <v>1.4E-2</v>
      </c>
      <c r="R118" s="5">
        <v>3.4000000000000002E-2</v>
      </c>
      <c r="S118" s="5">
        <v>4.1000000000000002E-2</v>
      </c>
      <c r="T118" s="5">
        <v>6.5000000000000002E-2</v>
      </c>
      <c r="U118" s="5">
        <v>5.0999999999999997E-2</v>
      </c>
      <c r="V118" s="5">
        <v>4.1000000000000002E-2</v>
      </c>
      <c r="W118" s="5">
        <v>5.8999999999999997E-2</v>
      </c>
    </row>
    <row r="119" spans="1:23" x14ac:dyDescent="0.25">
      <c r="A119" s="1">
        <v>364</v>
      </c>
      <c r="B119" s="8">
        <v>1.4999999999999999E-2</v>
      </c>
      <c r="C119" s="8">
        <v>1.7000000000000001E-2</v>
      </c>
      <c r="D119" s="8">
        <v>2.1000000000000001E-2</v>
      </c>
      <c r="E119" s="8">
        <v>2.8000000000000001E-2</v>
      </c>
      <c r="F119" s="8">
        <v>3.0000000000000001E-3</v>
      </c>
      <c r="G119" s="8">
        <v>6.0000000000000001E-3</v>
      </c>
      <c r="H119" s="8">
        <v>-0.02</v>
      </c>
      <c r="I119" s="8">
        <v>-4.3999999999999997E-2</v>
      </c>
      <c r="J119" s="8">
        <v>-8.3000000000000004E-2</v>
      </c>
      <c r="K119" s="8">
        <v>-0.14199999999999999</v>
      </c>
      <c r="M119" s="5">
        <v>364</v>
      </c>
      <c r="N119" s="5">
        <v>2.9000000000000001E-2</v>
      </c>
      <c r="O119" s="5">
        <v>0.03</v>
      </c>
      <c r="P119" s="5">
        <v>3.3000000000000002E-2</v>
      </c>
      <c r="Q119" s="5">
        <v>1.4E-2</v>
      </c>
      <c r="R119" s="5">
        <v>3.5999999999999997E-2</v>
      </c>
      <c r="S119" s="5">
        <v>4.2999999999999997E-2</v>
      </c>
      <c r="T119" s="5">
        <v>6.6000000000000003E-2</v>
      </c>
      <c r="U119" s="5">
        <v>5.3999999999999999E-2</v>
      </c>
      <c r="V119" s="5">
        <v>4.2999999999999997E-2</v>
      </c>
      <c r="W119" s="5">
        <v>6.6000000000000003E-2</v>
      </c>
    </row>
    <row r="120" spans="1:23" x14ac:dyDescent="0.25">
      <c r="A120" s="1">
        <v>365</v>
      </c>
      <c r="B120" s="8">
        <v>1.6E-2</v>
      </c>
      <c r="C120" s="8">
        <v>1.7000000000000001E-2</v>
      </c>
      <c r="D120" s="8">
        <v>2.1000000000000001E-2</v>
      </c>
      <c r="E120" s="8">
        <v>2.8000000000000001E-2</v>
      </c>
      <c r="F120" s="8">
        <v>4.0000000000000001E-3</v>
      </c>
      <c r="G120" s="8">
        <v>8.9999999999999993E-3</v>
      </c>
      <c r="H120" s="8">
        <v>-1.7999999999999999E-2</v>
      </c>
      <c r="I120" s="8">
        <v>-4.2000000000000003E-2</v>
      </c>
      <c r="J120" s="8">
        <v>-8.1000000000000003E-2</v>
      </c>
      <c r="K120" s="8">
        <v>-0.13800000000000001</v>
      </c>
      <c r="M120" s="5">
        <v>365</v>
      </c>
      <c r="N120" s="5">
        <v>2.5999999999999999E-2</v>
      </c>
      <c r="O120" s="5">
        <v>3.1E-2</v>
      </c>
      <c r="P120" s="5">
        <v>3.2000000000000001E-2</v>
      </c>
      <c r="Q120" s="5">
        <v>1.4E-2</v>
      </c>
      <c r="R120" s="5">
        <v>3.5999999999999997E-2</v>
      </c>
      <c r="S120" s="5">
        <v>4.3999999999999997E-2</v>
      </c>
      <c r="T120" s="5">
        <v>6.8000000000000005E-2</v>
      </c>
      <c r="U120" s="5">
        <v>5.8000000000000003E-2</v>
      </c>
      <c r="V120" s="5">
        <v>4.8000000000000001E-2</v>
      </c>
      <c r="W120" s="5">
        <v>7.3999999999999996E-2</v>
      </c>
    </row>
    <row r="121" spans="1:23" x14ac:dyDescent="0.25">
      <c r="A121" s="1">
        <v>366</v>
      </c>
      <c r="B121" s="8">
        <v>1.6E-2</v>
      </c>
      <c r="C121" s="8">
        <v>1.6E-2</v>
      </c>
      <c r="D121" s="8">
        <v>2.1999999999999999E-2</v>
      </c>
      <c r="E121" s="8">
        <v>2.7E-2</v>
      </c>
      <c r="F121" s="8">
        <v>5.0000000000000001E-3</v>
      </c>
      <c r="G121" s="8">
        <v>0.01</v>
      </c>
      <c r="H121" s="8">
        <v>-1.6E-2</v>
      </c>
      <c r="I121" s="8">
        <v>-0.04</v>
      </c>
      <c r="J121" s="8">
        <v>-7.9000000000000001E-2</v>
      </c>
      <c r="K121" s="8">
        <v>-0.13500000000000001</v>
      </c>
      <c r="M121" s="5">
        <v>366</v>
      </c>
      <c r="N121" s="5">
        <v>2.5999999999999999E-2</v>
      </c>
      <c r="O121" s="5">
        <v>0.03</v>
      </c>
      <c r="P121" s="5">
        <v>3.2000000000000001E-2</v>
      </c>
      <c r="Q121" s="5">
        <v>1.4E-2</v>
      </c>
      <c r="R121" s="5">
        <v>3.6999999999999998E-2</v>
      </c>
      <c r="S121" s="5">
        <v>4.3999999999999997E-2</v>
      </c>
      <c r="T121" s="5">
        <v>6.9000000000000006E-2</v>
      </c>
      <c r="U121" s="5">
        <v>5.8999999999999997E-2</v>
      </c>
      <c r="V121" s="5">
        <v>0.05</v>
      </c>
      <c r="W121" s="5">
        <v>7.6999999999999999E-2</v>
      </c>
    </row>
    <row r="122" spans="1:23" x14ac:dyDescent="0.25">
      <c r="A122" s="1">
        <v>367</v>
      </c>
      <c r="B122" s="8">
        <v>1.6E-2</v>
      </c>
      <c r="C122" s="8">
        <v>1.7000000000000001E-2</v>
      </c>
      <c r="D122" s="8">
        <v>0.02</v>
      </c>
      <c r="E122" s="8">
        <v>2.9000000000000001E-2</v>
      </c>
      <c r="F122" s="8">
        <v>7.0000000000000001E-3</v>
      </c>
      <c r="G122" s="8">
        <v>0.01</v>
      </c>
      <c r="H122" s="8">
        <v>-1.6E-2</v>
      </c>
      <c r="I122" s="8">
        <v>-3.7999999999999999E-2</v>
      </c>
      <c r="J122" s="8">
        <v>-7.5999999999999998E-2</v>
      </c>
      <c r="K122" s="8">
        <v>-0.13100000000000001</v>
      </c>
      <c r="M122" s="5">
        <v>367</v>
      </c>
      <c r="N122" s="5">
        <v>2.5999999999999999E-2</v>
      </c>
      <c r="O122" s="5">
        <v>0.03</v>
      </c>
      <c r="P122" s="5">
        <v>3.3000000000000002E-2</v>
      </c>
      <c r="Q122" s="5">
        <v>1.4E-2</v>
      </c>
      <c r="R122" s="5">
        <v>3.7999999999999999E-2</v>
      </c>
      <c r="S122" s="5">
        <v>4.4999999999999998E-2</v>
      </c>
      <c r="T122" s="5">
        <v>7.1999999999999995E-2</v>
      </c>
      <c r="U122" s="5">
        <v>6.0999999999999999E-2</v>
      </c>
      <c r="V122" s="5">
        <v>5.3999999999999999E-2</v>
      </c>
      <c r="W122" s="5">
        <v>8.1000000000000003E-2</v>
      </c>
    </row>
    <row r="123" spans="1:23" x14ac:dyDescent="0.25">
      <c r="A123" s="1">
        <v>368</v>
      </c>
      <c r="B123" s="8">
        <v>1.7000000000000001E-2</v>
      </c>
      <c r="C123" s="8">
        <v>1.7000000000000001E-2</v>
      </c>
      <c r="D123" s="8">
        <v>2.1999999999999999E-2</v>
      </c>
      <c r="E123" s="8">
        <v>2.9000000000000001E-2</v>
      </c>
      <c r="F123" s="8">
        <v>7.0000000000000001E-3</v>
      </c>
      <c r="G123" s="8">
        <v>1.0999999999999999E-2</v>
      </c>
      <c r="H123" s="8">
        <v>-1.4E-2</v>
      </c>
      <c r="I123" s="8">
        <v>-3.5999999999999997E-2</v>
      </c>
      <c r="J123" s="8">
        <v>-7.2999999999999995E-2</v>
      </c>
      <c r="K123" s="8">
        <v>-0.128</v>
      </c>
      <c r="M123" s="5">
        <v>368</v>
      </c>
      <c r="N123" s="5">
        <v>2.5000000000000001E-2</v>
      </c>
      <c r="O123" s="5">
        <v>2.8000000000000001E-2</v>
      </c>
      <c r="P123" s="5">
        <v>3.2000000000000001E-2</v>
      </c>
      <c r="Q123" s="5">
        <v>1.4E-2</v>
      </c>
      <c r="R123" s="5">
        <v>3.9E-2</v>
      </c>
      <c r="S123" s="5">
        <v>4.4999999999999998E-2</v>
      </c>
      <c r="T123" s="5">
        <v>7.0999999999999994E-2</v>
      </c>
      <c r="U123" s="5">
        <v>6.3E-2</v>
      </c>
      <c r="V123" s="5">
        <v>5.6000000000000001E-2</v>
      </c>
      <c r="W123" s="5">
        <v>8.3000000000000004E-2</v>
      </c>
    </row>
    <row r="124" spans="1:23" x14ac:dyDescent="0.25">
      <c r="A124" s="1">
        <v>369</v>
      </c>
      <c r="B124" s="8">
        <v>1.4999999999999999E-2</v>
      </c>
      <c r="C124" s="8">
        <v>1.7999999999999999E-2</v>
      </c>
      <c r="D124" s="8">
        <v>2.1000000000000001E-2</v>
      </c>
      <c r="E124" s="8">
        <v>2.8000000000000001E-2</v>
      </c>
      <c r="F124" s="8">
        <v>6.0000000000000001E-3</v>
      </c>
      <c r="G124" s="8">
        <v>1.0999999999999999E-2</v>
      </c>
      <c r="H124" s="8">
        <v>-1.4E-2</v>
      </c>
      <c r="I124" s="8">
        <v>-3.5000000000000003E-2</v>
      </c>
      <c r="J124" s="8">
        <v>-7.3999999999999996E-2</v>
      </c>
      <c r="K124" s="8">
        <v>-0.125</v>
      </c>
      <c r="M124" s="5">
        <v>369</v>
      </c>
      <c r="N124" s="5">
        <v>2.5999999999999999E-2</v>
      </c>
      <c r="O124" s="5">
        <v>0.03</v>
      </c>
      <c r="P124" s="5">
        <v>3.1E-2</v>
      </c>
      <c r="Q124" s="5">
        <v>1.4E-2</v>
      </c>
      <c r="R124" s="5">
        <v>3.7999999999999999E-2</v>
      </c>
      <c r="S124" s="5">
        <v>4.4999999999999998E-2</v>
      </c>
      <c r="T124" s="5">
        <v>7.2999999999999995E-2</v>
      </c>
      <c r="U124" s="5">
        <v>6.4000000000000001E-2</v>
      </c>
      <c r="V124" s="5">
        <v>5.8000000000000003E-2</v>
      </c>
      <c r="W124" s="5">
        <v>8.5000000000000006E-2</v>
      </c>
    </row>
    <row r="125" spans="1:23" x14ac:dyDescent="0.25">
      <c r="A125" s="1">
        <v>370</v>
      </c>
      <c r="B125" s="8">
        <v>1.7000000000000001E-2</v>
      </c>
      <c r="C125" s="8">
        <v>1.7000000000000001E-2</v>
      </c>
      <c r="D125" s="8">
        <v>2.1999999999999999E-2</v>
      </c>
      <c r="E125" s="8">
        <v>2.8000000000000001E-2</v>
      </c>
      <c r="F125" s="8">
        <v>7.0000000000000001E-3</v>
      </c>
      <c r="G125" s="8">
        <v>1.2999999999999999E-2</v>
      </c>
      <c r="H125" s="8">
        <v>-1.4E-2</v>
      </c>
      <c r="I125" s="8">
        <v>-3.5000000000000003E-2</v>
      </c>
      <c r="J125" s="8">
        <v>-7.1999999999999995E-2</v>
      </c>
      <c r="K125" s="8">
        <v>-0.125</v>
      </c>
      <c r="M125" s="5">
        <v>370</v>
      </c>
      <c r="N125" s="5">
        <v>2.5999999999999999E-2</v>
      </c>
      <c r="O125" s="5">
        <v>2.9000000000000001E-2</v>
      </c>
      <c r="P125" s="5">
        <v>3.2000000000000001E-2</v>
      </c>
      <c r="Q125" s="5">
        <v>1.4999999999999999E-2</v>
      </c>
      <c r="R125" s="5">
        <v>3.7999999999999999E-2</v>
      </c>
      <c r="S125" s="5">
        <v>4.4999999999999998E-2</v>
      </c>
      <c r="T125" s="5">
        <v>7.3999999999999996E-2</v>
      </c>
      <c r="U125" s="5">
        <v>6.5000000000000002E-2</v>
      </c>
      <c r="V125" s="5">
        <v>5.8999999999999997E-2</v>
      </c>
      <c r="W125" s="5">
        <v>0.09</v>
      </c>
    </row>
    <row r="126" spans="1:23" x14ac:dyDescent="0.25">
      <c r="A126" s="1">
        <v>371</v>
      </c>
      <c r="B126" s="8">
        <v>1.6E-2</v>
      </c>
      <c r="C126" s="8">
        <v>1.7999999999999999E-2</v>
      </c>
      <c r="D126" s="8">
        <v>2.1999999999999999E-2</v>
      </c>
      <c r="E126" s="8">
        <v>0.03</v>
      </c>
      <c r="F126" s="8">
        <v>7.0000000000000001E-3</v>
      </c>
      <c r="G126" s="8">
        <v>1.2E-2</v>
      </c>
      <c r="H126" s="8">
        <v>-1.4E-2</v>
      </c>
      <c r="I126" s="8">
        <v>-3.5000000000000003E-2</v>
      </c>
      <c r="J126" s="8">
        <v>-7.0999999999999994E-2</v>
      </c>
      <c r="K126" s="8">
        <v>-0.123</v>
      </c>
      <c r="M126" s="5">
        <v>371</v>
      </c>
      <c r="N126" s="5">
        <v>2.4E-2</v>
      </c>
      <c r="O126" s="5">
        <v>2.7E-2</v>
      </c>
      <c r="P126" s="5">
        <v>3.1E-2</v>
      </c>
      <c r="Q126" s="5">
        <v>1.4E-2</v>
      </c>
      <c r="R126" s="5">
        <v>0.04</v>
      </c>
      <c r="S126" s="5">
        <v>4.4999999999999998E-2</v>
      </c>
      <c r="T126" s="5">
        <v>7.3999999999999996E-2</v>
      </c>
      <c r="U126" s="5">
        <v>6.6000000000000003E-2</v>
      </c>
      <c r="V126" s="5">
        <v>6.0999999999999999E-2</v>
      </c>
      <c r="W126" s="5">
        <v>9.0999999999999998E-2</v>
      </c>
    </row>
    <row r="127" spans="1:23" x14ac:dyDescent="0.25">
      <c r="A127" s="1">
        <v>372</v>
      </c>
      <c r="B127" s="8">
        <v>1.7000000000000001E-2</v>
      </c>
      <c r="C127" s="8">
        <v>1.7000000000000001E-2</v>
      </c>
      <c r="D127" s="8">
        <v>2.1999999999999999E-2</v>
      </c>
      <c r="E127" s="8">
        <v>3.1E-2</v>
      </c>
      <c r="F127" s="8">
        <v>6.0000000000000001E-3</v>
      </c>
      <c r="G127" s="8">
        <v>1.0999999999999999E-2</v>
      </c>
      <c r="H127" s="8">
        <v>-1.4E-2</v>
      </c>
      <c r="I127" s="8">
        <v>-3.4000000000000002E-2</v>
      </c>
      <c r="J127" s="8">
        <v>-6.9000000000000006E-2</v>
      </c>
      <c r="K127" s="8">
        <v>-0.11899999999999999</v>
      </c>
      <c r="M127" s="5">
        <v>372</v>
      </c>
      <c r="N127" s="5">
        <v>2.5000000000000001E-2</v>
      </c>
      <c r="O127" s="5">
        <v>2.8000000000000001E-2</v>
      </c>
      <c r="P127" s="5">
        <v>0.03</v>
      </c>
      <c r="Q127" s="5">
        <v>1.2999999999999999E-2</v>
      </c>
      <c r="R127" s="5">
        <v>3.7999999999999999E-2</v>
      </c>
      <c r="S127" s="5">
        <v>4.5999999999999999E-2</v>
      </c>
      <c r="T127" s="5">
        <v>7.3999999999999996E-2</v>
      </c>
      <c r="U127" s="5">
        <v>6.6000000000000003E-2</v>
      </c>
      <c r="V127" s="5">
        <v>0.06</v>
      </c>
      <c r="W127" s="5">
        <v>9.2999999999999999E-2</v>
      </c>
    </row>
    <row r="128" spans="1:23" x14ac:dyDescent="0.25">
      <c r="A128" s="1">
        <v>373</v>
      </c>
      <c r="B128" s="8">
        <v>1.6E-2</v>
      </c>
      <c r="C128" s="8">
        <v>1.6E-2</v>
      </c>
      <c r="D128" s="8">
        <v>2.1999999999999999E-2</v>
      </c>
      <c r="E128" s="8">
        <v>2.9000000000000001E-2</v>
      </c>
      <c r="F128" s="8">
        <v>7.0000000000000001E-3</v>
      </c>
      <c r="G128" s="8">
        <v>1.0999999999999999E-2</v>
      </c>
      <c r="H128" s="8">
        <v>-1.4E-2</v>
      </c>
      <c r="I128" s="8">
        <v>-3.4000000000000002E-2</v>
      </c>
      <c r="J128" s="8">
        <v>-7.0000000000000007E-2</v>
      </c>
      <c r="K128" s="8">
        <v>-0.122</v>
      </c>
      <c r="M128" s="5">
        <v>373</v>
      </c>
      <c r="N128" s="5">
        <v>2.3E-2</v>
      </c>
      <c r="O128" s="5">
        <v>2.8000000000000001E-2</v>
      </c>
      <c r="P128" s="5">
        <v>3.1E-2</v>
      </c>
      <c r="Q128" s="5">
        <v>1.2999999999999999E-2</v>
      </c>
      <c r="R128" s="5">
        <v>3.7999999999999999E-2</v>
      </c>
      <c r="S128" s="5">
        <v>4.4999999999999998E-2</v>
      </c>
      <c r="T128" s="5">
        <v>7.2999999999999995E-2</v>
      </c>
      <c r="U128" s="5">
        <v>6.8000000000000005E-2</v>
      </c>
      <c r="V128" s="5">
        <v>6.2E-2</v>
      </c>
      <c r="W128" s="5">
        <v>9.1999999999999998E-2</v>
      </c>
    </row>
    <row r="129" spans="1:23" x14ac:dyDescent="0.25">
      <c r="A129" s="1">
        <v>374</v>
      </c>
      <c r="B129" s="8">
        <v>1.6E-2</v>
      </c>
      <c r="C129" s="8">
        <v>1.7000000000000001E-2</v>
      </c>
      <c r="D129" s="8">
        <v>2.1000000000000001E-2</v>
      </c>
      <c r="E129" s="8">
        <v>2.9000000000000001E-2</v>
      </c>
      <c r="F129" s="8">
        <v>6.0000000000000001E-3</v>
      </c>
      <c r="G129" s="8">
        <v>1.0999999999999999E-2</v>
      </c>
      <c r="H129" s="8">
        <v>-1.4E-2</v>
      </c>
      <c r="I129" s="8">
        <v>-3.3000000000000002E-2</v>
      </c>
      <c r="J129" s="8">
        <v>-6.9000000000000006E-2</v>
      </c>
      <c r="K129" s="8">
        <v>-0.122</v>
      </c>
      <c r="M129" s="5">
        <v>374</v>
      </c>
      <c r="N129" s="5">
        <v>2.4E-2</v>
      </c>
      <c r="O129" s="5">
        <v>2.7E-2</v>
      </c>
      <c r="P129" s="5">
        <v>3.1E-2</v>
      </c>
      <c r="Q129" s="5">
        <v>1.2999999999999999E-2</v>
      </c>
      <c r="R129" s="5">
        <v>3.7999999999999999E-2</v>
      </c>
      <c r="S129" s="5">
        <v>4.3999999999999997E-2</v>
      </c>
      <c r="T129" s="5">
        <v>7.4999999999999997E-2</v>
      </c>
      <c r="U129" s="5">
        <v>6.5000000000000002E-2</v>
      </c>
      <c r="V129" s="5">
        <v>0.06</v>
      </c>
      <c r="W129" s="5">
        <v>9.2999999999999999E-2</v>
      </c>
    </row>
    <row r="130" spans="1:23" x14ac:dyDescent="0.25">
      <c r="A130" s="1">
        <v>375</v>
      </c>
      <c r="B130" s="8">
        <v>1.6E-2</v>
      </c>
      <c r="C130" s="8">
        <v>1.6E-2</v>
      </c>
      <c r="D130" s="8">
        <v>2.1000000000000001E-2</v>
      </c>
      <c r="E130" s="8">
        <v>2.8000000000000001E-2</v>
      </c>
      <c r="F130" s="8">
        <v>5.0000000000000001E-3</v>
      </c>
      <c r="G130" s="8">
        <v>0.01</v>
      </c>
      <c r="H130" s="8">
        <v>-1.4E-2</v>
      </c>
      <c r="I130" s="8">
        <v>-3.3000000000000002E-2</v>
      </c>
      <c r="J130" s="8">
        <v>-6.8000000000000005E-2</v>
      </c>
      <c r="K130" s="8">
        <v>-0.121</v>
      </c>
      <c r="M130" s="5">
        <v>375</v>
      </c>
      <c r="N130" s="5">
        <v>2.4E-2</v>
      </c>
      <c r="O130" s="5">
        <v>2.8000000000000001E-2</v>
      </c>
      <c r="P130" s="5">
        <v>0.03</v>
      </c>
      <c r="Q130" s="5">
        <v>1.2999999999999999E-2</v>
      </c>
      <c r="R130" s="5">
        <v>3.7999999999999999E-2</v>
      </c>
      <c r="S130" s="5">
        <v>4.3999999999999997E-2</v>
      </c>
      <c r="T130" s="5">
        <v>7.2999999999999995E-2</v>
      </c>
      <c r="U130" s="5">
        <v>6.6000000000000003E-2</v>
      </c>
      <c r="V130" s="5">
        <v>6.0999999999999999E-2</v>
      </c>
      <c r="W130" s="5">
        <v>9.1999999999999998E-2</v>
      </c>
    </row>
    <row r="131" spans="1:23" x14ac:dyDescent="0.25">
      <c r="A131" s="1">
        <v>376</v>
      </c>
      <c r="B131" s="8">
        <v>1.6E-2</v>
      </c>
      <c r="C131" s="8">
        <v>1.6E-2</v>
      </c>
      <c r="D131" s="8">
        <v>2.1000000000000001E-2</v>
      </c>
      <c r="E131" s="8">
        <v>2.7E-2</v>
      </c>
      <c r="F131" s="8">
        <v>5.0000000000000001E-3</v>
      </c>
      <c r="G131" s="8">
        <v>1.0999999999999999E-2</v>
      </c>
      <c r="H131" s="8">
        <v>-1.2999999999999999E-2</v>
      </c>
      <c r="I131" s="8">
        <v>-3.5000000000000003E-2</v>
      </c>
      <c r="J131" s="8">
        <v>-6.8000000000000005E-2</v>
      </c>
      <c r="K131" s="8">
        <v>-0.12</v>
      </c>
      <c r="M131" s="5">
        <v>376</v>
      </c>
      <c r="N131" s="5">
        <v>2.3E-2</v>
      </c>
      <c r="O131" s="5">
        <v>2.5999999999999999E-2</v>
      </c>
      <c r="P131" s="5">
        <v>2.9000000000000001E-2</v>
      </c>
      <c r="Q131" s="5">
        <v>1.2999999999999999E-2</v>
      </c>
      <c r="R131" s="5">
        <v>3.7999999999999999E-2</v>
      </c>
      <c r="S131" s="5">
        <v>4.3999999999999997E-2</v>
      </c>
      <c r="T131" s="5">
        <v>7.1999999999999995E-2</v>
      </c>
      <c r="U131" s="5">
        <v>6.6000000000000003E-2</v>
      </c>
      <c r="V131" s="5">
        <v>6.0999999999999999E-2</v>
      </c>
      <c r="W131" s="5">
        <v>9.1999999999999998E-2</v>
      </c>
    </row>
    <row r="132" spans="1:23" x14ac:dyDescent="0.25">
      <c r="A132" s="1">
        <v>377</v>
      </c>
      <c r="B132" s="8">
        <v>1.6E-2</v>
      </c>
      <c r="C132" s="8">
        <v>1.7000000000000001E-2</v>
      </c>
      <c r="D132" s="8">
        <v>2.1999999999999999E-2</v>
      </c>
      <c r="E132" s="8">
        <v>2.8000000000000001E-2</v>
      </c>
      <c r="F132" s="8">
        <v>5.0000000000000001E-3</v>
      </c>
      <c r="G132" s="8">
        <v>8.9999999999999993E-3</v>
      </c>
      <c r="H132" s="8">
        <v>-1.4999999999999999E-2</v>
      </c>
      <c r="I132" s="8">
        <v>-3.4000000000000002E-2</v>
      </c>
      <c r="J132" s="8">
        <v>-7.0999999999999994E-2</v>
      </c>
      <c r="K132" s="8">
        <v>-0.12</v>
      </c>
      <c r="M132" s="5">
        <v>377</v>
      </c>
      <c r="N132" s="5">
        <v>2.4E-2</v>
      </c>
      <c r="O132" s="5">
        <v>2.7E-2</v>
      </c>
      <c r="P132" s="5">
        <v>2.8000000000000001E-2</v>
      </c>
      <c r="Q132" s="5">
        <v>1.2E-2</v>
      </c>
      <c r="R132" s="5">
        <v>3.5999999999999997E-2</v>
      </c>
      <c r="S132" s="5">
        <v>4.2999999999999997E-2</v>
      </c>
      <c r="T132" s="5">
        <v>7.1999999999999995E-2</v>
      </c>
      <c r="U132" s="5">
        <v>6.3E-2</v>
      </c>
      <c r="V132" s="5">
        <v>5.8000000000000003E-2</v>
      </c>
      <c r="W132" s="5">
        <v>0.09</v>
      </c>
    </row>
    <row r="133" spans="1:23" x14ac:dyDescent="0.25">
      <c r="A133" s="1">
        <v>378</v>
      </c>
      <c r="B133" s="8">
        <v>1.6E-2</v>
      </c>
      <c r="C133" s="8">
        <v>1.6E-2</v>
      </c>
      <c r="D133" s="8">
        <v>0.02</v>
      </c>
      <c r="E133" s="8">
        <v>2.7E-2</v>
      </c>
      <c r="F133" s="8">
        <v>5.0000000000000001E-3</v>
      </c>
      <c r="G133" s="8">
        <v>8.9999999999999993E-3</v>
      </c>
      <c r="H133" s="8">
        <v>-1.4E-2</v>
      </c>
      <c r="I133" s="8">
        <v>-3.5000000000000003E-2</v>
      </c>
      <c r="J133" s="8">
        <v>-6.9000000000000006E-2</v>
      </c>
      <c r="K133" s="8">
        <v>-0.12</v>
      </c>
      <c r="M133" s="5">
        <v>378</v>
      </c>
      <c r="N133" s="5">
        <v>2.3E-2</v>
      </c>
      <c r="O133" s="5">
        <v>2.5999999999999999E-2</v>
      </c>
      <c r="P133" s="5">
        <v>2.8000000000000001E-2</v>
      </c>
      <c r="Q133" s="5">
        <v>1.0999999999999999E-2</v>
      </c>
      <c r="R133" s="5">
        <v>3.5000000000000003E-2</v>
      </c>
      <c r="S133" s="5">
        <v>4.2999999999999997E-2</v>
      </c>
      <c r="T133" s="5">
        <v>7.0000000000000007E-2</v>
      </c>
      <c r="U133" s="5">
        <v>6.2E-2</v>
      </c>
      <c r="V133" s="5">
        <v>5.8000000000000003E-2</v>
      </c>
      <c r="W133" s="5">
        <v>8.8999999999999996E-2</v>
      </c>
    </row>
    <row r="134" spans="1:23" x14ac:dyDescent="0.25">
      <c r="A134" s="1">
        <v>379</v>
      </c>
      <c r="B134" s="8">
        <v>1.7000000000000001E-2</v>
      </c>
      <c r="C134" s="8">
        <v>1.6E-2</v>
      </c>
      <c r="D134" s="8">
        <v>0.02</v>
      </c>
      <c r="E134" s="8">
        <v>2.7E-2</v>
      </c>
      <c r="F134" s="8">
        <v>4.0000000000000001E-3</v>
      </c>
      <c r="G134" s="8">
        <v>8.9999999999999993E-3</v>
      </c>
      <c r="H134" s="8">
        <v>-1.6E-2</v>
      </c>
      <c r="I134" s="8">
        <v>-3.5000000000000003E-2</v>
      </c>
      <c r="J134" s="8">
        <v>-7.0000000000000007E-2</v>
      </c>
      <c r="K134" s="8">
        <v>-0.11899999999999999</v>
      </c>
      <c r="M134" s="5">
        <v>379</v>
      </c>
      <c r="N134" s="5">
        <v>2.3E-2</v>
      </c>
      <c r="O134" s="5">
        <v>2.5999999999999999E-2</v>
      </c>
      <c r="P134" s="5">
        <v>2.7E-2</v>
      </c>
      <c r="Q134" s="5">
        <v>1.0999999999999999E-2</v>
      </c>
      <c r="R134" s="5">
        <v>3.4000000000000002E-2</v>
      </c>
      <c r="S134" s="5">
        <v>4.1000000000000002E-2</v>
      </c>
      <c r="T134" s="5">
        <v>7.0999999999999994E-2</v>
      </c>
      <c r="U134" s="5">
        <v>6.0999999999999999E-2</v>
      </c>
      <c r="V134" s="5">
        <v>5.3999999999999999E-2</v>
      </c>
      <c r="W134" s="5">
        <v>8.5000000000000006E-2</v>
      </c>
    </row>
    <row r="135" spans="1:23" x14ac:dyDescent="0.25">
      <c r="A135" s="1">
        <v>380</v>
      </c>
      <c r="B135" s="8">
        <v>1.7000000000000001E-2</v>
      </c>
      <c r="C135" s="8">
        <v>1.6E-2</v>
      </c>
      <c r="D135" s="8">
        <v>1.9E-2</v>
      </c>
      <c r="E135" s="8">
        <v>2.7E-2</v>
      </c>
      <c r="F135" s="8">
        <v>4.0000000000000001E-3</v>
      </c>
      <c r="G135" s="8">
        <v>8.0000000000000002E-3</v>
      </c>
      <c r="H135" s="8">
        <v>-1.6E-2</v>
      </c>
      <c r="I135" s="8">
        <v>-3.5000000000000003E-2</v>
      </c>
      <c r="J135" s="8">
        <v>-6.9000000000000006E-2</v>
      </c>
      <c r="K135" s="8">
        <v>-0.11799999999999999</v>
      </c>
      <c r="M135" s="5">
        <v>380</v>
      </c>
      <c r="N135" s="5">
        <v>2.3E-2</v>
      </c>
      <c r="O135" s="5">
        <v>2.5000000000000001E-2</v>
      </c>
      <c r="P135" s="5">
        <v>2.8000000000000001E-2</v>
      </c>
      <c r="Q135" s="5">
        <v>0.01</v>
      </c>
      <c r="R135" s="5">
        <v>3.3000000000000002E-2</v>
      </c>
      <c r="S135" s="5">
        <v>0.04</v>
      </c>
      <c r="T135" s="5">
        <v>6.9000000000000006E-2</v>
      </c>
      <c r="U135" s="5">
        <v>5.8999999999999997E-2</v>
      </c>
      <c r="V135" s="5">
        <v>5.1999999999999998E-2</v>
      </c>
      <c r="W135" s="5">
        <v>8.2000000000000003E-2</v>
      </c>
    </row>
    <row r="136" spans="1:23" x14ac:dyDescent="0.25">
      <c r="A136" s="1">
        <v>381</v>
      </c>
      <c r="B136" s="8">
        <v>1.4999999999999999E-2</v>
      </c>
      <c r="C136" s="8">
        <v>1.6E-2</v>
      </c>
      <c r="D136" s="8">
        <v>1.9E-2</v>
      </c>
      <c r="E136" s="8">
        <v>2.5999999999999999E-2</v>
      </c>
      <c r="F136" s="8">
        <v>4.0000000000000001E-3</v>
      </c>
      <c r="G136" s="8">
        <v>8.0000000000000002E-3</v>
      </c>
      <c r="H136" s="8">
        <v>-1.6E-2</v>
      </c>
      <c r="I136" s="8">
        <v>-3.5999999999999997E-2</v>
      </c>
      <c r="J136" s="8">
        <v>-6.9000000000000006E-2</v>
      </c>
      <c r="K136" s="8">
        <v>-0.11600000000000001</v>
      </c>
      <c r="M136" s="5">
        <v>381</v>
      </c>
      <c r="N136" s="5">
        <v>2.1999999999999999E-2</v>
      </c>
      <c r="O136" s="5">
        <v>2.5000000000000001E-2</v>
      </c>
      <c r="P136" s="5">
        <v>2.8000000000000001E-2</v>
      </c>
      <c r="Q136" s="5">
        <v>0.01</v>
      </c>
      <c r="R136" s="5">
        <v>3.3000000000000002E-2</v>
      </c>
      <c r="S136" s="5">
        <v>3.9E-2</v>
      </c>
      <c r="T136" s="5">
        <v>6.6000000000000003E-2</v>
      </c>
      <c r="U136" s="5">
        <v>5.7000000000000002E-2</v>
      </c>
      <c r="V136" s="5">
        <v>5.1999999999999998E-2</v>
      </c>
      <c r="W136" s="5">
        <v>7.9000000000000001E-2</v>
      </c>
    </row>
    <row r="137" spans="1:23" x14ac:dyDescent="0.25">
      <c r="A137" s="1">
        <v>382</v>
      </c>
      <c r="B137" s="8">
        <v>1.6E-2</v>
      </c>
      <c r="C137" s="8">
        <v>1.6E-2</v>
      </c>
      <c r="D137" s="8">
        <v>0.02</v>
      </c>
      <c r="E137" s="8">
        <v>2.5999999999999999E-2</v>
      </c>
      <c r="F137" s="8">
        <v>2E-3</v>
      </c>
      <c r="G137" s="8">
        <v>7.0000000000000001E-3</v>
      </c>
      <c r="H137" s="8">
        <v>-1.6E-2</v>
      </c>
      <c r="I137" s="8">
        <v>-3.5999999999999997E-2</v>
      </c>
      <c r="J137" s="8">
        <v>-6.9000000000000006E-2</v>
      </c>
      <c r="K137" s="8">
        <v>-0.11700000000000001</v>
      </c>
      <c r="M137" s="5">
        <v>382</v>
      </c>
      <c r="N137" s="5">
        <v>2.1999999999999999E-2</v>
      </c>
      <c r="O137" s="5">
        <v>2.5000000000000001E-2</v>
      </c>
      <c r="P137" s="5">
        <v>2.7E-2</v>
      </c>
      <c r="Q137" s="5">
        <v>0.01</v>
      </c>
      <c r="R137" s="5">
        <v>3.1E-2</v>
      </c>
      <c r="S137" s="5">
        <v>3.7999999999999999E-2</v>
      </c>
      <c r="T137" s="5">
        <v>6.5000000000000002E-2</v>
      </c>
      <c r="U137" s="5">
        <v>5.6000000000000001E-2</v>
      </c>
      <c r="V137" s="5">
        <v>4.7E-2</v>
      </c>
      <c r="W137" s="5">
        <v>7.5999999999999998E-2</v>
      </c>
    </row>
    <row r="138" spans="1:23" x14ac:dyDescent="0.25">
      <c r="A138" s="1">
        <v>383</v>
      </c>
      <c r="B138" s="8">
        <v>1.6E-2</v>
      </c>
      <c r="C138" s="8">
        <v>1.4999999999999999E-2</v>
      </c>
      <c r="D138" s="8">
        <v>1.9E-2</v>
      </c>
      <c r="E138" s="8">
        <v>2.5000000000000001E-2</v>
      </c>
      <c r="F138" s="8">
        <v>2E-3</v>
      </c>
      <c r="G138" s="8">
        <v>8.0000000000000002E-3</v>
      </c>
      <c r="H138" s="8">
        <v>-1.7000000000000001E-2</v>
      </c>
      <c r="I138" s="8">
        <v>-3.5000000000000003E-2</v>
      </c>
      <c r="J138" s="8">
        <v>-6.8000000000000005E-2</v>
      </c>
      <c r="K138" s="8">
        <v>-0.11600000000000001</v>
      </c>
      <c r="M138" s="5">
        <v>383</v>
      </c>
      <c r="N138" s="5">
        <v>2.1999999999999999E-2</v>
      </c>
      <c r="O138" s="5">
        <v>2.5000000000000001E-2</v>
      </c>
      <c r="P138" s="5">
        <v>2.7E-2</v>
      </c>
      <c r="Q138" s="5">
        <v>8.0000000000000002E-3</v>
      </c>
      <c r="R138" s="5">
        <v>0.03</v>
      </c>
      <c r="S138" s="5">
        <v>3.5999999999999997E-2</v>
      </c>
      <c r="T138" s="5">
        <v>6.4000000000000001E-2</v>
      </c>
      <c r="U138" s="5">
        <v>5.2999999999999999E-2</v>
      </c>
      <c r="V138" s="5">
        <v>4.7E-2</v>
      </c>
      <c r="W138" s="5">
        <v>7.2999999999999995E-2</v>
      </c>
    </row>
    <row r="139" spans="1:23" x14ac:dyDescent="0.25">
      <c r="A139" s="1">
        <v>384</v>
      </c>
      <c r="B139" s="8">
        <v>1.7000000000000001E-2</v>
      </c>
      <c r="C139" s="8">
        <v>1.4999999999999999E-2</v>
      </c>
      <c r="D139" s="8">
        <v>1.9E-2</v>
      </c>
      <c r="E139" s="8">
        <v>2.4E-2</v>
      </c>
      <c r="F139" s="8">
        <v>1E-3</v>
      </c>
      <c r="G139" s="8">
        <v>6.0000000000000001E-3</v>
      </c>
      <c r="H139" s="8">
        <v>-1.7000000000000001E-2</v>
      </c>
      <c r="I139" s="8">
        <v>-3.5000000000000003E-2</v>
      </c>
      <c r="J139" s="8">
        <v>-6.7000000000000004E-2</v>
      </c>
      <c r="K139" s="8">
        <v>-0.111</v>
      </c>
      <c r="M139" s="5">
        <v>384</v>
      </c>
      <c r="N139" s="5">
        <v>2.1999999999999999E-2</v>
      </c>
      <c r="O139" s="5">
        <v>2.4E-2</v>
      </c>
      <c r="P139" s="5">
        <v>2.7E-2</v>
      </c>
      <c r="Q139" s="5">
        <v>8.0000000000000002E-3</v>
      </c>
      <c r="R139" s="5">
        <v>0.03</v>
      </c>
      <c r="S139" s="5">
        <v>3.5000000000000003E-2</v>
      </c>
      <c r="T139" s="5">
        <v>6.3E-2</v>
      </c>
      <c r="U139" s="5">
        <v>5.1999999999999998E-2</v>
      </c>
      <c r="V139" s="5">
        <v>4.2999999999999997E-2</v>
      </c>
      <c r="W139" s="5">
        <v>6.9000000000000006E-2</v>
      </c>
    </row>
    <row r="140" spans="1:23" x14ac:dyDescent="0.25">
      <c r="A140" s="1">
        <v>385</v>
      </c>
      <c r="B140" s="8">
        <v>1.7000000000000001E-2</v>
      </c>
      <c r="C140" s="8">
        <v>1.6E-2</v>
      </c>
      <c r="D140" s="8">
        <v>1.7999999999999999E-2</v>
      </c>
      <c r="E140" s="8">
        <v>2.4E-2</v>
      </c>
      <c r="F140" s="8">
        <v>1E-3</v>
      </c>
      <c r="G140" s="8">
        <v>7.0000000000000001E-3</v>
      </c>
      <c r="H140" s="8">
        <v>-1.6E-2</v>
      </c>
      <c r="I140" s="8">
        <v>-3.4000000000000002E-2</v>
      </c>
      <c r="J140" s="8">
        <v>-6.6000000000000003E-2</v>
      </c>
      <c r="K140" s="8">
        <v>-0.108</v>
      </c>
      <c r="M140" s="5">
        <v>385</v>
      </c>
      <c r="N140" s="5">
        <v>2.1999999999999999E-2</v>
      </c>
      <c r="O140" s="5">
        <v>2.5000000000000001E-2</v>
      </c>
      <c r="P140" s="5">
        <v>2.5000000000000001E-2</v>
      </c>
      <c r="Q140" s="5">
        <v>8.0000000000000002E-3</v>
      </c>
      <c r="R140" s="5">
        <v>0.03</v>
      </c>
      <c r="S140" s="5">
        <v>3.4000000000000002E-2</v>
      </c>
      <c r="T140" s="5">
        <v>6.0999999999999999E-2</v>
      </c>
      <c r="U140" s="5">
        <v>4.9000000000000002E-2</v>
      </c>
      <c r="V140" s="5">
        <v>4.2000000000000003E-2</v>
      </c>
      <c r="W140" s="5">
        <v>6.6000000000000003E-2</v>
      </c>
    </row>
    <row r="141" spans="1:23" x14ac:dyDescent="0.25">
      <c r="A141" s="1">
        <v>386</v>
      </c>
      <c r="B141" s="8">
        <v>1.6E-2</v>
      </c>
      <c r="C141" s="8">
        <v>1.6E-2</v>
      </c>
      <c r="D141" s="8">
        <v>1.9E-2</v>
      </c>
      <c r="E141" s="8">
        <v>2.4E-2</v>
      </c>
      <c r="F141" s="8">
        <v>2E-3</v>
      </c>
      <c r="G141" s="8">
        <v>7.0000000000000001E-3</v>
      </c>
      <c r="H141" s="8">
        <v>-1.7000000000000001E-2</v>
      </c>
      <c r="I141" s="8">
        <v>-3.1E-2</v>
      </c>
      <c r="J141" s="8">
        <v>-6.2E-2</v>
      </c>
      <c r="K141" s="8">
        <v>-0.104</v>
      </c>
      <c r="M141" s="5">
        <v>386</v>
      </c>
      <c r="N141" s="5">
        <v>2.1999999999999999E-2</v>
      </c>
      <c r="O141" s="5">
        <v>2.4E-2</v>
      </c>
      <c r="P141" s="5">
        <v>2.5999999999999999E-2</v>
      </c>
      <c r="Q141" s="5">
        <v>7.0000000000000001E-3</v>
      </c>
      <c r="R141" s="5">
        <v>2.8000000000000001E-2</v>
      </c>
      <c r="S141" s="5">
        <v>3.3000000000000002E-2</v>
      </c>
      <c r="T141" s="5">
        <v>0.06</v>
      </c>
      <c r="U141" s="5">
        <v>4.8000000000000001E-2</v>
      </c>
      <c r="V141" s="5">
        <v>0.04</v>
      </c>
      <c r="W141" s="5">
        <v>6.3E-2</v>
      </c>
    </row>
    <row r="142" spans="1:23" x14ac:dyDescent="0.25">
      <c r="A142" s="1">
        <v>387</v>
      </c>
      <c r="B142" s="8">
        <v>1.7000000000000001E-2</v>
      </c>
      <c r="C142" s="8">
        <v>1.4999999999999999E-2</v>
      </c>
      <c r="D142" s="8">
        <v>1.9E-2</v>
      </c>
      <c r="E142" s="8">
        <v>2.5000000000000001E-2</v>
      </c>
      <c r="F142" s="8">
        <v>3.0000000000000001E-3</v>
      </c>
      <c r="G142" s="8">
        <v>8.0000000000000002E-3</v>
      </c>
      <c r="H142" s="8">
        <v>-1.4E-2</v>
      </c>
      <c r="I142" s="8">
        <v>-0.03</v>
      </c>
      <c r="J142" s="8">
        <v>-5.8999999999999997E-2</v>
      </c>
      <c r="K142" s="8">
        <v>-9.2999999999999999E-2</v>
      </c>
      <c r="M142" s="5">
        <v>387</v>
      </c>
      <c r="N142" s="5">
        <v>2.1999999999999999E-2</v>
      </c>
      <c r="O142" s="5">
        <v>2.5000000000000001E-2</v>
      </c>
      <c r="P142" s="5">
        <v>2.5000000000000001E-2</v>
      </c>
      <c r="Q142" s="5">
        <v>8.0000000000000002E-3</v>
      </c>
      <c r="R142" s="5">
        <v>2.9000000000000001E-2</v>
      </c>
      <c r="S142" s="5">
        <v>3.4000000000000002E-2</v>
      </c>
      <c r="T142" s="5">
        <v>5.8999999999999997E-2</v>
      </c>
      <c r="U142" s="5">
        <v>4.7E-2</v>
      </c>
      <c r="V142" s="5">
        <v>3.7999999999999999E-2</v>
      </c>
      <c r="W142" s="5">
        <v>6.0999999999999999E-2</v>
      </c>
    </row>
    <row r="143" spans="1:23" x14ac:dyDescent="0.25">
      <c r="A143" s="1">
        <v>388</v>
      </c>
      <c r="B143" s="8">
        <v>1.6E-2</v>
      </c>
      <c r="C143" s="8">
        <v>1.4999999999999999E-2</v>
      </c>
      <c r="D143" s="8">
        <v>1.9E-2</v>
      </c>
      <c r="E143" s="8">
        <v>2.5000000000000001E-2</v>
      </c>
      <c r="F143" s="8">
        <v>3.0000000000000001E-3</v>
      </c>
      <c r="G143" s="8">
        <v>8.9999999999999993E-3</v>
      </c>
      <c r="H143" s="8">
        <v>-1.4E-2</v>
      </c>
      <c r="I143" s="8">
        <v>-2.7E-2</v>
      </c>
      <c r="J143" s="8">
        <v>-5.3999999999999999E-2</v>
      </c>
      <c r="K143" s="8">
        <v>-8.7999999999999995E-2</v>
      </c>
      <c r="M143" s="5">
        <v>388</v>
      </c>
      <c r="N143" s="5">
        <v>2.1000000000000001E-2</v>
      </c>
      <c r="O143" s="5">
        <v>2.5000000000000001E-2</v>
      </c>
      <c r="P143" s="5">
        <v>2.7E-2</v>
      </c>
      <c r="Q143" s="5">
        <v>7.0000000000000001E-3</v>
      </c>
      <c r="R143" s="5">
        <v>2.9000000000000001E-2</v>
      </c>
      <c r="S143" s="5">
        <v>3.2000000000000001E-2</v>
      </c>
      <c r="T143" s="5">
        <v>5.8000000000000003E-2</v>
      </c>
      <c r="U143" s="5">
        <v>4.4999999999999998E-2</v>
      </c>
      <c r="V143" s="5">
        <v>3.5999999999999997E-2</v>
      </c>
      <c r="W143" s="5">
        <v>5.8999999999999997E-2</v>
      </c>
    </row>
    <row r="144" spans="1:23" x14ac:dyDescent="0.25">
      <c r="A144" s="1">
        <v>389</v>
      </c>
      <c r="B144" s="8">
        <v>1.6E-2</v>
      </c>
      <c r="C144" s="8">
        <v>1.4999999999999999E-2</v>
      </c>
      <c r="D144" s="8">
        <v>1.7999999999999999E-2</v>
      </c>
      <c r="E144" s="8">
        <v>2.5999999999999999E-2</v>
      </c>
      <c r="F144" s="8">
        <v>4.0000000000000001E-3</v>
      </c>
      <c r="G144" s="8">
        <v>1.0999999999999999E-2</v>
      </c>
      <c r="H144" s="8">
        <v>-0.01</v>
      </c>
      <c r="I144" s="8">
        <v>-2.3E-2</v>
      </c>
      <c r="J144" s="8">
        <v>-4.8000000000000001E-2</v>
      </c>
      <c r="K144" s="8">
        <v>-0.08</v>
      </c>
      <c r="M144" s="5">
        <v>389</v>
      </c>
      <c r="N144" s="5">
        <v>2.1000000000000001E-2</v>
      </c>
      <c r="O144" s="5">
        <v>2.5000000000000001E-2</v>
      </c>
      <c r="P144" s="5">
        <v>2.5999999999999999E-2</v>
      </c>
      <c r="Q144" s="5">
        <v>7.0000000000000001E-3</v>
      </c>
      <c r="R144" s="5">
        <v>2.9000000000000001E-2</v>
      </c>
      <c r="S144" s="5">
        <v>3.2000000000000001E-2</v>
      </c>
      <c r="T144" s="5">
        <v>5.8000000000000003E-2</v>
      </c>
      <c r="U144" s="5">
        <v>4.3999999999999997E-2</v>
      </c>
      <c r="V144" s="5">
        <v>3.5000000000000003E-2</v>
      </c>
      <c r="W144" s="5">
        <v>5.6000000000000001E-2</v>
      </c>
    </row>
    <row r="145" spans="1:23" x14ac:dyDescent="0.25">
      <c r="A145" s="1">
        <v>390</v>
      </c>
      <c r="B145" s="8">
        <v>1.6E-2</v>
      </c>
      <c r="C145" s="8">
        <v>1.6E-2</v>
      </c>
      <c r="D145" s="8">
        <v>0.02</v>
      </c>
      <c r="E145" s="8">
        <v>2.5999999999999999E-2</v>
      </c>
      <c r="F145" s="8">
        <v>6.0000000000000001E-3</v>
      </c>
      <c r="G145" s="8">
        <v>1.2999999999999999E-2</v>
      </c>
      <c r="H145" s="8">
        <v>-8.0000000000000002E-3</v>
      </c>
      <c r="I145" s="8">
        <v>-1.9E-2</v>
      </c>
      <c r="J145" s="8">
        <v>-4.2000000000000003E-2</v>
      </c>
      <c r="K145" s="8">
        <v>-7.0999999999999994E-2</v>
      </c>
      <c r="M145" s="5">
        <v>390</v>
      </c>
      <c r="N145" s="5">
        <v>2.1000000000000001E-2</v>
      </c>
      <c r="O145" s="5">
        <v>2.4E-2</v>
      </c>
      <c r="P145" s="5">
        <v>2.5999999999999999E-2</v>
      </c>
      <c r="Q145" s="5">
        <v>8.0000000000000002E-3</v>
      </c>
      <c r="R145" s="5">
        <v>2.8000000000000001E-2</v>
      </c>
      <c r="S145" s="5">
        <v>3.2000000000000001E-2</v>
      </c>
      <c r="T145" s="5">
        <v>5.8000000000000003E-2</v>
      </c>
      <c r="U145" s="5">
        <v>4.4999999999999998E-2</v>
      </c>
      <c r="V145" s="5">
        <v>3.5000000000000003E-2</v>
      </c>
      <c r="W145" s="5">
        <v>5.5E-2</v>
      </c>
    </row>
    <row r="146" spans="1:23" x14ac:dyDescent="0.25">
      <c r="A146" s="1">
        <v>391</v>
      </c>
      <c r="B146" s="8">
        <v>1.7000000000000001E-2</v>
      </c>
      <c r="C146" s="8">
        <v>1.7000000000000001E-2</v>
      </c>
      <c r="D146" s="8">
        <v>2.1000000000000001E-2</v>
      </c>
      <c r="E146" s="8">
        <v>2.7E-2</v>
      </c>
      <c r="F146" s="8">
        <v>7.0000000000000001E-3</v>
      </c>
      <c r="G146" s="8">
        <v>1.4999999999999999E-2</v>
      </c>
      <c r="H146" s="8">
        <v>-4.0000000000000001E-3</v>
      </c>
      <c r="I146" s="8">
        <v>-1.2999999999999999E-2</v>
      </c>
      <c r="J146" s="8">
        <v>-3.5000000000000003E-2</v>
      </c>
      <c r="K146" s="8">
        <v>-5.8999999999999997E-2</v>
      </c>
      <c r="M146" s="5">
        <v>391</v>
      </c>
      <c r="N146" s="5">
        <v>2.1000000000000001E-2</v>
      </c>
      <c r="O146" s="5">
        <v>2.3E-2</v>
      </c>
      <c r="P146" s="5">
        <v>2.5999999999999999E-2</v>
      </c>
      <c r="Q146" s="5">
        <v>8.0000000000000002E-3</v>
      </c>
      <c r="R146" s="5">
        <v>2.9000000000000001E-2</v>
      </c>
      <c r="S146" s="5">
        <v>3.2000000000000001E-2</v>
      </c>
      <c r="T146" s="5">
        <v>5.8000000000000003E-2</v>
      </c>
      <c r="U146" s="5">
        <v>4.5999999999999999E-2</v>
      </c>
      <c r="V146" s="5">
        <v>3.5999999999999997E-2</v>
      </c>
      <c r="W146" s="5">
        <v>5.6000000000000001E-2</v>
      </c>
    </row>
    <row r="147" spans="1:23" x14ac:dyDescent="0.25">
      <c r="A147" s="1">
        <v>392</v>
      </c>
      <c r="B147" s="8">
        <v>1.6E-2</v>
      </c>
      <c r="C147" s="8">
        <v>1.7000000000000001E-2</v>
      </c>
      <c r="D147" s="8">
        <v>0.02</v>
      </c>
      <c r="E147" s="8">
        <v>2.9000000000000001E-2</v>
      </c>
      <c r="F147" s="8">
        <v>1.0999999999999999E-2</v>
      </c>
      <c r="G147" s="8">
        <v>1.7999999999999999E-2</v>
      </c>
      <c r="H147" s="8">
        <v>0</v>
      </c>
      <c r="I147" s="8">
        <v>-5.0000000000000001E-3</v>
      </c>
      <c r="J147" s="8">
        <v>-2.5000000000000001E-2</v>
      </c>
      <c r="K147" s="8">
        <v>-4.7E-2</v>
      </c>
      <c r="M147" s="5">
        <v>392</v>
      </c>
      <c r="N147" s="5">
        <v>2.1999999999999999E-2</v>
      </c>
      <c r="O147" s="5">
        <v>2.5000000000000001E-2</v>
      </c>
      <c r="P147" s="5">
        <v>2.7E-2</v>
      </c>
      <c r="Q147" s="5">
        <v>8.9999999999999993E-3</v>
      </c>
      <c r="R147" s="5">
        <v>0.03</v>
      </c>
      <c r="S147" s="5">
        <v>3.4000000000000002E-2</v>
      </c>
      <c r="T147" s="5">
        <v>5.8999999999999997E-2</v>
      </c>
      <c r="U147" s="5">
        <v>4.7E-2</v>
      </c>
      <c r="V147" s="5">
        <v>3.6999999999999998E-2</v>
      </c>
      <c r="W147" s="5">
        <v>5.8000000000000003E-2</v>
      </c>
    </row>
    <row r="148" spans="1:23" x14ac:dyDescent="0.25">
      <c r="A148" s="1">
        <v>393</v>
      </c>
      <c r="B148" s="8">
        <v>1.7000000000000001E-2</v>
      </c>
      <c r="C148" s="8">
        <v>1.7999999999999999E-2</v>
      </c>
      <c r="D148" s="8">
        <v>2.1999999999999999E-2</v>
      </c>
      <c r="E148" s="8">
        <v>0.03</v>
      </c>
      <c r="F148" s="8">
        <v>1.2999999999999999E-2</v>
      </c>
      <c r="G148" s="8">
        <v>2.3E-2</v>
      </c>
      <c r="H148" s="8">
        <v>4.0000000000000001E-3</v>
      </c>
      <c r="I148" s="8">
        <v>2E-3</v>
      </c>
      <c r="J148" s="8">
        <v>-1.4999999999999999E-2</v>
      </c>
      <c r="K148" s="8">
        <v>-3.1E-2</v>
      </c>
      <c r="M148" s="5">
        <v>393</v>
      </c>
      <c r="N148" s="5">
        <v>2.1999999999999999E-2</v>
      </c>
      <c r="O148" s="5">
        <v>2.5000000000000001E-2</v>
      </c>
      <c r="P148" s="5">
        <v>2.7E-2</v>
      </c>
      <c r="Q148" s="5">
        <v>0.01</v>
      </c>
      <c r="R148" s="5">
        <v>3.1E-2</v>
      </c>
      <c r="S148" s="5">
        <v>3.4000000000000002E-2</v>
      </c>
      <c r="T148" s="5">
        <v>0.06</v>
      </c>
      <c r="U148" s="5">
        <v>4.8000000000000001E-2</v>
      </c>
      <c r="V148" s="5">
        <v>0.04</v>
      </c>
      <c r="W148" s="5">
        <v>0.06</v>
      </c>
    </row>
    <row r="149" spans="1:23" x14ac:dyDescent="0.25">
      <c r="A149" s="1">
        <v>394</v>
      </c>
      <c r="B149" s="8">
        <v>1.7999999999999999E-2</v>
      </c>
      <c r="C149" s="8">
        <v>1.9E-2</v>
      </c>
      <c r="D149" s="8">
        <v>2.3E-2</v>
      </c>
      <c r="E149" s="8">
        <v>3.3000000000000002E-2</v>
      </c>
      <c r="F149" s="8">
        <v>1.7000000000000001E-2</v>
      </c>
      <c r="G149" s="8">
        <v>2.5999999999999999E-2</v>
      </c>
      <c r="H149" s="8">
        <v>0.01</v>
      </c>
      <c r="I149" s="8">
        <v>0.01</v>
      </c>
      <c r="J149" s="8">
        <v>-4.0000000000000001E-3</v>
      </c>
      <c r="K149" s="8">
        <v>-1.4E-2</v>
      </c>
      <c r="M149" s="5">
        <v>394</v>
      </c>
      <c r="N149" s="5">
        <v>2.1999999999999999E-2</v>
      </c>
      <c r="O149" s="5">
        <v>2.5000000000000001E-2</v>
      </c>
      <c r="P149" s="5">
        <v>2.7E-2</v>
      </c>
      <c r="Q149" s="5">
        <v>1.0999999999999999E-2</v>
      </c>
      <c r="R149" s="5">
        <v>3.4000000000000002E-2</v>
      </c>
      <c r="S149" s="5">
        <v>3.5999999999999997E-2</v>
      </c>
      <c r="T149" s="5">
        <v>6.2E-2</v>
      </c>
      <c r="U149" s="5">
        <v>5.0999999999999997E-2</v>
      </c>
      <c r="V149" s="5">
        <v>4.2999999999999997E-2</v>
      </c>
      <c r="W149" s="5">
        <v>6.4000000000000001E-2</v>
      </c>
    </row>
    <row r="150" spans="1:23" x14ac:dyDescent="0.25">
      <c r="A150" s="1">
        <v>395</v>
      </c>
      <c r="B150" s="8">
        <v>1.7000000000000001E-2</v>
      </c>
      <c r="C150" s="8">
        <v>1.7999999999999999E-2</v>
      </c>
      <c r="D150" s="8">
        <v>2.4E-2</v>
      </c>
      <c r="E150" s="8">
        <v>3.4000000000000002E-2</v>
      </c>
      <c r="F150" s="8">
        <v>0.02</v>
      </c>
      <c r="G150" s="8">
        <v>3.2000000000000001E-2</v>
      </c>
      <c r="H150" s="8">
        <v>1.7000000000000001E-2</v>
      </c>
      <c r="I150" s="8">
        <v>2.1000000000000001E-2</v>
      </c>
      <c r="J150" s="8">
        <v>0.01</v>
      </c>
      <c r="K150" s="8">
        <v>5.0000000000000001E-3</v>
      </c>
      <c r="M150" s="5">
        <v>395</v>
      </c>
      <c r="N150" s="5">
        <v>2.1000000000000001E-2</v>
      </c>
      <c r="O150" s="5">
        <v>2.5000000000000001E-2</v>
      </c>
      <c r="P150" s="5">
        <v>2.9000000000000001E-2</v>
      </c>
      <c r="Q150" s="5">
        <v>1.2999999999999999E-2</v>
      </c>
      <c r="R150" s="5">
        <v>3.5000000000000003E-2</v>
      </c>
      <c r="S150" s="5">
        <v>3.7999999999999999E-2</v>
      </c>
      <c r="T150" s="5">
        <v>6.4000000000000001E-2</v>
      </c>
      <c r="U150" s="5">
        <v>5.2999999999999999E-2</v>
      </c>
      <c r="V150" s="5">
        <v>4.7E-2</v>
      </c>
      <c r="W150" s="5">
        <v>6.7000000000000004E-2</v>
      </c>
    </row>
    <row r="151" spans="1:23" x14ac:dyDescent="0.25">
      <c r="A151" s="1">
        <v>396</v>
      </c>
      <c r="B151" s="8">
        <v>1.7999999999999999E-2</v>
      </c>
      <c r="C151" s="8">
        <v>0.02</v>
      </c>
      <c r="D151" s="8">
        <v>2.5000000000000001E-2</v>
      </c>
      <c r="E151" s="8">
        <v>3.7999999999999999E-2</v>
      </c>
      <c r="F151" s="8">
        <v>2.4E-2</v>
      </c>
      <c r="G151" s="8">
        <v>3.6999999999999998E-2</v>
      </c>
      <c r="H151" s="8">
        <v>2.4E-2</v>
      </c>
      <c r="I151" s="8">
        <v>3.1E-2</v>
      </c>
      <c r="J151" s="8">
        <v>2.3E-2</v>
      </c>
      <c r="K151" s="8">
        <v>2.4E-2</v>
      </c>
      <c r="M151" s="5">
        <v>396</v>
      </c>
      <c r="N151" s="5">
        <v>2.1000000000000001E-2</v>
      </c>
      <c r="O151" s="5">
        <v>2.5000000000000001E-2</v>
      </c>
      <c r="P151" s="5">
        <v>2.9000000000000001E-2</v>
      </c>
      <c r="Q151" s="5">
        <v>1.6E-2</v>
      </c>
      <c r="R151" s="5">
        <v>3.7999999999999999E-2</v>
      </c>
      <c r="S151" s="5">
        <v>0.04</v>
      </c>
      <c r="T151" s="5">
        <v>6.7000000000000004E-2</v>
      </c>
      <c r="U151" s="5">
        <v>5.8000000000000003E-2</v>
      </c>
      <c r="V151" s="5">
        <v>5.1999999999999998E-2</v>
      </c>
      <c r="W151" s="5">
        <v>7.1999999999999995E-2</v>
      </c>
    </row>
    <row r="152" spans="1:23" x14ac:dyDescent="0.25">
      <c r="A152" s="1">
        <v>397</v>
      </c>
      <c r="B152" s="8">
        <v>1.7999999999999999E-2</v>
      </c>
      <c r="C152" s="8">
        <v>0.02</v>
      </c>
      <c r="D152" s="8">
        <v>2.5999999999999999E-2</v>
      </c>
      <c r="E152" s="8">
        <v>3.9E-2</v>
      </c>
      <c r="F152" s="8">
        <v>2.9000000000000001E-2</v>
      </c>
      <c r="G152" s="8">
        <v>4.2999999999999997E-2</v>
      </c>
      <c r="H152" s="8">
        <v>3.2000000000000001E-2</v>
      </c>
      <c r="I152" s="8">
        <v>4.2000000000000003E-2</v>
      </c>
      <c r="J152" s="8">
        <v>3.9E-2</v>
      </c>
      <c r="K152" s="8">
        <v>4.4999999999999998E-2</v>
      </c>
      <c r="M152" s="5">
        <v>397</v>
      </c>
      <c r="N152" s="5">
        <v>2.1999999999999999E-2</v>
      </c>
      <c r="O152" s="5">
        <v>2.5999999999999999E-2</v>
      </c>
      <c r="P152" s="5">
        <v>2.9000000000000001E-2</v>
      </c>
      <c r="Q152" s="5">
        <v>1.7000000000000001E-2</v>
      </c>
      <c r="R152" s="5">
        <v>0.04</v>
      </c>
      <c r="S152" s="5">
        <v>4.2000000000000003E-2</v>
      </c>
      <c r="T152" s="5">
        <v>7.0000000000000007E-2</v>
      </c>
      <c r="U152" s="5">
        <v>6.2E-2</v>
      </c>
      <c r="V152" s="5">
        <v>5.8000000000000003E-2</v>
      </c>
      <c r="W152" s="5">
        <v>7.8E-2</v>
      </c>
    </row>
    <row r="153" spans="1:23" x14ac:dyDescent="0.25">
      <c r="A153" s="1">
        <v>398</v>
      </c>
      <c r="B153" s="8">
        <v>1.9E-2</v>
      </c>
      <c r="C153" s="8">
        <v>2.1000000000000001E-2</v>
      </c>
      <c r="D153" s="8">
        <v>2.9000000000000001E-2</v>
      </c>
      <c r="E153" s="8">
        <v>4.2999999999999997E-2</v>
      </c>
      <c r="F153" s="8">
        <v>3.4000000000000002E-2</v>
      </c>
      <c r="G153" s="8">
        <v>4.9000000000000002E-2</v>
      </c>
      <c r="H153" s="8">
        <v>3.9E-2</v>
      </c>
      <c r="I153" s="8">
        <v>5.3999999999999999E-2</v>
      </c>
      <c r="J153" s="8">
        <v>5.6000000000000001E-2</v>
      </c>
      <c r="K153" s="8">
        <v>6.8000000000000005E-2</v>
      </c>
      <c r="M153" s="5">
        <v>398</v>
      </c>
      <c r="N153" s="5">
        <v>2.1999999999999999E-2</v>
      </c>
      <c r="O153" s="5">
        <v>2.5999999999999999E-2</v>
      </c>
      <c r="P153" s="5">
        <v>3.1E-2</v>
      </c>
      <c r="Q153" s="5">
        <v>0.02</v>
      </c>
      <c r="R153" s="5">
        <v>4.2999999999999997E-2</v>
      </c>
      <c r="S153" s="5">
        <v>4.5999999999999999E-2</v>
      </c>
      <c r="T153" s="5">
        <v>7.2999999999999995E-2</v>
      </c>
      <c r="U153" s="5">
        <v>6.6000000000000003E-2</v>
      </c>
      <c r="V153" s="5">
        <v>6.4000000000000001E-2</v>
      </c>
      <c r="W153" s="5">
        <v>8.5000000000000006E-2</v>
      </c>
    </row>
    <row r="154" spans="1:23" x14ac:dyDescent="0.25">
      <c r="A154" s="1">
        <v>399</v>
      </c>
      <c r="B154" s="8">
        <v>0.02</v>
      </c>
      <c r="C154" s="8">
        <v>2.1999999999999999E-2</v>
      </c>
      <c r="D154" s="8">
        <v>3.1E-2</v>
      </c>
      <c r="E154" s="8">
        <v>4.5999999999999999E-2</v>
      </c>
      <c r="F154" s="8">
        <v>3.9E-2</v>
      </c>
      <c r="G154" s="8">
        <v>5.6000000000000001E-2</v>
      </c>
      <c r="H154" s="8">
        <v>4.9000000000000002E-2</v>
      </c>
      <c r="I154" s="8">
        <v>6.8000000000000005E-2</v>
      </c>
      <c r="J154" s="8">
        <v>7.1999999999999995E-2</v>
      </c>
      <c r="K154" s="8">
        <v>9.1999999999999998E-2</v>
      </c>
      <c r="M154" s="5">
        <v>399</v>
      </c>
      <c r="N154" s="5">
        <v>2.3E-2</v>
      </c>
      <c r="O154" s="5">
        <v>2.5999999999999999E-2</v>
      </c>
      <c r="P154" s="5">
        <v>3.2000000000000001E-2</v>
      </c>
      <c r="Q154" s="5">
        <v>2.1999999999999999E-2</v>
      </c>
      <c r="R154" s="5">
        <v>4.5999999999999999E-2</v>
      </c>
      <c r="S154" s="5">
        <v>0.05</v>
      </c>
      <c r="T154" s="5">
        <v>7.6999999999999999E-2</v>
      </c>
      <c r="U154" s="5">
        <v>7.1999999999999995E-2</v>
      </c>
      <c r="V154" s="5">
        <v>7.0999999999999994E-2</v>
      </c>
      <c r="W154" s="5">
        <v>9.5000000000000001E-2</v>
      </c>
    </row>
    <row r="155" spans="1:23" x14ac:dyDescent="0.25">
      <c r="A155" s="1">
        <v>400</v>
      </c>
      <c r="B155" s="8">
        <v>0.02</v>
      </c>
      <c r="C155" s="8">
        <v>2.3E-2</v>
      </c>
      <c r="D155" s="8">
        <v>3.2000000000000001E-2</v>
      </c>
      <c r="E155" s="8">
        <v>0.05</v>
      </c>
      <c r="F155" s="8">
        <v>4.4999999999999998E-2</v>
      </c>
      <c r="G155" s="8">
        <v>6.2E-2</v>
      </c>
      <c r="H155" s="8">
        <v>5.7000000000000002E-2</v>
      </c>
      <c r="I155" s="8">
        <v>8.2000000000000003E-2</v>
      </c>
      <c r="J155" s="8">
        <v>9.0999999999999998E-2</v>
      </c>
      <c r="K155" s="8">
        <v>0.11600000000000001</v>
      </c>
      <c r="M155" s="5">
        <v>400</v>
      </c>
      <c r="N155" s="5">
        <v>2.3E-2</v>
      </c>
      <c r="O155" s="5">
        <v>2.8000000000000001E-2</v>
      </c>
      <c r="P155" s="5">
        <v>3.2000000000000001E-2</v>
      </c>
      <c r="Q155" s="5">
        <v>2.5999999999999999E-2</v>
      </c>
      <c r="R155" s="5">
        <v>5.0999999999999997E-2</v>
      </c>
      <c r="S155" s="5">
        <v>5.3999999999999999E-2</v>
      </c>
      <c r="T155" s="5">
        <v>8.2000000000000003E-2</v>
      </c>
      <c r="U155" s="5">
        <v>7.8E-2</v>
      </c>
      <c r="V155" s="5">
        <v>0.08</v>
      </c>
      <c r="W155" s="5">
        <v>0.10299999999999999</v>
      </c>
    </row>
    <row r="156" spans="1:23" x14ac:dyDescent="0.25">
      <c r="A156" s="1">
        <v>401</v>
      </c>
      <c r="B156" s="8">
        <v>2.1000000000000001E-2</v>
      </c>
      <c r="C156" s="8">
        <v>2.5000000000000001E-2</v>
      </c>
      <c r="D156" s="8">
        <v>3.5000000000000003E-2</v>
      </c>
      <c r="E156" s="8">
        <v>5.2999999999999999E-2</v>
      </c>
      <c r="F156" s="8">
        <v>5.0999999999999997E-2</v>
      </c>
      <c r="G156" s="8">
        <v>7.0999999999999994E-2</v>
      </c>
      <c r="H156" s="8">
        <v>6.7000000000000004E-2</v>
      </c>
      <c r="I156" s="8">
        <v>9.9000000000000005E-2</v>
      </c>
      <c r="J156" s="8">
        <v>0.109</v>
      </c>
      <c r="K156" s="8">
        <v>0.14499999999999999</v>
      </c>
      <c r="M156" s="5">
        <v>401</v>
      </c>
      <c r="N156" s="5">
        <v>2.3E-2</v>
      </c>
      <c r="O156" s="5">
        <v>2.9000000000000001E-2</v>
      </c>
      <c r="P156" s="5">
        <v>3.4000000000000002E-2</v>
      </c>
      <c r="Q156" s="5">
        <v>2.8000000000000001E-2</v>
      </c>
      <c r="R156" s="5">
        <v>5.2999999999999999E-2</v>
      </c>
      <c r="S156" s="5">
        <v>5.8999999999999997E-2</v>
      </c>
      <c r="T156" s="5">
        <v>8.5999999999999993E-2</v>
      </c>
      <c r="U156" s="5">
        <v>8.5999999999999993E-2</v>
      </c>
      <c r="V156" s="5">
        <v>8.7999999999999995E-2</v>
      </c>
      <c r="W156" s="5">
        <v>0.115</v>
      </c>
    </row>
    <row r="157" spans="1:23" x14ac:dyDescent="0.25">
      <c r="A157" s="1">
        <v>402</v>
      </c>
      <c r="B157" s="8">
        <v>2.1000000000000001E-2</v>
      </c>
      <c r="C157" s="8">
        <v>2.5000000000000001E-2</v>
      </c>
      <c r="D157" s="8">
        <v>3.6999999999999998E-2</v>
      </c>
      <c r="E157" s="8">
        <v>5.8999999999999997E-2</v>
      </c>
      <c r="F157" s="8">
        <v>5.8999999999999997E-2</v>
      </c>
      <c r="G157" s="8">
        <v>7.9000000000000001E-2</v>
      </c>
      <c r="H157" s="8">
        <v>7.8E-2</v>
      </c>
      <c r="I157" s="8">
        <v>0.113</v>
      </c>
      <c r="J157" s="8">
        <v>0.13200000000000001</v>
      </c>
      <c r="K157" s="8">
        <v>0.17299999999999999</v>
      </c>
      <c r="M157" s="5">
        <v>402</v>
      </c>
      <c r="N157" s="5">
        <v>2.4E-2</v>
      </c>
      <c r="O157" s="5">
        <v>0.03</v>
      </c>
      <c r="P157" s="5">
        <v>3.5000000000000003E-2</v>
      </c>
      <c r="Q157" s="5">
        <v>3.1E-2</v>
      </c>
      <c r="R157" s="5">
        <v>5.8999999999999997E-2</v>
      </c>
      <c r="S157" s="5">
        <v>6.3E-2</v>
      </c>
      <c r="T157" s="5">
        <v>9.1999999999999998E-2</v>
      </c>
      <c r="U157" s="5">
        <v>9.2999999999999999E-2</v>
      </c>
      <c r="V157" s="5">
        <v>9.8000000000000004E-2</v>
      </c>
      <c r="W157" s="5">
        <v>0.126</v>
      </c>
    </row>
    <row r="158" spans="1:23" x14ac:dyDescent="0.25">
      <c r="A158" s="1">
        <v>403</v>
      </c>
      <c r="B158" s="8">
        <v>2.1999999999999999E-2</v>
      </c>
      <c r="C158" s="8">
        <v>2.7E-2</v>
      </c>
      <c r="D158" s="8">
        <v>3.9E-2</v>
      </c>
      <c r="E158" s="8">
        <v>6.2E-2</v>
      </c>
      <c r="F158" s="8">
        <v>6.6000000000000003E-2</v>
      </c>
      <c r="G158" s="8">
        <v>0.09</v>
      </c>
      <c r="H158" s="8">
        <v>0.09</v>
      </c>
      <c r="I158" s="8">
        <v>0.13</v>
      </c>
      <c r="J158" s="8">
        <v>0.151</v>
      </c>
      <c r="K158" s="8">
        <v>0.20200000000000001</v>
      </c>
      <c r="M158" s="5">
        <v>403</v>
      </c>
      <c r="N158" s="5">
        <v>2.4E-2</v>
      </c>
      <c r="O158" s="5">
        <v>2.9000000000000001E-2</v>
      </c>
      <c r="P158" s="5">
        <v>3.5999999999999997E-2</v>
      </c>
      <c r="Q158" s="5">
        <v>3.4000000000000002E-2</v>
      </c>
      <c r="R158" s="5">
        <v>6.3E-2</v>
      </c>
      <c r="S158" s="5">
        <v>6.8000000000000005E-2</v>
      </c>
      <c r="T158" s="5">
        <v>9.8000000000000004E-2</v>
      </c>
      <c r="U158" s="5">
        <v>0.1</v>
      </c>
      <c r="V158" s="5">
        <v>0.108</v>
      </c>
      <c r="W158" s="5">
        <v>0.13800000000000001</v>
      </c>
    </row>
    <row r="159" spans="1:23" x14ac:dyDescent="0.25">
      <c r="A159" s="1">
        <v>404</v>
      </c>
      <c r="B159" s="8">
        <v>2.3E-2</v>
      </c>
      <c r="C159" s="8">
        <v>2.8000000000000001E-2</v>
      </c>
      <c r="D159" s="8">
        <v>4.2000000000000003E-2</v>
      </c>
      <c r="E159" s="8">
        <v>6.7000000000000004E-2</v>
      </c>
      <c r="F159" s="8">
        <v>7.1999999999999995E-2</v>
      </c>
      <c r="G159" s="8">
        <v>9.8000000000000004E-2</v>
      </c>
      <c r="H159" s="8">
        <v>0.10100000000000001</v>
      </c>
      <c r="I159" s="8">
        <v>0.14599999999999999</v>
      </c>
      <c r="J159" s="8">
        <v>0.17199999999999999</v>
      </c>
      <c r="K159" s="8">
        <v>0.22900000000000001</v>
      </c>
      <c r="M159" s="5">
        <v>404</v>
      </c>
      <c r="N159" s="5">
        <v>2.4E-2</v>
      </c>
      <c r="O159" s="5">
        <v>0.03</v>
      </c>
      <c r="P159" s="5">
        <v>3.7999999999999999E-2</v>
      </c>
      <c r="Q159" s="5">
        <v>3.9E-2</v>
      </c>
      <c r="R159" s="5">
        <v>6.7000000000000004E-2</v>
      </c>
      <c r="S159" s="5">
        <v>7.2999999999999995E-2</v>
      </c>
      <c r="T159" s="5">
        <v>0.104</v>
      </c>
      <c r="U159" s="5">
        <v>0.109</v>
      </c>
      <c r="V159" s="5">
        <v>0.11899999999999999</v>
      </c>
      <c r="W159" s="5">
        <v>0.15</v>
      </c>
    </row>
    <row r="160" spans="1:23" x14ac:dyDescent="0.25">
      <c r="A160" s="1">
        <v>405</v>
      </c>
      <c r="B160" s="8">
        <v>2.4E-2</v>
      </c>
      <c r="C160" s="8">
        <v>0.03</v>
      </c>
      <c r="D160" s="8">
        <v>4.4999999999999998E-2</v>
      </c>
      <c r="E160" s="8">
        <v>7.1999999999999995E-2</v>
      </c>
      <c r="F160" s="8">
        <v>0.08</v>
      </c>
      <c r="G160" s="8">
        <v>0.108</v>
      </c>
      <c r="H160" s="8">
        <v>0.113</v>
      </c>
      <c r="I160" s="8">
        <v>0.16200000000000001</v>
      </c>
      <c r="J160" s="8">
        <v>0.19500000000000001</v>
      </c>
      <c r="K160" s="8">
        <v>0.25800000000000001</v>
      </c>
      <c r="M160" s="5">
        <v>405</v>
      </c>
      <c r="N160" s="5">
        <v>2.4E-2</v>
      </c>
      <c r="O160" s="5">
        <v>3.1E-2</v>
      </c>
      <c r="P160" s="5">
        <v>0.04</v>
      </c>
      <c r="Q160" s="5">
        <v>4.2000000000000003E-2</v>
      </c>
      <c r="R160" s="5">
        <v>7.2999999999999995E-2</v>
      </c>
      <c r="S160" s="5">
        <v>7.9000000000000001E-2</v>
      </c>
      <c r="T160" s="5">
        <v>0.11</v>
      </c>
      <c r="U160" s="5">
        <v>0.11600000000000001</v>
      </c>
      <c r="V160" s="5">
        <v>0.128</v>
      </c>
      <c r="W160" s="5">
        <v>0.16200000000000001</v>
      </c>
    </row>
    <row r="161" spans="1:23" x14ac:dyDescent="0.25">
      <c r="A161" s="1">
        <v>406</v>
      </c>
      <c r="B161" s="8">
        <v>2.4E-2</v>
      </c>
      <c r="C161" s="8">
        <v>3.1E-2</v>
      </c>
      <c r="D161" s="8">
        <v>4.7E-2</v>
      </c>
      <c r="E161" s="8">
        <v>7.6999999999999999E-2</v>
      </c>
      <c r="F161" s="8">
        <v>8.7999999999999995E-2</v>
      </c>
      <c r="G161" s="8">
        <v>0.11600000000000001</v>
      </c>
      <c r="H161" s="8">
        <v>0.124</v>
      </c>
      <c r="I161" s="8">
        <v>0.18</v>
      </c>
      <c r="J161" s="8">
        <v>0.215</v>
      </c>
      <c r="K161" s="8">
        <v>0.28599999999999998</v>
      </c>
      <c r="M161" s="5">
        <v>406</v>
      </c>
      <c r="N161" s="5">
        <v>2.5000000000000001E-2</v>
      </c>
      <c r="O161" s="5">
        <v>3.2000000000000001E-2</v>
      </c>
      <c r="P161" s="5">
        <v>4.1000000000000002E-2</v>
      </c>
      <c r="Q161" s="5">
        <v>4.5999999999999999E-2</v>
      </c>
      <c r="R161" s="5">
        <v>7.6999999999999999E-2</v>
      </c>
      <c r="S161" s="5">
        <v>8.5000000000000006E-2</v>
      </c>
      <c r="T161" s="5">
        <v>0.11600000000000001</v>
      </c>
      <c r="U161" s="5">
        <v>0.125</v>
      </c>
      <c r="V161" s="5">
        <v>0.13900000000000001</v>
      </c>
      <c r="W161" s="5">
        <v>0.17599999999999999</v>
      </c>
    </row>
    <row r="162" spans="1:23" x14ac:dyDescent="0.25">
      <c r="A162" s="1">
        <v>407</v>
      </c>
      <c r="B162" s="8">
        <v>2.5000000000000001E-2</v>
      </c>
      <c r="C162" s="8">
        <v>3.3000000000000002E-2</v>
      </c>
      <c r="D162" s="8">
        <v>5.0999999999999997E-2</v>
      </c>
      <c r="E162" s="8">
        <v>8.2000000000000003E-2</v>
      </c>
      <c r="F162" s="8">
        <v>9.6000000000000002E-2</v>
      </c>
      <c r="G162" s="8">
        <v>0.125</v>
      </c>
      <c r="H162" s="8">
        <v>0.13500000000000001</v>
      </c>
      <c r="I162" s="8">
        <v>0.19600000000000001</v>
      </c>
      <c r="J162" s="8">
        <v>0.23499999999999999</v>
      </c>
      <c r="K162" s="8">
        <v>0.316</v>
      </c>
      <c r="M162" s="5">
        <v>407</v>
      </c>
      <c r="N162" s="5">
        <v>2.5999999999999999E-2</v>
      </c>
      <c r="O162" s="5">
        <v>3.3000000000000002E-2</v>
      </c>
      <c r="P162" s="5">
        <v>4.2999999999999997E-2</v>
      </c>
      <c r="Q162" s="5">
        <v>4.9000000000000002E-2</v>
      </c>
      <c r="R162" s="5">
        <v>8.2000000000000003E-2</v>
      </c>
      <c r="S162" s="5">
        <v>0.09</v>
      </c>
      <c r="T162" s="5">
        <v>0.123</v>
      </c>
      <c r="U162" s="5">
        <v>0.13300000000000001</v>
      </c>
      <c r="V162" s="5">
        <v>0.15</v>
      </c>
      <c r="W162" s="5">
        <v>0.19</v>
      </c>
    </row>
    <row r="163" spans="1:23" x14ac:dyDescent="0.25">
      <c r="A163" s="1">
        <v>408</v>
      </c>
      <c r="B163" s="8">
        <v>2.5000000000000001E-2</v>
      </c>
      <c r="C163" s="8">
        <v>3.5000000000000003E-2</v>
      </c>
      <c r="D163" s="8">
        <v>5.1999999999999998E-2</v>
      </c>
      <c r="E163" s="8">
        <v>8.5999999999999993E-2</v>
      </c>
      <c r="F163" s="8">
        <v>0.10199999999999999</v>
      </c>
      <c r="G163" s="8">
        <v>0.13400000000000001</v>
      </c>
      <c r="H163" s="8">
        <v>0.14699999999999999</v>
      </c>
      <c r="I163" s="8">
        <v>0.21299999999999999</v>
      </c>
      <c r="J163" s="8">
        <v>0.25600000000000001</v>
      </c>
      <c r="K163" s="8">
        <v>0.34300000000000003</v>
      </c>
      <c r="M163" s="5">
        <v>408</v>
      </c>
      <c r="N163" s="5">
        <v>2.5999999999999999E-2</v>
      </c>
      <c r="O163" s="5">
        <v>3.4000000000000002E-2</v>
      </c>
      <c r="P163" s="5">
        <v>4.4999999999999998E-2</v>
      </c>
      <c r="Q163" s="5">
        <v>5.2999999999999999E-2</v>
      </c>
      <c r="R163" s="5">
        <v>8.6999999999999994E-2</v>
      </c>
      <c r="S163" s="5">
        <v>9.5000000000000001E-2</v>
      </c>
      <c r="T163" s="5">
        <v>0.128</v>
      </c>
      <c r="U163" s="5">
        <v>0.14199999999999999</v>
      </c>
      <c r="V163" s="5">
        <v>0.16</v>
      </c>
      <c r="W163" s="5">
        <v>0.20300000000000001</v>
      </c>
    </row>
    <row r="164" spans="1:23" x14ac:dyDescent="0.25">
      <c r="A164" s="1">
        <v>409</v>
      </c>
      <c r="B164" s="8">
        <v>2.5999999999999999E-2</v>
      </c>
      <c r="C164" s="8">
        <v>3.5999999999999997E-2</v>
      </c>
      <c r="D164" s="8">
        <v>5.6000000000000001E-2</v>
      </c>
      <c r="E164" s="8">
        <v>9.0999999999999998E-2</v>
      </c>
      <c r="F164" s="8">
        <v>0.11</v>
      </c>
      <c r="G164" s="8">
        <v>0.14299999999999999</v>
      </c>
      <c r="H164" s="8">
        <v>0.157</v>
      </c>
      <c r="I164" s="8">
        <v>0.22700000000000001</v>
      </c>
      <c r="J164" s="8">
        <v>0.27600000000000002</v>
      </c>
      <c r="K164" s="8">
        <v>0.37</v>
      </c>
      <c r="M164" s="5">
        <v>409</v>
      </c>
      <c r="N164" s="5">
        <v>2.5999999999999999E-2</v>
      </c>
      <c r="O164" s="5">
        <v>3.5000000000000003E-2</v>
      </c>
      <c r="P164" s="5">
        <v>4.5999999999999999E-2</v>
      </c>
      <c r="Q164" s="5">
        <v>5.6000000000000001E-2</v>
      </c>
      <c r="R164" s="5">
        <v>9.0999999999999998E-2</v>
      </c>
      <c r="S164" s="5">
        <v>0.10100000000000001</v>
      </c>
      <c r="T164" s="5">
        <v>0.13500000000000001</v>
      </c>
      <c r="U164" s="5">
        <v>0.15</v>
      </c>
      <c r="V164" s="5">
        <v>0.17</v>
      </c>
      <c r="W164" s="5">
        <v>0.216</v>
      </c>
    </row>
    <row r="165" spans="1:23" x14ac:dyDescent="0.25">
      <c r="A165" s="1">
        <v>410</v>
      </c>
      <c r="B165" s="8">
        <v>2.7E-2</v>
      </c>
      <c r="C165" s="8">
        <v>3.7999999999999999E-2</v>
      </c>
      <c r="D165" s="8">
        <v>5.8000000000000003E-2</v>
      </c>
      <c r="E165" s="8">
        <v>9.5000000000000001E-2</v>
      </c>
      <c r="F165" s="8">
        <v>0.11700000000000001</v>
      </c>
      <c r="G165" s="8">
        <v>0.151</v>
      </c>
      <c r="H165" s="8">
        <v>0.16700000000000001</v>
      </c>
      <c r="I165" s="8">
        <v>0.24199999999999999</v>
      </c>
      <c r="J165" s="8">
        <v>0.29299999999999998</v>
      </c>
      <c r="K165" s="8">
        <v>0.39400000000000002</v>
      </c>
      <c r="M165" s="5">
        <v>410</v>
      </c>
      <c r="N165" s="5">
        <v>2.7E-2</v>
      </c>
      <c r="O165" s="5">
        <v>3.5000000000000003E-2</v>
      </c>
      <c r="P165" s="5">
        <v>4.9000000000000002E-2</v>
      </c>
      <c r="Q165" s="5">
        <v>0.06</v>
      </c>
      <c r="R165" s="5">
        <v>9.7000000000000003E-2</v>
      </c>
      <c r="S165" s="5">
        <v>0.106</v>
      </c>
      <c r="T165" s="5">
        <v>0.14000000000000001</v>
      </c>
      <c r="U165" s="5">
        <v>0.158</v>
      </c>
      <c r="V165" s="5">
        <v>0.18099999999999999</v>
      </c>
      <c r="W165" s="5">
        <v>0.22700000000000001</v>
      </c>
    </row>
    <row r="166" spans="1:23" x14ac:dyDescent="0.25">
      <c r="A166" s="1">
        <v>411</v>
      </c>
      <c r="B166" s="8">
        <v>2.7E-2</v>
      </c>
      <c r="C166" s="8">
        <v>3.9E-2</v>
      </c>
      <c r="D166" s="8">
        <v>6.0999999999999999E-2</v>
      </c>
      <c r="E166" s="8">
        <v>9.9000000000000005E-2</v>
      </c>
      <c r="F166" s="8">
        <v>0.123</v>
      </c>
      <c r="G166" s="8">
        <v>0.159</v>
      </c>
      <c r="H166" s="8">
        <v>0.17699999999999999</v>
      </c>
      <c r="I166" s="8">
        <v>0.25600000000000001</v>
      </c>
      <c r="J166" s="8">
        <v>0.311</v>
      </c>
      <c r="K166" s="8">
        <v>0.41599999999999998</v>
      </c>
      <c r="M166" s="5">
        <v>411</v>
      </c>
      <c r="N166" s="5">
        <v>2.8000000000000001E-2</v>
      </c>
      <c r="O166" s="5">
        <v>3.6999999999999998E-2</v>
      </c>
      <c r="P166" s="5">
        <v>0.05</v>
      </c>
      <c r="Q166" s="5">
        <v>6.4000000000000001E-2</v>
      </c>
      <c r="R166" s="5">
        <v>0.10100000000000001</v>
      </c>
      <c r="S166" s="5">
        <v>0.111</v>
      </c>
      <c r="T166" s="5">
        <v>0.14599999999999999</v>
      </c>
      <c r="U166" s="5">
        <v>0.16400000000000001</v>
      </c>
      <c r="V166" s="5">
        <v>0.189</v>
      </c>
      <c r="W166" s="5">
        <v>0.23699999999999999</v>
      </c>
    </row>
    <row r="167" spans="1:23" x14ac:dyDescent="0.25">
      <c r="A167" s="1">
        <v>412</v>
      </c>
      <c r="B167" s="8">
        <v>2.9000000000000001E-2</v>
      </c>
      <c r="C167" s="8">
        <v>0.04</v>
      </c>
      <c r="D167" s="8">
        <v>6.2E-2</v>
      </c>
      <c r="E167" s="8">
        <v>0.10299999999999999</v>
      </c>
      <c r="F167" s="8">
        <v>0.129</v>
      </c>
      <c r="G167" s="8">
        <v>0.16600000000000001</v>
      </c>
      <c r="H167" s="8">
        <v>0.184</v>
      </c>
      <c r="I167" s="8">
        <v>0.26700000000000002</v>
      </c>
      <c r="J167" s="8">
        <v>0.32500000000000001</v>
      </c>
      <c r="K167" s="8">
        <v>0.436</v>
      </c>
      <c r="M167" s="5">
        <v>412</v>
      </c>
      <c r="N167" s="5">
        <v>2.8000000000000001E-2</v>
      </c>
      <c r="O167" s="5">
        <v>3.6999999999999998E-2</v>
      </c>
      <c r="P167" s="5">
        <v>5.0999999999999997E-2</v>
      </c>
      <c r="Q167" s="5">
        <v>6.6000000000000003E-2</v>
      </c>
      <c r="R167" s="5">
        <v>0.104</v>
      </c>
      <c r="S167" s="5">
        <v>0.115</v>
      </c>
      <c r="T167" s="5">
        <v>0.15</v>
      </c>
      <c r="U167" s="5">
        <v>0.17199999999999999</v>
      </c>
      <c r="V167" s="5">
        <v>0.19700000000000001</v>
      </c>
      <c r="W167" s="5">
        <v>0.247</v>
      </c>
    </row>
    <row r="168" spans="1:23" x14ac:dyDescent="0.25">
      <c r="A168" s="1">
        <v>413</v>
      </c>
      <c r="B168" s="8">
        <v>2.9000000000000001E-2</v>
      </c>
      <c r="C168" s="8">
        <v>4.1000000000000002E-2</v>
      </c>
      <c r="D168" s="8">
        <v>6.5000000000000002E-2</v>
      </c>
      <c r="E168" s="8">
        <v>0.107</v>
      </c>
      <c r="F168" s="8">
        <v>0.13400000000000001</v>
      </c>
      <c r="G168" s="8">
        <v>0.17199999999999999</v>
      </c>
      <c r="H168" s="8">
        <v>0.192</v>
      </c>
      <c r="I168" s="8">
        <v>0.27600000000000002</v>
      </c>
      <c r="J168" s="8">
        <v>0.33800000000000002</v>
      </c>
      <c r="K168" s="8">
        <v>0.45</v>
      </c>
      <c r="M168" s="5">
        <v>413</v>
      </c>
      <c r="N168" s="5">
        <v>2.8000000000000001E-2</v>
      </c>
      <c r="O168" s="5">
        <v>3.9E-2</v>
      </c>
      <c r="P168" s="5">
        <v>5.1999999999999998E-2</v>
      </c>
      <c r="Q168" s="5">
        <v>7.0000000000000007E-2</v>
      </c>
      <c r="R168" s="5">
        <v>0.109</v>
      </c>
      <c r="S168" s="5">
        <v>0.11899999999999999</v>
      </c>
      <c r="T168" s="5">
        <v>0.155</v>
      </c>
      <c r="U168" s="5">
        <v>0.17699999999999999</v>
      </c>
      <c r="V168" s="5">
        <v>0.20499999999999999</v>
      </c>
      <c r="W168" s="5">
        <v>0.25600000000000001</v>
      </c>
    </row>
    <row r="169" spans="1:23" x14ac:dyDescent="0.25">
      <c r="A169" s="1">
        <v>414</v>
      </c>
      <c r="B169" s="8">
        <v>2.9000000000000001E-2</v>
      </c>
      <c r="C169" s="8">
        <v>4.1000000000000002E-2</v>
      </c>
      <c r="D169" s="8">
        <v>6.6000000000000003E-2</v>
      </c>
      <c r="E169" s="8">
        <v>0.109</v>
      </c>
      <c r="F169" s="8">
        <v>0.13800000000000001</v>
      </c>
      <c r="G169" s="8">
        <v>0.17599999999999999</v>
      </c>
      <c r="H169" s="8">
        <v>0.19800000000000001</v>
      </c>
      <c r="I169" s="8">
        <v>0.28499999999999998</v>
      </c>
      <c r="J169" s="8">
        <v>0.34799999999999998</v>
      </c>
      <c r="K169" s="8">
        <v>0.46300000000000002</v>
      </c>
      <c r="M169" s="5">
        <v>414</v>
      </c>
      <c r="N169" s="5">
        <v>0.03</v>
      </c>
      <c r="O169" s="5">
        <v>3.9E-2</v>
      </c>
      <c r="P169" s="5">
        <v>5.2999999999999999E-2</v>
      </c>
      <c r="Q169" s="5">
        <v>7.2999999999999995E-2</v>
      </c>
      <c r="R169" s="5">
        <v>0.111</v>
      </c>
      <c r="S169" s="5">
        <v>0.123</v>
      </c>
      <c r="T169" s="5">
        <v>0.158</v>
      </c>
      <c r="U169" s="5">
        <v>0.183</v>
      </c>
      <c r="V169" s="5">
        <v>0.21099999999999999</v>
      </c>
      <c r="W169" s="5">
        <v>0.26300000000000001</v>
      </c>
    </row>
    <row r="170" spans="1:23" x14ac:dyDescent="0.25">
      <c r="A170" s="1">
        <v>415</v>
      </c>
      <c r="B170" s="8">
        <v>2.9000000000000001E-2</v>
      </c>
      <c r="C170" s="8">
        <v>4.2999999999999997E-2</v>
      </c>
      <c r="D170" s="8">
        <v>6.8000000000000005E-2</v>
      </c>
      <c r="E170" s="8">
        <v>0.111</v>
      </c>
      <c r="F170" s="8">
        <v>0.14199999999999999</v>
      </c>
      <c r="G170" s="8">
        <v>0.18099999999999999</v>
      </c>
      <c r="H170" s="8">
        <v>0.20200000000000001</v>
      </c>
      <c r="I170" s="8">
        <v>0.29099999999999998</v>
      </c>
      <c r="J170" s="8">
        <v>0.35399999999999998</v>
      </c>
      <c r="K170" s="8">
        <v>0.47299999999999998</v>
      </c>
      <c r="M170" s="5">
        <v>415</v>
      </c>
      <c r="N170" s="5">
        <v>2.9000000000000001E-2</v>
      </c>
      <c r="O170" s="5">
        <v>3.9E-2</v>
      </c>
      <c r="P170" s="5">
        <v>5.3999999999999999E-2</v>
      </c>
      <c r="Q170" s="5">
        <v>7.4999999999999997E-2</v>
      </c>
      <c r="R170" s="5">
        <v>0.114</v>
      </c>
      <c r="S170" s="5">
        <v>0.126</v>
      </c>
      <c r="T170" s="5">
        <v>0.16200000000000001</v>
      </c>
      <c r="U170" s="5">
        <v>0.186</v>
      </c>
      <c r="V170" s="5">
        <v>0.216</v>
      </c>
      <c r="W170" s="5">
        <v>0.26900000000000002</v>
      </c>
    </row>
    <row r="171" spans="1:23" x14ac:dyDescent="0.25">
      <c r="A171" s="1">
        <v>416</v>
      </c>
      <c r="B171" s="8">
        <v>2.9000000000000001E-2</v>
      </c>
      <c r="C171" s="8">
        <v>4.2999999999999997E-2</v>
      </c>
      <c r="D171" s="8">
        <v>6.8000000000000005E-2</v>
      </c>
      <c r="E171" s="8">
        <v>0.112</v>
      </c>
      <c r="F171" s="8">
        <v>0.14299999999999999</v>
      </c>
      <c r="G171" s="8">
        <v>0.183</v>
      </c>
      <c r="H171" s="8">
        <v>0.20499999999999999</v>
      </c>
      <c r="I171" s="8">
        <v>0.29399999999999998</v>
      </c>
      <c r="J171" s="8">
        <v>0.35899999999999999</v>
      </c>
      <c r="K171" s="8">
        <v>0.47899999999999998</v>
      </c>
      <c r="M171" s="5">
        <v>416</v>
      </c>
      <c r="N171" s="5">
        <v>2.9000000000000001E-2</v>
      </c>
      <c r="O171" s="5">
        <v>3.9E-2</v>
      </c>
      <c r="P171" s="5">
        <v>5.6000000000000001E-2</v>
      </c>
      <c r="Q171" s="5">
        <v>7.5999999999999998E-2</v>
      </c>
      <c r="R171" s="5">
        <v>0.11700000000000001</v>
      </c>
      <c r="S171" s="5">
        <v>0.128</v>
      </c>
      <c r="T171" s="5">
        <v>0.16500000000000001</v>
      </c>
      <c r="U171" s="5">
        <v>0.19</v>
      </c>
      <c r="V171" s="5">
        <v>0.22</v>
      </c>
      <c r="W171" s="5">
        <v>0.27300000000000002</v>
      </c>
    </row>
    <row r="172" spans="1:23" x14ac:dyDescent="0.25">
      <c r="A172" s="1">
        <v>417</v>
      </c>
      <c r="B172" s="8">
        <v>2.9000000000000001E-2</v>
      </c>
      <c r="C172" s="8">
        <v>4.2999999999999997E-2</v>
      </c>
      <c r="D172" s="8">
        <v>6.9000000000000006E-2</v>
      </c>
      <c r="E172" s="8">
        <v>0.114</v>
      </c>
      <c r="F172" s="8">
        <v>0.14399999999999999</v>
      </c>
      <c r="G172" s="8">
        <v>0.184</v>
      </c>
      <c r="H172" s="8">
        <v>0.20699999999999999</v>
      </c>
      <c r="I172" s="8">
        <v>0.29599999999999999</v>
      </c>
      <c r="J172" s="8">
        <v>0.36099999999999999</v>
      </c>
      <c r="K172" s="8">
        <v>0.48199999999999998</v>
      </c>
      <c r="M172" s="5">
        <v>417</v>
      </c>
      <c r="N172" s="5">
        <v>2.9000000000000001E-2</v>
      </c>
      <c r="O172" s="5">
        <v>0.04</v>
      </c>
      <c r="P172" s="5">
        <v>5.7000000000000002E-2</v>
      </c>
      <c r="Q172" s="5">
        <v>7.6999999999999999E-2</v>
      </c>
      <c r="R172" s="5">
        <v>0.11899999999999999</v>
      </c>
      <c r="S172" s="5">
        <v>0.13100000000000001</v>
      </c>
      <c r="T172" s="5">
        <v>0.16700000000000001</v>
      </c>
      <c r="U172" s="5">
        <v>0.193</v>
      </c>
      <c r="V172" s="5">
        <v>0.224</v>
      </c>
      <c r="W172" s="5">
        <v>0.27700000000000002</v>
      </c>
    </row>
    <row r="173" spans="1:23" x14ac:dyDescent="0.25">
      <c r="A173" s="1">
        <v>418</v>
      </c>
      <c r="B173" s="8">
        <v>0.03</v>
      </c>
      <c r="C173" s="8">
        <v>4.3999999999999997E-2</v>
      </c>
      <c r="D173" s="8">
        <v>6.9000000000000006E-2</v>
      </c>
      <c r="E173" s="8">
        <v>0.113</v>
      </c>
      <c r="F173" s="8">
        <v>0.14499999999999999</v>
      </c>
      <c r="G173" s="8">
        <v>0.185</v>
      </c>
      <c r="H173" s="8">
        <v>0.20699999999999999</v>
      </c>
      <c r="I173" s="8">
        <v>0.29599999999999999</v>
      </c>
      <c r="J173" s="8">
        <v>0.36</v>
      </c>
      <c r="K173" s="8">
        <v>0.48099999999999998</v>
      </c>
      <c r="M173" s="5">
        <v>418</v>
      </c>
      <c r="N173" s="5">
        <v>0.03</v>
      </c>
      <c r="O173" s="5">
        <v>0.04</v>
      </c>
      <c r="P173" s="5">
        <v>5.6000000000000001E-2</v>
      </c>
      <c r="Q173" s="5">
        <v>7.9000000000000001E-2</v>
      </c>
      <c r="R173" s="5">
        <v>0.11899999999999999</v>
      </c>
      <c r="S173" s="5">
        <v>0.13200000000000001</v>
      </c>
      <c r="T173" s="5">
        <v>0.16800000000000001</v>
      </c>
      <c r="U173" s="5">
        <v>0.19500000000000001</v>
      </c>
      <c r="V173" s="5">
        <v>0.22600000000000001</v>
      </c>
      <c r="W173" s="5">
        <v>0.28000000000000003</v>
      </c>
    </row>
    <row r="174" spans="1:23" x14ac:dyDescent="0.25">
      <c r="A174" s="1">
        <v>419</v>
      </c>
      <c r="B174" s="8">
        <v>0.03</v>
      </c>
      <c r="C174" s="8">
        <v>4.3999999999999997E-2</v>
      </c>
      <c r="D174" s="8">
        <v>7.0000000000000007E-2</v>
      </c>
      <c r="E174" s="8">
        <v>0.114</v>
      </c>
      <c r="F174" s="8">
        <v>0.14499999999999999</v>
      </c>
      <c r="G174" s="8">
        <v>0.184</v>
      </c>
      <c r="H174" s="8">
        <v>0.20599999999999999</v>
      </c>
      <c r="I174" s="8">
        <v>0.29399999999999998</v>
      </c>
      <c r="J174" s="8">
        <v>0.35799999999999998</v>
      </c>
      <c r="K174" s="8">
        <v>0.47599999999999998</v>
      </c>
      <c r="M174" s="5">
        <v>419</v>
      </c>
      <c r="N174" s="5">
        <v>0.03</v>
      </c>
      <c r="O174" s="5">
        <v>0.04</v>
      </c>
      <c r="P174" s="5">
        <v>5.7000000000000002E-2</v>
      </c>
      <c r="Q174" s="5">
        <v>7.9000000000000001E-2</v>
      </c>
      <c r="R174" s="5">
        <v>0.121</v>
      </c>
      <c r="S174" s="5">
        <v>0.13300000000000001</v>
      </c>
      <c r="T174" s="5">
        <v>0.16900000000000001</v>
      </c>
      <c r="U174" s="5">
        <v>0.19500000000000001</v>
      </c>
      <c r="V174" s="5">
        <v>0.22600000000000001</v>
      </c>
      <c r="W174" s="5">
        <v>0.27900000000000003</v>
      </c>
    </row>
    <row r="175" spans="1:23" x14ac:dyDescent="0.25">
      <c r="A175" s="1">
        <v>420</v>
      </c>
      <c r="B175" s="8">
        <v>2.9000000000000001E-2</v>
      </c>
      <c r="C175" s="8">
        <v>4.2999999999999997E-2</v>
      </c>
      <c r="D175" s="8">
        <v>6.9000000000000006E-2</v>
      </c>
      <c r="E175" s="8">
        <v>0.113</v>
      </c>
      <c r="F175" s="8">
        <v>0.14399999999999999</v>
      </c>
      <c r="G175" s="8">
        <v>0.18099999999999999</v>
      </c>
      <c r="H175" s="8">
        <v>0.20499999999999999</v>
      </c>
      <c r="I175" s="8">
        <v>0.28899999999999998</v>
      </c>
      <c r="J175" s="8">
        <v>0.35399999999999998</v>
      </c>
      <c r="K175" s="8">
        <v>0.46899999999999997</v>
      </c>
      <c r="M175" s="5">
        <v>420</v>
      </c>
      <c r="N175" s="5">
        <v>0.03</v>
      </c>
      <c r="O175" s="5">
        <v>0.04</v>
      </c>
      <c r="P175" s="5">
        <v>5.6000000000000001E-2</v>
      </c>
      <c r="Q175" s="5">
        <v>0.08</v>
      </c>
      <c r="R175" s="5">
        <v>0.121</v>
      </c>
      <c r="S175" s="5">
        <v>0.13200000000000001</v>
      </c>
      <c r="T175" s="5">
        <v>0.16800000000000001</v>
      </c>
      <c r="U175" s="5">
        <v>0.19500000000000001</v>
      </c>
      <c r="V175" s="5">
        <v>0.22600000000000001</v>
      </c>
      <c r="W175" s="5">
        <v>0.27800000000000002</v>
      </c>
    </row>
    <row r="176" spans="1:23" x14ac:dyDescent="0.25">
      <c r="A176" s="1">
        <v>421</v>
      </c>
      <c r="B176" s="8">
        <v>2.9000000000000001E-2</v>
      </c>
      <c r="C176" s="8">
        <v>4.2999999999999997E-2</v>
      </c>
      <c r="D176" s="8">
        <v>6.9000000000000006E-2</v>
      </c>
      <c r="E176" s="8">
        <v>0.111</v>
      </c>
      <c r="F176" s="8">
        <v>0.14199999999999999</v>
      </c>
      <c r="G176" s="8">
        <v>0.17799999999999999</v>
      </c>
      <c r="H176" s="8">
        <v>0.20100000000000001</v>
      </c>
      <c r="I176" s="8">
        <v>0.28399999999999997</v>
      </c>
      <c r="J176" s="8">
        <v>0.34499999999999997</v>
      </c>
      <c r="K176" s="8">
        <v>0.45800000000000002</v>
      </c>
      <c r="M176" s="5">
        <v>421</v>
      </c>
      <c r="N176" s="5">
        <v>0.03</v>
      </c>
      <c r="O176" s="5">
        <v>0.04</v>
      </c>
      <c r="P176" s="5">
        <v>5.7000000000000002E-2</v>
      </c>
      <c r="Q176" s="5">
        <v>7.9000000000000001E-2</v>
      </c>
      <c r="R176" s="5">
        <v>0.11899999999999999</v>
      </c>
      <c r="S176" s="5">
        <v>0.13100000000000001</v>
      </c>
      <c r="T176" s="5">
        <v>0.16600000000000001</v>
      </c>
      <c r="U176" s="5">
        <v>0.19400000000000001</v>
      </c>
      <c r="V176" s="5">
        <v>0.224</v>
      </c>
      <c r="W176" s="5">
        <v>0.27600000000000002</v>
      </c>
    </row>
    <row r="177" spans="1:23" x14ac:dyDescent="0.25">
      <c r="A177" s="1">
        <v>422</v>
      </c>
      <c r="B177" s="8">
        <v>2.9000000000000001E-2</v>
      </c>
      <c r="C177" s="8">
        <v>4.2000000000000003E-2</v>
      </c>
      <c r="D177" s="8">
        <v>6.7000000000000004E-2</v>
      </c>
      <c r="E177" s="8">
        <v>0.109</v>
      </c>
      <c r="F177" s="8">
        <v>0.14000000000000001</v>
      </c>
      <c r="G177" s="8">
        <v>0.17599999999999999</v>
      </c>
      <c r="H177" s="8">
        <v>0.19600000000000001</v>
      </c>
      <c r="I177" s="8">
        <v>0.27800000000000002</v>
      </c>
      <c r="J177" s="8">
        <v>0.33700000000000002</v>
      </c>
      <c r="K177" s="8">
        <v>0.44600000000000001</v>
      </c>
      <c r="M177" s="5">
        <v>422</v>
      </c>
      <c r="N177" s="5">
        <v>2.9000000000000001E-2</v>
      </c>
      <c r="O177" s="5">
        <v>3.9E-2</v>
      </c>
      <c r="P177" s="5">
        <v>5.7000000000000002E-2</v>
      </c>
      <c r="Q177" s="5">
        <v>7.9000000000000001E-2</v>
      </c>
      <c r="R177" s="5">
        <v>0.11899999999999999</v>
      </c>
      <c r="S177" s="5">
        <v>0.13100000000000001</v>
      </c>
      <c r="T177" s="5">
        <v>0.16600000000000001</v>
      </c>
      <c r="U177" s="5">
        <v>0.192</v>
      </c>
      <c r="V177" s="5">
        <v>0.222</v>
      </c>
      <c r="W177" s="5">
        <v>0.27300000000000002</v>
      </c>
    </row>
    <row r="178" spans="1:23" x14ac:dyDescent="0.25">
      <c r="A178" s="1">
        <v>423</v>
      </c>
      <c r="B178" s="8">
        <v>2.8000000000000001E-2</v>
      </c>
      <c r="C178" s="8">
        <v>4.2000000000000003E-2</v>
      </c>
      <c r="D178" s="8">
        <v>6.6000000000000003E-2</v>
      </c>
      <c r="E178" s="8">
        <v>0.107</v>
      </c>
      <c r="F178" s="8">
        <v>0.13600000000000001</v>
      </c>
      <c r="G178" s="8">
        <v>0.17199999999999999</v>
      </c>
      <c r="H178" s="8">
        <v>0.191</v>
      </c>
      <c r="I178" s="8">
        <v>0.27100000000000002</v>
      </c>
      <c r="J178" s="8">
        <v>0.32700000000000001</v>
      </c>
      <c r="K178" s="8">
        <v>0.433</v>
      </c>
      <c r="M178" s="5">
        <v>423</v>
      </c>
      <c r="N178" s="5">
        <v>2.9000000000000001E-2</v>
      </c>
      <c r="O178" s="5">
        <v>3.9E-2</v>
      </c>
      <c r="P178" s="5">
        <v>5.6000000000000001E-2</v>
      </c>
      <c r="Q178" s="5">
        <v>7.9000000000000001E-2</v>
      </c>
      <c r="R178" s="5">
        <v>0.11899999999999999</v>
      </c>
      <c r="S178" s="5">
        <v>0.129</v>
      </c>
      <c r="T178" s="5">
        <v>0.16300000000000001</v>
      </c>
      <c r="U178" s="5">
        <v>0.189</v>
      </c>
      <c r="V178" s="5">
        <v>0.218</v>
      </c>
      <c r="W178" s="5">
        <v>0.27</v>
      </c>
    </row>
    <row r="179" spans="1:23" x14ac:dyDescent="0.25">
      <c r="A179" s="1">
        <v>424</v>
      </c>
      <c r="B179" s="8">
        <v>2.7E-2</v>
      </c>
      <c r="C179" s="8">
        <v>4.1000000000000002E-2</v>
      </c>
      <c r="D179" s="8">
        <v>6.4000000000000001E-2</v>
      </c>
      <c r="E179" s="8">
        <v>0.104</v>
      </c>
      <c r="F179" s="8">
        <v>0.13200000000000001</v>
      </c>
      <c r="G179" s="8">
        <v>0.16500000000000001</v>
      </c>
      <c r="H179" s="8">
        <v>0.186</v>
      </c>
      <c r="I179" s="8">
        <v>0.26100000000000001</v>
      </c>
      <c r="J179" s="8">
        <v>0.316</v>
      </c>
      <c r="K179" s="8">
        <v>0.41699999999999998</v>
      </c>
      <c r="M179" s="5">
        <v>424</v>
      </c>
      <c r="N179" s="5">
        <v>2.9000000000000001E-2</v>
      </c>
      <c r="O179" s="5">
        <v>3.9E-2</v>
      </c>
      <c r="P179" s="5">
        <v>5.3999999999999999E-2</v>
      </c>
      <c r="Q179" s="5">
        <v>7.8E-2</v>
      </c>
      <c r="R179" s="5">
        <v>0.11600000000000001</v>
      </c>
      <c r="S179" s="5">
        <v>0.127</v>
      </c>
      <c r="T179" s="5">
        <v>0.16</v>
      </c>
      <c r="U179" s="5">
        <v>0.186</v>
      </c>
      <c r="V179" s="5">
        <v>0.215</v>
      </c>
      <c r="W179" s="5">
        <v>0.26500000000000001</v>
      </c>
    </row>
    <row r="180" spans="1:23" x14ac:dyDescent="0.25">
      <c r="A180" s="1">
        <v>425</v>
      </c>
      <c r="B180" s="8">
        <v>2.5999999999999999E-2</v>
      </c>
      <c r="C180" s="8">
        <v>0.04</v>
      </c>
      <c r="D180" s="8">
        <v>6.3E-2</v>
      </c>
      <c r="E180" s="8">
        <v>0.10100000000000001</v>
      </c>
      <c r="F180" s="8">
        <v>0.128</v>
      </c>
      <c r="G180" s="8">
        <v>0.161</v>
      </c>
      <c r="H180" s="8">
        <v>0.17899999999999999</v>
      </c>
      <c r="I180" s="8">
        <v>0.252</v>
      </c>
      <c r="J180" s="8">
        <v>0.30399999999999999</v>
      </c>
      <c r="K180" s="8">
        <v>0.40300000000000002</v>
      </c>
      <c r="M180" s="5">
        <v>425</v>
      </c>
      <c r="N180" s="5">
        <v>2.8000000000000001E-2</v>
      </c>
      <c r="O180" s="5">
        <v>3.7999999999999999E-2</v>
      </c>
      <c r="P180" s="5">
        <v>5.3999999999999999E-2</v>
      </c>
      <c r="Q180" s="5">
        <v>7.5999999999999998E-2</v>
      </c>
      <c r="R180" s="5">
        <v>0.115</v>
      </c>
      <c r="S180" s="5">
        <v>0.125</v>
      </c>
      <c r="T180" s="5">
        <v>0.156</v>
      </c>
      <c r="U180" s="5">
        <v>0.182</v>
      </c>
      <c r="V180" s="5">
        <v>0.21099999999999999</v>
      </c>
      <c r="W180" s="5">
        <v>0.25800000000000001</v>
      </c>
    </row>
    <row r="181" spans="1:23" x14ac:dyDescent="0.25">
      <c r="A181" s="1">
        <v>426</v>
      </c>
      <c r="B181" s="8">
        <v>2.5999999999999999E-2</v>
      </c>
      <c r="C181" s="8">
        <v>3.9E-2</v>
      </c>
      <c r="D181" s="8">
        <v>6.2E-2</v>
      </c>
      <c r="E181" s="8">
        <v>9.8000000000000004E-2</v>
      </c>
      <c r="F181" s="8">
        <v>0.123</v>
      </c>
      <c r="G181" s="8">
        <v>0.155</v>
      </c>
      <c r="H181" s="8">
        <v>0.17199999999999999</v>
      </c>
      <c r="I181" s="8">
        <v>0.24199999999999999</v>
      </c>
      <c r="J181" s="8">
        <v>0.29199999999999998</v>
      </c>
      <c r="K181" s="8">
        <v>0.38500000000000001</v>
      </c>
      <c r="M181" s="5">
        <v>426</v>
      </c>
      <c r="N181" s="5">
        <v>2.8000000000000001E-2</v>
      </c>
      <c r="O181" s="5">
        <v>3.6999999999999998E-2</v>
      </c>
      <c r="P181" s="5">
        <v>5.1999999999999998E-2</v>
      </c>
      <c r="Q181" s="5">
        <v>7.4999999999999997E-2</v>
      </c>
      <c r="R181" s="5">
        <v>0.111</v>
      </c>
      <c r="S181" s="5">
        <v>0.122</v>
      </c>
      <c r="T181" s="5">
        <v>0.154</v>
      </c>
      <c r="U181" s="5">
        <v>0.17799999999999999</v>
      </c>
      <c r="V181" s="5">
        <v>0.20499999999999999</v>
      </c>
      <c r="W181" s="5">
        <v>0.251</v>
      </c>
    </row>
    <row r="182" spans="1:23" x14ac:dyDescent="0.25">
      <c r="A182" s="1">
        <v>427</v>
      </c>
      <c r="B182" s="8">
        <v>2.5000000000000001E-2</v>
      </c>
      <c r="C182" s="8">
        <v>3.6999999999999998E-2</v>
      </c>
      <c r="D182" s="8">
        <v>5.8999999999999997E-2</v>
      </c>
      <c r="E182" s="8">
        <v>9.4E-2</v>
      </c>
      <c r="F182" s="8">
        <v>0.11799999999999999</v>
      </c>
      <c r="G182" s="8">
        <v>0.14899999999999999</v>
      </c>
      <c r="H182" s="8">
        <v>0.16700000000000001</v>
      </c>
      <c r="I182" s="8">
        <v>0.23100000000000001</v>
      </c>
      <c r="J182" s="8">
        <v>0.27900000000000003</v>
      </c>
      <c r="K182" s="8">
        <v>0.36699999999999999</v>
      </c>
      <c r="M182" s="5">
        <v>427</v>
      </c>
      <c r="N182" s="5">
        <v>2.7E-2</v>
      </c>
      <c r="O182" s="5">
        <v>3.5999999999999997E-2</v>
      </c>
      <c r="P182" s="5">
        <v>5.1999999999999998E-2</v>
      </c>
      <c r="Q182" s="5">
        <v>7.2999999999999995E-2</v>
      </c>
      <c r="R182" s="5">
        <v>0.108</v>
      </c>
      <c r="S182" s="5">
        <v>0.11899999999999999</v>
      </c>
      <c r="T182" s="5">
        <v>0.14899999999999999</v>
      </c>
      <c r="U182" s="5">
        <v>0.17199999999999999</v>
      </c>
      <c r="V182" s="5">
        <v>0.19900000000000001</v>
      </c>
      <c r="W182" s="5">
        <v>0.24299999999999999</v>
      </c>
    </row>
    <row r="183" spans="1:23" x14ac:dyDescent="0.25">
      <c r="A183" s="1">
        <v>428</v>
      </c>
      <c r="B183" s="8">
        <v>2.4E-2</v>
      </c>
      <c r="C183" s="8">
        <v>3.5999999999999997E-2</v>
      </c>
      <c r="D183" s="8">
        <v>5.6000000000000001E-2</v>
      </c>
      <c r="E183" s="8">
        <v>9.0999999999999998E-2</v>
      </c>
      <c r="F183" s="8">
        <v>0.114</v>
      </c>
      <c r="G183" s="8">
        <v>0.14199999999999999</v>
      </c>
      <c r="H183" s="8">
        <v>0.159</v>
      </c>
      <c r="I183" s="8">
        <v>0.221</v>
      </c>
      <c r="J183" s="8">
        <v>0.26700000000000002</v>
      </c>
      <c r="K183" s="8">
        <v>0.34899999999999998</v>
      </c>
      <c r="M183" s="5">
        <v>428</v>
      </c>
      <c r="N183" s="5">
        <v>2.7E-2</v>
      </c>
      <c r="O183" s="5">
        <v>3.5000000000000003E-2</v>
      </c>
      <c r="P183" s="5">
        <v>0.05</v>
      </c>
      <c r="Q183" s="5">
        <v>7.0000000000000007E-2</v>
      </c>
      <c r="R183" s="5">
        <v>0.105</v>
      </c>
      <c r="S183" s="5">
        <v>0.114</v>
      </c>
      <c r="T183" s="5">
        <v>0.14399999999999999</v>
      </c>
      <c r="U183" s="5">
        <v>0.16700000000000001</v>
      </c>
      <c r="V183" s="5">
        <v>0.193</v>
      </c>
      <c r="W183" s="5">
        <v>0.23599999999999999</v>
      </c>
    </row>
    <row r="184" spans="1:23" x14ac:dyDescent="0.25">
      <c r="A184" s="1">
        <v>429</v>
      </c>
      <c r="B184" s="8">
        <v>2.3E-2</v>
      </c>
      <c r="C184" s="8">
        <v>3.4000000000000002E-2</v>
      </c>
      <c r="D184" s="8">
        <v>5.5E-2</v>
      </c>
      <c r="E184" s="8">
        <v>8.7999999999999995E-2</v>
      </c>
      <c r="F184" s="8">
        <v>0.109</v>
      </c>
      <c r="G184" s="8">
        <v>0.13700000000000001</v>
      </c>
      <c r="H184" s="8">
        <v>0.152</v>
      </c>
      <c r="I184" s="8">
        <v>0.21099999999999999</v>
      </c>
      <c r="J184" s="8">
        <v>0.254</v>
      </c>
      <c r="K184" s="8">
        <v>0.33300000000000002</v>
      </c>
      <c r="M184" s="5">
        <v>429</v>
      </c>
      <c r="N184" s="5">
        <v>2.5999999999999999E-2</v>
      </c>
      <c r="O184" s="5">
        <v>3.5000000000000003E-2</v>
      </c>
      <c r="P184" s="5">
        <v>4.8000000000000001E-2</v>
      </c>
      <c r="Q184" s="5">
        <v>6.8000000000000005E-2</v>
      </c>
      <c r="R184" s="5">
        <v>0.10199999999999999</v>
      </c>
      <c r="S184" s="5">
        <v>0.112</v>
      </c>
      <c r="T184" s="5">
        <v>0.14000000000000001</v>
      </c>
      <c r="U184" s="5">
        <v>0.16200000000000001</v>
      </c>
      <c r="V184" s="5">
        <v>0.186</v>
      </c>
      <c r="W184" s="5">
        <v>0.22900000000000001</v>
      </c>
    </row>
    <row r="185" spans="1:23" x14ac:dyDescent="0.25">
      <c r="A185" s="1">
        <v>430</v>
      </c>
      <c r="B185" s="8">
        <v>2.1999999999999999E-2</v>
      </c>
      <c r="C185" s="8">
        <v>3.3000000000000002E-2</v>
      </c>
      <c r="D185" s="8">
        <v>5.1999999999999998E-2</v>
      </c>
      <c r="E185" s="8">
        <v>8.4000000000000005E-2</v>
      </c>
      <c r="F185" s="8">
        <v>0.105</v>
      </c>
      <c r="G185" s="8">
        <v>0.13</v>
      </c>
      <c r="H185" s="8">
        <v>0.14499999999999999</v>
      </c>
      <c r="I185" s="8">
        <v>0.20200000000000001</v>
      </c>
      <c r="J185" s="8">
        <v>0.24199999999999999</v>
      </c>
      <c r="K185" s="8">
        <v>0.317</v>
      </c>
      <c r="M185" s="5">
        <v>430</v>
      </c>
      <c r="N185" s="5">
        <v>2.5999999999999999E-2</v>
      </c>
      <c r="O185" s="5">
        <v>3.3000000000000002E-2</v>
      </c>
      <c r="P185" s="5">
        <v>4.7E-2</v>
      </c>
      <c r="Q185" s="5">
        <v>6.6000000000000003E-2</v>
      </c>
      <c r="R185" s="5">
        <v>9.7000000000000003E-2</v>
      </c>
      <c r="S185" s="5">
        <v>0.106</v>
      </c>
      <c r="T185" s="5">
        <v>0.13400000000000001</v>
      </c>
      <c r="U185" s="5">
        <v>0.157</v>
      </c>
      <c r="V185" s="5">
        <v>0.17899999999999999</v>
      </c>
      <c r="W185" s="5">
        <v>0.22</v>
      </c>
    </row>
    <row r="186" spans="1:23" x14ac:dyDescent="0.25">
      <c r="A186" s="1">
        <v>431</v>
      </c>
      <c r="B186" s="8">
        <v>2.1000000000000001E-2</v>
      </c>
      <c r="C186" s="8">
        <v>3.1E-2</v>
      </c>
      <c r="D186" s="8">
        <v>4.9000000000000002E-2</v>
      </c>
      <c r="E186" s="8">
        <v>0.08</v>
      </c>
      <c r="F186" s="8">
        <v>9.9000000000000005E-2</v>
      </c>
      <c r="G186" s="8">
        <v>0.124</v>
      </c>
      <c r="H186" s="8">
        <v>0.13800000000000001</v>
      </c>
      <c r="I186" s="8">
        <v>0.192</v>
      </c>
      <c r="J186" s="8">
        <v>0.23</v>
      </c>
      <c r="K186" s="8">
        <v>0.30199999999999999</v>
      </c>
      <c r="M186" s="5">
        <v>431</v>
      </c>
      <c r="N186" s="5">
        <v>2.5999999999999999E-2</v>
      </c>
      <c r="O186" s="5">
        <v>3.3000000000000002E-2</v>
      </c>
      <c r="P186" s="5">
        <v>4.5999999999999999E-2</v>
      </c>
      <c r="Q186" s="5">
        <v>6.2E-2</v>
      </c>
      <c r="R186" s="5">
        <v>9.5000000000000001E-2</v>
      </c>
      <c r="S186" s="5">
        <v>0.10299999999999999</v>
      </c>
      <c r="T186" s="5">
        <v>0.129</v>
      </c>
      <c r="U186" s="5">
        <v>0.14899999999999999</v>
      </c>
      <c r="V186" s="5">
        <v>0.17199999999999999</v>
      </c>
      <c r="W186" s="5">
        <v>0.21299999999999999</v>
      </c>
    </row>
    <row r="187" spans="1:23" x14ac:dyDescent="0.25">
      <c r="A187" s="1">
        <v>432</v>
      </c>
      <c r="B187" s="8">
        <v>1.9E-2</v>
      </c>
      <c r="C187" s="8">
        <v>2.9000000000000001E-2</v>
      </c>
      <c r="D187" s="8">
        <v>4.8000000000000001E-2</v>
      </c>
      <c r="E187" s="8">
        <v>7.5999999999999998E-2</v>
      </c>
      <c r="F187" s="8">
        <v>9.4E-2</v>
      </c>
      <c r="G187" s="8">
        <v>0.11799999999999999</v>
      </c>
      <c r="H187" s="8">
        <v>0.13200000000000001</v>
      </c>
      <c r="I187" s="8">
        <v>0.183</v>
      </c>
      <c r="J187" s="8">
        <v>0.219</v>
      </c>
      <c r="K187" s="8">
        <v>0.28499999999999998</v>
      </c>
      <c r="M187" s="5">
        <v>432</v>
      </c>
      <c r="N187" s="5">
        <v>2.5000000000000001E-2</v>
      </c>
      <c r="O187" s="5">
        <v>3.2000000000000001E-2</v>
      </c>
      <c r="P187" s="5">
        <v>4.3999999999999997E-2</v>
      </c>
      <c r="Q187" s="5">
        <v>6.0999999999999999E-2</v>
      </c>
      <c r="R187" s="5">
        <v>0.09</v>
      </c>
      <c r="S187" s="5">
        <v>9.9000000000000005E-2</v>
      </c>
      <c r="T187" s="5">
        <v>0.124</v>
      </c>
      <c r="U187" s="5">
        <v>0.14399999999999999</v>
      </c>
      <c r="V187" s="5">
        <v>0.16600000000000001</v>
      </c>
      <c r="W187" s="5">
        <v>0.20399999999999999</v>
      </c>
    </row>
    <row r="188" spans="1:23" x14ac:dyDescent="0.25">
      <c r="A188" s="1">
        <v>433</v>
      </c>
      <c r="B188" s="8">
        <v>1.9E-2</v>
      </c>
      <c r="C188" s="8">
        <v>2.9000000000000001E-2</v>
      </c>
      <c r="D188" s="8">
        <v>4.4999999999999998E-2</v>
      </c>
      <c r="E188" s="8">
        <v>7.1999999999999995E-2</v>
      </c>
      <c r="F188" s="8">
        <v>0.09</v>
      </c>
      <c r="G188" s="8">
        <v>0.112</v>
      </c>
      <c r="H188" s="8">
        <v>0.125</v>
      </c>
      <c r="I188" s="8">
        <v>0.17299999999999999</v>
      </c>
      <c r="J188" s="8">
        <v>0.20799999999999999</v>
      </c>
      <c r="K188" s="8">
        <v>0.27</v>
      </c>
      <c r="M188" s="5">
        <v>433</v>
      </c>
      <c r="N188" s="5">
        <v>2.4E-2</v>
      </c>
      <c r="O188" s="5">
        <v>3.2000000000000001E-2</v>
      </c>
      <c r="P188" s="5">
        <v>4.2000000000000003E-2</v>
      </c>
      <c r="Q188" s="5">
        <v>5.8000000000000003E-2</v>
      </c>
      <c r="R188" s="5">
        <v>8.5999999999999993E-2</v>
      </c>
      <c r="S188" s="5">
        <v>9.5000000000000001E-2</v>
      </c>
      <c r="T188" s="5">
        <v>0.11899999999999999</v>
      </c>
      <c r="U188" s="5">
        <v>0.13800000000000001</v>
      </c>
      <c r="V188" s="5">
        <v>0.159</v>
      </c>
      <c r="W188" s="5">
        <v>0.19500000000000001</v>
      </c>
    </row>
    <row r="189" spans="1:23" x14ac:dyDescent="0.25">
      <c r="A189" s="1">
        <v>434</v>
      </c>
      <c r="B189" s="8">
        <v>1.7999999999999999E-2</v>
      </c>
      <c r="C189" s="8">
        <v>2.7E-2</v>
      </c>
      <c r="D189" s="8">
        <v>4.2999999999999997E-2</v>
      </c>
      <c r="E189" s="8">
        <v>6.8000000000000005E-2</v>
      </c>
      <c r="F189" s="8">
        <v>8.5000000000000006E-2</v>
      </c>
      <c r="G189" s="8">
        <v>0.107</v>
      </c>
      <c r="H189" s="8">
        <v>0.11799999999999999</v>
      </c>
      <c r="I189" s="8">
        <v>0.16300000000000001</v>
      </c>
      <c r="J189" s="8">
        <v>0.19700000000000001</v>
      </c>
      <c r="K189" s="8">
        <v>0.25600000000000001</v>
      </c>
      <c r="M189" s="5">
        <v>434</v>
      </c>
      <c r="N189" s="5">
        <v>2.4E-2</v>
      </c>
      <c r="O189" s="5">
        <v>0.03</v>
      </c>
      <c r="P189" s="5">
        <v>4.1000000000000002E-2</v>
      </c>
      <c r="Q189" s="5">
        <v>5.6000000000000001E-2</v>
      </c>
      <c r="R189" s="5">
        <v>8.2000000000000003E-2</v>
      </c>
      <c r="S189" s="5">
        <v>9.0999999999999998E-2</v>
      </c>
      <c r="T189" s="5">
        <v>0.113</v>
      </c>
      <c r="U189" s="5">
        <v>0.13100000000000001</v>
      </c>
      <c r="V189" s="5">
        <v>0.152</v>
      </c>
      <c r="W189" s="5">
        <v>0.186</v>
      </c>
    </row>
    <row r="190" spans="1:23" x14ac:dyDescent="0.25">
      <c r="A190" s="1">
        <v>435</v>
      </c>
      <c r="B190" s="8">
        <v>1.7000000000000001E-2</v>
      </c>
      <c r="C190" s="8">
        <v>2.5999999999999999E-2</v>
      </c>
      <c r="D190" s="8">
        <v>4.1000000000000002E-2</v>
      </c>
      <c r="E190" s="8">
        <v>6.6000000000000003E-2</v>
      </c>
      <c r="F190" s="8">
        <v>8.1000000000000003E-2</v>
      </c>
      <c r="G190" s="8">
        <v>0.10100000000000001</v>
      </c>
      <c r="H190" s="8">
        <v>0.112</v>
      </c>
      <c r="I190" s="8">
        <v>0.155</v>
      </c>
      <c r="J190" s="8">
        <v>0.187</v>
      </c>
      <c r="K190" s="8">
        <v>0.24399999999999999</v>
      </c>
      <c r="M190" s="5">
        <v>435</v>
      </c>
      <c r="N190" s="5">
        <v>2.4E-2</v>
      </c>
      <c r="O190" s="5">
        <v>0.03</v>
      </c>
      <c r="P190" s="5">
        <v>0.04</v>
      </c>
      <c r="Q190" s="5">
        <v>5.2999999999999999E-2</v>
      </c>
      <c r="R190" s="5">
        <v>7.9000000000000001E-2</v>
      </c>
      <c r="S190" s="5">
        <v>8.6999999999999994E-2</v>
      </c>
      <c r="T190" s="5">
        <v>0.109</v>
      </c>
      <c r="U190" s="5">
        <v>0.126</v>
      </c>
      <c r="V190" s="5">
        <v>0.14399999999999999</v>
      </c>
      <c r="W190" s="5">
        <v>0.17799999999999999</v>
      </c>
    </row>
    <row r="191" spans="1:23" x14ac:dyDescent="0.25">
      <c r="A191" s="1">
        <v>436</v>
      </c>
      <c r="B191" s="8">
        <v>1.6E-2</v>
      </c>
      <c r="C191" s="8">
        <v>2.5000000000000001E-2</v>
      </c>
      <c r="D191" s="8">
        <v>3.7999999999999999E-2</v>
      </c>
      <c r="E191" s="8">
        <v>6.2E-2</v>
      </c>
      <c r="F191" s="8">
        <v>7.5999999999999998E-2</v>
      </c>
      <c r="G191" s="8">
        <v>9.5000000000000001E-2</v>
      </c>
      <c r="H191" s="8">
        <v>0.107</v>
      </c>
      <c r="I191" s="8">
        <v>0.14799999999999999</v>
      </c>
      <c r="J191" s="8">
        <v>0.17699999999999999</v>
      </c>
      <c r="K191" s="8">
        <v>0.23200000000000001</v>
      </c>
      <c r="M191" s="5">
        <v>436</v>
      </c>
      <c r="N191" s="5">
        <v>2.3E-2</v>
      </c>
      <c r="O191" s="5">
        <v>2.9000000000000001E-2</v>
      </c>
      <c r="P191" s="5">
        <v>3.7999999999999999E-2</v>
      </c>
      <c r="Q191" s="5">
        <v>5.0999999999999997E-2</v>
      </c>
      <c r="R191" s="5">
        <v>7.5999999999999998E-2</v>
      </c>
      <c r="S191" s="5">
        <v>8.3000000000000004E-2</v>
      </c>
      <c r="T191" s="5">
        <v>0.104</v>
      </c>
      <c r="U191" s="5">
        <v>0.12</v>
      </c>
      <c r="V191" s="5">
        <v>0.13700000000000001</v>
      </c>
      <c r="W191" s="5">
        <v>0.17</v>
      </c>
    </row>
    <row r="192" spans="1:23" x14ac:dyDescent="0.25">
      <c r="A192" s="1">
        <v>437</v>
      </c>
      <c r="B192" s="8">
        <v>1.4999999999999999E-2</v>
      </c>
      <c r="C192" s="8">
        <v>2.3E-2</v>
      </c>
      <c r="D192" s="8">
        <v>3.6999999999999998E-2</v>
      </c>
      <c r="E192" s="8">
        <v>5.8999999999999997E-2</v>
      </c>
      <c r="F192" s="8">
        <v>7.2999999999999995E-2</v>
      </c>
      <c r="G192" s="8">
        <v>9.0999999999999998E-2</v>
      </c>
      <c r="H192" s="8">
        <v>0.10199999999999999</v>
      </c>
      <c r="I192" s="8">
        <v>0.14099999999999999</v>
      </c>
      <c r="J192" s="8">
        <v>0.17</v>
      </c>
      <c r="K192" s="8">
        <v>0.222</v>
      </c>
      <c r="M192" s="5">
        <v>437</v>
      </c>
      <c r="N192" s="5">
        <v>2.1999999999999999E-2</v>
      </c>
      <c r="O192" s="5">
        <v>2.7E-2</v>
      </c>
      <c r="P192" s="5">
        <v>3.6999999999999998E-2</v>
      </c>
      <c r="Q192" s="5">
        <v>4.8000000000000001E-2</v>
      </c>
      <c r="R192" s="5">
        <v>7.2999999999999995E-2</v>
      </c>
      <c r="S192" s="5">
        <v>7.9000000000000001E-2</v>
      </c>
      <c r="T192" s="5">
        <v>0.1</v>
      </c>
      <c r="U192" s="5">
        <v>0.115</v>
      </c>
      <c r="V192" s="5">
        <v>0.13100000000000001</v>
      </c>
      <c r="W192" s="5">
        <v>0.16400000000000001</v>
      </c>
    </row>
    <row r="193" spans="1:23" x14ac:dyDescent="0.25">
      <c r="A193" s="1">
        <v>438</v>
      </c>
      <c r="B193" s="8">
        <v>1.4E-2</v>
      </c>
      <c r="C193" s="8">
        <v>2.1999999999999999E-2</v>
      </c>
      <c r="D193" s="8">
        <v>3.5000000000000003E-2</v>
      </c>
      <c r="E193" s="8">
        <v>5.6000000000000001E-2</v>
      </c>
      <c r="F193" s="8">
        <v>6.9000000000000006E-2</v>
      </c>
      <c r="G193" s="8">
        <v>8.6999999999999994E-2</v>
      </c>
      <c r="H193" s="8">
        <v>9.7000000000000003E-2</v>
      </c>
      <c r="I193" s="8">
        <v>0.13400000000000001</v>
      </c>
      <c r="J193" s="8">
        <v>0.161</v>
      </c>
      <c r="K193" s="8">
        <v>0.21199999999999999</v>
      </c>
      <c r="M193" s="5">
        <v>438</v>
      </c>
      <c r="N193" s="5">
        <v>2.1999999999999999E-2</v>
      </c>
      <c r="O193" s="5">
        <v>2.7E-2</v>
      </c>
      <c r="P193" s="5">
        <v>3.5000000000000003E-2</v>
      </c>
      <c r="Q193" s="5">
        <v>4.4999999999999998E-2</v>
      </c>
      <c r="R193" s="5">
        <v>7.0000000000000007E-2</v>
      </c>
      <c r="S193" s="5">
        <v>7.4999999999999997E-2</v>
      </c>
      <c r="T193" s="5">
        <v>9.5000000000000001E-2</v>
      </c>
      <c r="U193" s="5">
        <v>0.11</v>
      </c>
      <c r="V193" s="5">
        <v>0.124</v>
      </c>
      <c r="W193" s="5">
        <v>0.156</v>
      </c>
    </row>
    <row r="194" spans="1:23" x14ac:dyDescent="0.25">
      <c r="A194" s="1">
        <v>439</v>
      </c>
      <c r="B194" s="8">
        <v>1.2999999999999999E-2</v>
      </c>
      <c r="C194" s="8">
        <v>2.1000000000000001E-2</v>
      </c>
      <c r="D194" s="8">
        <v>3.2000000000000001E-2</v>
      </c>
      <c r="E194" s="8">
        <v>5.2999999999999999E-2</v>
      </c>
      <c r="F194" s="8">
        <v>6.6000000000000003E-2</v>
      </c>
      <c r="G194" s="8">
        <v>8.3000000000000004E-2</v>
      </c>
      <c r="H194" s="8">
        <v>9.1999999999999998E-2</v>
      </c>
      <c r="I194" s="8">
        <v>0.128</v>
      </c>
      <c r="J194" s="8">
        <v>0.154</v>
      </c>
      <c r="K194" s="8">
        <v>0.20100000000000001</v>
      </c>
      <c r="M194" s="5">
        <v>439</v>
      </c>
      <c r="N194" s="5">
        <v>2.1000000000000001E-2</v>
      </c>
      <c r="O194" s="5">
        <v>2.5999999999999999E-2</v>
      </c>
      <c r="P194" s="5">
        <v>3.3000000000000002E-2</v>
      </c>
      <c r="Q194" s="5">
        <v>4.3999999999999997E-2</v>
      </c>
      <c r="R194" s="5">
        <v>6.7000000000000004E-2</v>
      </c>
      <c r="S194" s="5">
        <v>7.2999999999999995E-2</v>
      </c>
      <c r="T194" s="5">
        <v>9.0999999999999998E-2</v>
      </c>
      <c r="U194" s="5">
        <v>0.105</v>
      </c>
      <c r="V194" s="5">
        <v>0.12</v>
      </c>
      <c r="W194" s="5">
        <v>0.14899999999999999</v>
      </c>
    </row>
    <row r="195" spans="1:23" x14ac:dyDescent="0.25">
      <c r="A195" s="1">
        <v>440</v>
      </c>
      <c r="B195" s="8">
        <v>1.2999999999999999E-2</v>
      </c>
      <c r="C195" s="8">
        <v>1.9E-2</v>
      </c>
      <c r="D195" s="8">
        <v>0.03</v>
      </c>
      <c r="E195" s="8">
        <v>0.05</v>
      </c>
      <c r="F195" s="8">
        <v>6.2E-2</v>
      </c>
      <c r="G195" s="8">
        <v>7.8E-2</v>
      </c>
      <c r="H195" s="8">
        <v>8.6999999999999994E-2</v>
      </c>
      <c r="I195" s="8">
        <v>0.121</v>
      </c>
      <c r="J195" s="8">
        <v>0.14599999999999999</v>
      </c>
      <c r="K195" s="8">
        <v>0.191</v>
      </c>
      <c r="M195" s="5">
        <v>440</v>
      </c>
      <c r="N195" s="5">
        <v>0.02</v>
      </c>
      <c r="O195" s="5">
        <v>2.5000000000000001E-2</v>
      </c>
      <c r="P195" s="5">
        <v>3.3000000000000002E-2</v>
      </c>
      <c r="Q195" s="5">
        <v>4.2000000000000003E-2</v>
      </c>
      <c r="R195" s="5">
        <v>6.3E-2</v>
      </c>
      <c r="S195" s="5">
        <v>6.9000000000000006E-2</v>
      </c>
      <c r="T195" s="5">
        <v>8.5999999999999993E-2</v>
      </c>
      <c r="U195" s="5">
        <v>0.1</v>
      </c>
      <c r="V195" s="5">
        <v>0.114</v>
      </c>
      <c r="W195" s="5">
        <v>0.14099999999999999</v>
      </c>
    </row>
    <row r="196" spans="1:23" x14ac:dyDescent="0.25">
      <c r="A196" s="1">
        <v>441</v>
      </c>
      <c r="B196" s="8">
        <v>1.2999999999999999E-2</v>
      </c>
      <c r="C196" s="8">
        <v>1.7999999999999999E-2</v>
      </c>
      <c r="D196" s="8">
        <v>2.8000000000000001E-2</v>
      </c>
      <c r="E196" s="8">
        <v>4.8000000000000001E-2</v>
      </c>
      <c r="F196" s="8">
        <v>5.8000000000000003E-2</v>
      </c>
      <c r="G196" s="8">
        <v>7.2999999999999995E-2</v>
      </c>
      <c r="H196" s="8">
        <v>8.3000000000000004E-2</v>
      </c>
      <c r="I196" s="8">
        <v>0.11600000000000001</v>
      </c>
      <c r="J196" s="8">
        <v>0.13900000000000001</v>
      </c>
      <c r="K196" s="8">
        <v>0.183</v>
      </c>
      <c r="M196" s="5">
        <v>441</v>
      </c>
      <c r="N196" s="5">
        <v>0.02</v>
      </c>
      <c r="O196" s="5">
        <v>2.5000000000000001E-2</v>
      </c>
      <c r="P196" s="5">
        <v>3.2000000000000001E-2</v>
      </c>
      <c r="Q196" s="5">
        <v>0.04</v>
      </c>
      <c r="R196" s="5">
        <v>0.06</v>
      </c>
      <c r="S196" s="5">
        <v>6.6000000000000003E-2</v>
      </c>
      <c r="T196" s="5">
        <v>8.4000000000000005E-2</v>
      </c>
      <c r="U196" s="5">
        <v>9.6000000000000002E-2</v>
      </c>
      <c r="V196" s="5">
        <v>0.109</v>
      </c>
      <c r="W196" s="5">
        <v>0.13400000000000001</v>
      </c>
    </row>
    <row r="197" spans="1:23" x14ac:dyDescent="0.25">
      <c r="A197" s="1">
        <v>442</v>
      </c>
      <c r="B197" s="8">
        <v>1.2999999999999999E-2</v>
      </c>
      <c r="C197" s="8">
        <v>1.7999999999999999E-2</v>
      </c>
      <c r="D197" s="8">
        <v>2.8000000000000001E-2</v>
      </c>
      <c r="E197" s="8">
        <v>4.4999999999999998E-2</v>
      </c>
      <c r="F197" s="8">
        <v>5.6000000000000001E-2</v>
      </c>
      <c r="G197" s="8">
        <v>7.0000000000000007E-2</v>
      </c>
      <c r="H197" s="8">
        <v>7.9000000000000001E-2</v>
      </c>
      <c r="I197" s="8">
        <v>0.11</v>
      </c>
      <c r="J197" s="8">
        <v>0.13300000000000001</v>
      </c>
      <c r="K197" s="8">
        <v>0.17399999999999999</v>
      </c>
      <c r="M197" s="5">
        <v>442</v>
      </c>
      <c r="N197" s="5">
        <v>0.02</v>
      </c>
      <c r="O197" s="5">
        <v>2.4E-2</v>
      </c>
      <c r="P197" s="5">
        <v>0.03</v>
      </c>
      <c r="Q197" s="5">
        <v>3.7999999999999999E-2</v>
      </c>
      <c r="R197" s="5">
        <v>5.7000000000000002E-2</v>
      </c>
      <c r="S197" s="5">
        <v>6.3E-2</v>
      </c>
      <c r="T197" s="5">
        <v>7.9000000000000001E-2</v>
      </c>
      <c r="U197" s="5">
        <v>9.0999999999999998E-2</v>
      </c>
      <c r="V197" s="5">
        <v>0.10299999999999999</v>
      </c>
      <c r="W197" s="5">
        <v>0.128</v>
      </c>
    </row>
    <row r="198" spans="1:23" x14ac:dyDescent="0.25">
      <c r="A198" s="1">
        <v>443</v>
      </c>
      <c r="B198" s="8">
        <v>1.0999999999999999E-2</v>
      </c>
      <c r="C198" s="8">
        <v>1.7000000000000001E-2</v>
      </c>
      <c r="D198" s="8">
        <v>2.5000000000000001E-2</v>
      </c>
      <c r="E198" s="8">
        <v>4.2000000000000003E-2</v>
      </c>
      <c r="F198" s="8">
        <v>5.2999999999999999E-2</v>
      </c>
      <c r="G198" s="8">
        <v>6.7000000000000004E-2</v>
      </c>
      <c r="H198" s="8">
        <v>7.5999999999999998E-2</v>
      </c>
      <c r="I198" s="8">
        <v>0.105</v>
      </c>
      <c r="J198" s="8">
        <v>0.127</v>
      </c>
      <c r="K198" s="8">
        <v>0.16600000000000001</v>
      </c>
      <c r="M198" s="5">
        <v>443</v>
      </c>
      <c r="N198" s="5">
        <v>0.02</v>
      </c>
      <c r="O198" s="5">
        <v>2.3E-2</v>
      </c>
      <c r="P198" s="5">
        <v>2.9000000000000001E-2</v>
      </c>
      <c r="Q198" s="5">
        <v>3.5999999999999997E-2</v>
      </c>
      <c r="R198" s="5">
        <v>5.5E-2</v>
      </c>
      <c r="S198" s="5">
        <v>6.0999999999999999E-2</v>
      </c>
      <c r="T198" s="5">
        <v>7.5999999999999998E-2</v>
      </c>
      <c r="U198" s="5">
        <v>8.6999999999999994E-2</v>
      </c>
      <c r="V198" s="5">
        <v>9.9000000000000005E-2</v>
      </c>
      <c r="W198" s="5">
        <v>0.124</v>
      </c>
    </row>
    <row r="199" spans="1:23" x14ac:dyDescent="0.25">
      <c r="A199" s="1">
        <v>444</v>
      </c>
      <c r="B199" s="8">
        <v>1.0999999999999999E-2</v>
      </c>
      <c r="C199" s="8">
        <v>1.4999999999999999E-2</v>
      </c>
      <c r="D199" s="8">
        <v>2.4E-2</v>
      </c>
      <c r="E199" s="8">
        <v>4.2000000000000003E-2</v>
      </c>
      <c r="F199" s="8">
        <v>4.9000000000000002E-2</v>
      </c>
      <c r="G199" s="8">
        <v>6.4000000000000001E-2</v>
      </c>
      <c r="H199" s="8">
        <v>7.1999999999999995E-2</v>
      </c>
      <c r="I199" s="8">
        <v>0.1</v>
      </c>
      <c r="J199" s="8">
        <v>0.121</v>
      </c>
      <c r="K199" s="8">
        <v>0.16</v>
      </c>
      <c r="M199" s="5">
        <v>444</v>
      </c>
      <c r="N199" s="5">
        <v>1.9E-2</v>
      </c>
      <c r="O199" s="5">
        <v>2.3E-2</v>
      </c>
      <c r="P199" s="5">
        <v>2.8000000000000001E-2</v>
      </c>
      <c r="Q199" s="5">
        <v>3.4000000000000002E-2</v>
      </c>
      <c r="R199" s="5">
        <v>5.1999999999999998E-2</v>
      </c>
      <c r="S199" s="5">
        <v>5.8000000000000003E-2</v>
      </c>
      <c r="T199" s="5">
        <v>7.1999999999999995E-2</v>
      </c>
      <c r="U199" s="5">
        <v>8.3000000000000004E-2</v>
      </c>
      <c r="V199" s="5">
        <v>9.2999999999999999E-2</v>
      </c>
      <c r="W199" s="5">
        <v>0.11700000000000001</v>
      </c>
    </row>
    <row r="200" spans="1:23" x14ac:dyDescent="0.25">
      <c r="A200" s="1">
        <v>445</v>
      </c>
      <c r="B200" s="8">
        <v>0.01</v>
      </c>
      <c r="C200" s="8">
        <v>1.4999999999999999E-2</v>
      </c>
      <c r="D200" s="8">
        <v>2.4E-2</v>
      </c>
      <c r="E200" s="8">
        <v>3.9E-2</v>
      </c>
      <c r="F200" s="8">
        <v>4.8000000000000001E-2</v>
      </c>
      <c r="G200" s="8">
        <v>6.0999999999999999E-2</v>
      </c>
      <c r="H200" s="8">
        <v>6.8000000000000005E-2</v>
      </c>
      <c r="I200" s="8">
        <v>9.6000000000000002E-2</v>
      </c>
      <c r="J200" s="8">
        <v>0.11700000000000001</v>
      </c>
      <c r="K200" s="8">
        <v>0.154</v>
      </c>
      <c r="M200" s="5">
        <v>445</v>
      </c>
      <c r="N200" s="5">
        <v>0.02</v>
      </c>
      <c r="O200" s="5">
        <v>2.3E-2</v>
      </c>
      <c r="P200" s="5">
        <v>2.8000000000000001E-2</v>
      </c>
      <c r="Q200" s="5">
        <v>3.3000000000000002E-2</v>
      </c>
      <c r="R200" s="5">
        <v>0.05</v>
      </c>
      <c r="S200" s="5">
        <v>5.5E-2</v>
      </c>
      <c r="T200" s="5">
        <v>6.9000000000000006E-2</v>
      </c>
      <c r="U200" s="5">
        <v>0.08</v>
      </c>
      <c r="V200" s="5">
        <v>8.7999999999999995E-2</v>
      </c>
      <c r="W200" s="5">
        <v>0.113</v>
      </c>
    </row>
    <row r="201" spans="1:23" x14ac:dyDescent="0.25">
      <c r="A201" s="1">
        <v>446</v>
      </c>
      <c r="B201" s="8">
        <v>0.01</v>
      </c>
      <c r="C201" s="8">
        <v>1.4E-2</v>
      </c>
      <c r="D201" s="8">
        <v>2.1999999999999999E-2</v>
      </c>
      <c r="E201" s="8">
        <v>3.7999999999999999E-2</v>
      </c>
      <c r="F201" s="8">
        <v>4.4999999999999998E-2</v>
      </c>
      <c r="G201" s="8">
        <v>5.8000000000000003E-2</v>
      </c>
      <c r="H201" s="8">
        <v>6.5000000000000002E-2</v>
      </c>
      <c r="I201" s="8">
        <v>9.1999999999999998E-2</v>
      </c>
      <c r="J201" s="8">
        <v>0.112</v>
      </c>
      <c r="K201" s="8">
        <v>0.14899999999999999</v>
      </c>
      <c r="M201" s="5">
        <v>446</v>
      </c>
      <c r="N201" s="5">
        <v>1.7999999999999999E-2</v>
      </c>
      <c r="O201" s="5">
        <v>2.1000000000000001E-2</v>
      </c>
      <c r="P201" s="5">
        <v>2.7E-2</v>
      </c>
      <c r="Q201" s="5">
        <v>3.2000000000000001E-2</v>
      </c>
      <c r="R201" s="5">
        <v>4.9000000000000002E-2</v>
      </c>
      <c r="S201" s="5">
        <v>5.2999999999999999E-2</v>
      </c>
      <c r="T201" s="5">
        <v>6.7000000000000004E-2</v>
      </c>
      <c r="U201" s="5">
        <v>7.5999999999999998E-2</v>
      </c>
      <c r="V201" s="5">
        <v>8.4000000000000005E-2</v>
      </c>
      <c r="W201" s="5">
        <v>0.108</v>
      </c>
    </row>
    <row r="202" spans="1:23" x14ac:dyDescent="0.25">
      <c r="A202" s="1">
        <v>447</v>
      </c>
      <c r="B202" s="8">
        <v>8.9999999999999993E-3</v>
      </c>
      <c r="C202" s="8">
        <v>1.4E-2</v>
      </c>
      <c r="D202" s="8">
        <v>2.1000000000000001E-2</v>
      </c>
      <c r="E202" s="8">
        <v>3.5000000000000003E-2</v>
      </c>
      <c r="F202" s="8">
        <v>4.2999999999999997E-2</v>
      </c>
      <c r="G202" s="8">
        <v>5.5E-2</v>
      </c>
      <c r="H202" s="8">
        <v>6.3E-2</v>
      </c>
      <c r="I202" s="8">
        <v>8.7999999999999995E-2</v>
      </c>
      <c r="J202" s="8">
        <v>0.107</v>
      </c>
      <c r="K202" s="8">
        <v>0.14199999999999999</v>
      </c>
      <c r="M202" s="5">
        <v>447</v>
      </c>
      <c r="N202" s="5">
        <v>1.9E-2</v>
      </c>
      <c r="O202" s="5">
        <v>2.1000000000000001E-2</v>
      </c>
      <c r="P202" s="5">
        <v>2.5999999999999999E-2</v>
      </c>
      <c r="Q202" s="5">
        <v>0.03</v>
      </c>
      <c r="R202" s="5">
        <v>4.5999999999999999E-2</v>
      </c>
      <c r="S202" s="5">
        <v>0.05</v>
      </c>
      <c r="T202" s="5">
        <v>6.3E-2</v>
      </c>
      <c r="U202" s="5">
        <v>7.3999999999999996E-2</v>
      </c>
      <c r="V202" s="5">
        <v>8.1000000000000003E-2</v>
      </c>
      <c r="W202" s="5">
        <v>0.10299999999999999</v>
      </c>
    </row>
    <row r="203" spans="1:23" x14ac:dyDescent="0.25">
      <c r="A203" s="1">
        <v>448</v>
      </c>
      <c r="B203" s="8">
        <v>8.9999999999999993E-3</v>
      </c>
      <c r="C203" s="8">
        <v>1.4E-2</v>
      </c>
      <c r="D203" s="8">
        <v>0.02</v>
      </c>
      <c r="E203" s="8">
        <v>3.5000000000000003E-2</v>
      </c>
      <c r="F203" s="8">
        <v>4.2000000000000003E-2</v>
      </c>
      <c r="G203" s="8">
        <v>5.2999999999999999E-2</v>
      </c>
      <c r="H203" s="8">
        <v>6.0999999999999999E-2</v>
      </c>
      <c r="I203" s="8">
        <v>8.4000000000000005E-2</v>
      </c>
      <c r="J203" s="8">
        <v>0.10299999999999999</v>
      </c>
      <c r="K203" s="8">
        <v>0.13700000000000001</v>
      </c>
      <c r="M203" s="5">
        <v>448</v>
      </c>
      <c r="N203" s="5">
        <v>1.7999999999999999E-2</v>
      </c>
      <c r="O203" s="5">
        <v>2.1000000000000001E-2</v>
      </c>
      <c r="P203" s="5">
        <v>2.5000000000000001E-2</v>
      </c>
      <c r="Q203" s="5">
        <v>2.9000000000000001E-2</v>
      </c>
      <c r="R203" s="5">
        <v>4.4999999999999998E-2</v>
      </c>
      <c r="S203" s="5">
        <v>4.8000000000000001E-2</v>
      </c>
      <c r="T203" s="5">
        <v>6.0999999999999999E-2</v>
      </c>
      <c r="U203" s="5">
        <v>7.0000000000000007E-2</v>
      </c>
      <c r="V203" s="5">
        <v>7.9000000000000001E-2</v>
      </c>
      <c r="W203" s="5">
        <v>9.9000000000000005E-2</v>
      </c>
    </row>
    <row r="204" spans="1:23" x14ac:dyDescent="0.25">
      <c r="A204" s="1">
        <v>449</v>
      </c>
      <c r="B204" s="8">
        <v>8.9999999999999993E-3</v>
      </c>
      <c r="C204" s="8">
        <v>1.2999999999999999E-2</v>
      </c>
      <c r="D204" s="8">
        <v>1.9E-2</v>
      </c>
      <c r="E204" s="8">
        <v>3.3000000000000002E-2</v>
      </c>
      <c r="F204" s="8">
        <v>3.9E-2</v>
      </c>
      <c r="G204" s="8">
        <v>0.05</v>
      </c>
      <c r="H204" s="8">
        <v>5.8000000000000003E-2</v>
      </c>
      <c r="I204" s="8">
        <v>8.1000000000000003E-2</v>
      </c>
      <c r="J204" s="8">
        <v>9.8000000000000004E-2</v>
      </c>
      <c r="K204" s="8">
        <v>0.13200000000000001</v>
      </c>
      <c r="M204" s="5">
        <v>449</v>
      </c>
      <c r="N204" s="5">
        <v>1.7999999999999999E-2</v>
      </c>
      <c r="O204" s="5">
        <v>0.02</v>
      </c>
      <c r="P204" s="5">
        <v>2.4E-2</v>
      </c>
      <c r="Q204" s="5">
        <v>2.8000000000000001E-2</v>
      </c>
      <c r="R204" s="5">
        <v>4.2999999999999997E-2</v>
      </c>
      <c r="S204" s="5">
        <v>4.7E-2</v>
      </c>
      <c r="T204" s="5">
        <v>5.8999999999999997E-2</v>
      </c>
      <c r="U204" s="5">
        <v>6.8000000000000005E-2</v>
      </c>
      <c r="V204" s="5">
        <v>7.4999999999999997E-2</v>
      </c>
      <c r="W204" s="5">
        <v>9.4E-2</v>
      </c>
    </row>
    <row r="205" spans="1:23" x14ac:dyDescent="0.25">
      <c r="A205" s="1">
        <v>450</v>
      </c>
      <c r="B205" s="8">
        <v>8.0000000000000002E-3</v>
      </c>
      <c r="C205" s="8">
        <v>1.2E-2</v>
      </c>
      <c r="D205" s="8">
        <v>1.9E-2</v>
      </c>
      <c r="E205" s="8">
        <v>3.1E-2</v>
      </c>
      <c r="F205" s="8">
        <v>3.7999999999999999E-2</v>
      </c>
      <c r="G205" s="8">
        <v>4.8000000000000001E-2</v>
      </c>
      <c r="H205" s="8">
        <v>5.5E-2</v>
      </c>
      <c r="I205" s="8">
        <v>7.8E-2</v>
      </c>
      <c r="J205" s="8">
        <v>9.5000000000000001E-2</v>
      </c>
      <c r="K205" s="8">
        <v>0.126</v>
      </c>
      <c r="M205" s="5">
        <v>450</v>
      </c>
      <c r="N205" s="5">
        <v>1.7000000000000001E-2</v>
      </c>
      <c r="O205" s="5">
        <v>0.02</v>
      </c>
      <c r="P205" s="5">
        <v>2.4E-2</v>
      </c>
      <c r="Q205" s="5">
        <v>2.7E-2</v>
      </c>
      <c r="R205" s="5">
        <v>4.2000000000000003E-2</v>
      </c>
      <c r="S205" s="5">
        <v>4.4999999999999998E-2</v>
      </c>
      <c r="T205" s="5">
        <v>5.7000000000000002E-2</v>
      </c>
      <c r="U205" s="5">
        <v>6.5000000000000002E-2</v>
      </c>
      <c r="V205" s="5">
        <v>7.1999999999999995E-2</v>
      </c>
      <c r="W205" s="5">
        <v>9.0999999999999998E-2</v>
      </c>
    </row>
    <row r="206" spans="1:23" x14ac:dyDescent="0.25">
      <c r="A206" s="1">
        <v>451</v>
      </c>
      <c r="B206" s="8">
        <v>8.0000000000000002E-3</v>
      </c>
      <c r="C206" s="8">
        <v>1.0999999999999999E-2</v>
      </c>
      <c r="D206" s="8">
        <v>1.7000000000000001E-2</v>
      </c>
      <c r="E206" s="8">
        <v>3.1E-2</v>
      </c>
      <c r="F206" s="8">
        <v>3.5999999999999997E-2</v>
      </c>
      <c r="G206" s="8">
        <v>4.5999999999999999E-2</v>
      </c>
      <c r="H206" s="8">
        <v>5.2999999999999999E-2</v>
      </c>
      <c r="I206" s="8">
        <v>7.4999999999999997E-2</v>
      </c>
      <c r="J206" s="8">
        <v>9.1999999999999998E-2</v>
      </c>
      <c r="K206" s="8">
        <v>0.122</v>
      </c>
      <c r="M206" s="5">
        <v>451</v>
      </c>
      <c r="N206" s="5">
        <v>1.7999999999999999E-2</v>
      </c>
      <c r="O206" s="5">
        <v>0.02</v>
      </c>
      <c r="P206" s="5">
        <v>2.3E-2</v>
      </c>
      <c r="Q206" s="5">
        <v>2.5999999999999999E-2</v>
      </c>
      <c r="R206" s="5">
        <v>0.04</v>
      </c>
      <c r="S206" s="5">
        <v>4.2999999999999997E-2</v>
      </c>
      <c r="T206" s="5">
        <v>5.5E-2</v>
      </c>
      <c r="U206" s="5">
        <v>6.2E-2</v>
      </c>
      <c r="V206" s="5">
        <v>6.9000000000000006E-2</v>
      </c>
      <c r="W206" s="5">
        <v>8.6999999999999994E-2</v>
      </c>
    </row>
    <row r="207" spans="1:23" x14ac:dyDescent="0.25">
      <c r="A207" s="1">
        <v>452</v>
      </c>
      <c r="B207" s="8">
        <v>8.0000000000000002E-3</v>
      </c>
      <c r="C207" s="8">
        <v>1.0999999999999999E-2</v>
      </c>
      <c r="D207" s="8">
        <v>1.7000000000000001E-2</v>
      </c>
      <c r="E207" s="8">
        <v>2.9000000000000001E-2</v>
      </c>
      <c r="F207" s="8">
        <v>3.5000000000000003E-2</v>
      </c>
      <c r="G207" s="8">
        <v>4.3999999999999997E-2</v>
      </c>
      <c r="H207" s="8">
        <v>5.0999999999999997E-2</v>
      </c>
      <c r="I207" s="8">
        <v>7.1999999999999995E-2</v>
      </c>
      <c r="J207" s="8">
        <v>8.6999999999999994E-2</v>
      </c>
      <c r="K207" s="8">
        <v>0.11799999999999999</v>
      </c>
      <c r="M207" s="5">
        <v>452</v>
      </c>
      <c r="N207" s="5">
        <v>1.7000000000000001E-2</v>
      </c>
      <c r="O207" s="5">
        <v>1.9E-2</v>
      </c>
      <c r="P207" s="5">
        <v>2.3E-2</v>
      </c>
      <c r="Q207" s="5">
        <v>2.5000000000000001E-2</v>
      </c>
      <c r="R207" s="5">
        <v>3.7999999999999999E-2</v>
      </c>
      <c r="S207" s="5">
        <v>4.1000000000000002E-2</v>
      </c>
      <c r="T207" s="5">
        <v>5.1999999999999998E-2</v>
      </c>
      <c r="U207" s="5">
        <v>0.06</v>
      </c>
      <c r="V207" s="5">
        <v>6.6000000000000003E-2</v>
      </c>
      <c r="W207" s="5">
        <v>8.3000000000000004E-2</v>
      </c>
    </row>
    <row r="208" spans="1:23" x14ac:dyDescent="0.25">
      <c r="A208" s="1">
        <v>453</v>
      </c>
      <c r="B208" s="8">
        <v>8.0000000000000002E-3</v>
      </c>
      <c r="C208" s="8">
        <v>0.01</v>
      </c>
      <c r="D208" s="8">
        <v>1.7000000000000001E-2</v>
      </c>
      <c r="E208" s="8">
        <v>2.8000000000000001E-2</v>
      </c>
      <c r="F208" s="8">
        <v>3.3000000000000002E-2</v>
      </c>
      <c r="G208" s="8">
        <v>4.3999999999999997E-2</v>
      </c>
      <c r="H208" s="8">
        <v>4.9000000000000002E-2</v>
      </c>
      <c r="I208" s="8">
        <v>6.9000000000000006E-2</v>
      </c>
      <c r="J208" s="8">
        <v>8.5000000000000006E-2</v>
      </c>
      <c r="K208" s="8">
        <v>0.113</v>
      </c>
      <c r="M208" s="5">
        <v>453</v>
      </c>
      <c r="N208" s="5">
        <v>1.7000000000000001E-2</v>
      </c>
      <c r="O208" s="5">
        <v>1.9E-2</v>
      </c>
      <c r="P208" s="5">
        <v>2.3E-2</v>
      </c>
      <c r="Q208" s="5">
        <v>2.4E-2</v>
      </c>
      <c r="R208" s="5">
        <v>3.6999999999999998E-2</v>
      </c>
      <c r="S208" s="5">
        <v>0.04</v>
      </c>
      <c r="T208" s="5">
        <v>5.0999999999999997E-2</v>
      </c>
      <c r="U208" s="5">
        <v>5.8000000000000003E-2</v>
      </c>
      <c r="V208" s="5">
        <v>6.4000000000000001E-2</v>
      </c>
      <c r="W208" s="5">
        <v>0.08</v>
      </c>
    </row>
    <row r="209" spans="1:23" x14ac:dyDescent="0.25">
      <c r="A209" s="1">
        <v>454</v>
      </c>
      <c r="B209" s="8">
        <v>7.0000000000000001E-3</v>
      </c>
      <c r="C209" s="8">
        <v>0.01</v>
      </c>
      <c r="D209" s="8">
        <v>1.6E-2</v>
      </c>
      <c r="E209" s="8">
        <v>2.7E-2</v>
      </c>
      <c r="F209" s="8">
        <v>3.1E-2</v>
      </c>
      <c r="G209" s="8">
        <v>4.1000000000000002E-2</v>
      </c>
      <c r="H209" s="8">
        <v>4.7E-2</v>
      </c>
      <c r="I209" s="8">
        <v>6.6000000000000003E-2</v>
      </c>
      <c r="J209" s="8">
        <v>8.1000000000000003E-2</v>
      </c>
      <c r="K209" s="8">
        <v>0.109</v>
      </c>
      <c r="M209" s="5">
        <v>454</v>
      </c>
      <c r="N209" s="5">
        <v>1.6E-2</v>
      </c>
      <c r="O209" s="5">
        <v>1.7999999999999999E-2</v>
      </c>
      <c r="P209" s="5">
        <v>2.1999999999999999E-2</v>
      </c>
      <c r="Q209" s="5">
        <v>2.4E-2</v>
      </c>
      <c r="R209" s="5">
        <v>3.5999999999999997E-2</v>
      </c>
      <c r="S209" s="5">
        <v>3.9E-2</v>
      </c>
      <c r="T209" s="5">
        <v>0.05</v>
      </c>
      <c r="U209" s="5">
        <v>5.6000000000000001E-2</v>
      </c>
      <c r="V209" s="5">
        <v>6.0999999999999999E-2</v>
      </c>
      <c r="W209" s="5">
        <v>7.6999999999999999E-2</v>
      </c>
    </row>
    <row r="210" spans="1:23" x14ac:dyDescent="0.25">
      <c r="A210" s="1">
        <v>455</v>
      </c>
      <c r="B210" s="8">
        <v>7.0000000000000001E-3</v>
      </c>
      <c r="C210" s="8">
        <v>8.9999999999999993E-3</v>
      </c>
      <c r="D210" s="8">
        <v>1.4999999999999999E-2</v>
      </c>
      <c r="E210" s="8">
        <v>2.5999999999999999E-2</v>
      </c>
      <c r="F210" s="8">
        <v>3.1E-2</v>
      </c>
      <c r="G210" s="8">
        <v>0.04</v>
      </c>
      <c r="H210" s="8">
        <v>4.5999999999999999E-2</v>
      </c>
      <c r="I210" s="8">
        <v>6.4000000000000001E-2</v>
      </c>
      <c r="J210" s="8">
        <v>7.8E-2</v>
      </c>
      <c r="K210" s="8">
        <v>0.105</v>
      </c>
      <c r="M210" s="5">
        <v>455</v>
      </c>
      <c r="N210" s="5">
        <v>1.6E-2</v>
      </c>
      <c r="O210" s="5">
        <v>1.7999999999999999E-2</v>
      </c>
      <c r="P210" s="5">
        <v>2.1000000000000001E-2</v>
      </c>
      <c r="Q210" s="5">
        <v>2.1999999999999999E-2</v>
      </c>
      <c r="R210" s="5">
        <v>3.5000000000000003E-2</v>
      </c>
      <c r="S210" s="5">
        <v>3.6999999999999998E-2</v>
      </c>
      <c r="T210" s="5">
        <v>4.7E-2</v>
      </c>
      <c r="U210" s="5">
        <v>5.5E-2</v>
      </c>
      <c r="V210" s="5">
        <v>5.8999999999999997E-2</v>
      </c>
      <c r="W210" s="5">
        <v>7.4999999999999997E-2</v>
      </c>
    </row>
    <row r="211" spans="1:23" x14ac:dyDescent="0.25">
      <c r="A211" s="1">
        <v>456</v>
      </c>
      <c r="B211" s="8">
        <v>7.0000000000000001E-3</v>
      </c>
      <c r="C211" s="8">
        <v>8.9999999999999993E-3</v>
      </c>
      <c r="D211" s="8">
        <v>1.4E-2</v>
      </c>
      <c r="E211" s="8">
        <v>2.5000000000000001E-2</v>
      </c>
      <c r="F211" s="8">
        <v>0.03</v>
      </c>
      <c r="G211" s="8">
        <v>3.9E-2</v>
      </c>
      <c r="H211" s="8">
        <v>4.2999999999999997E-2</v>
      </c>
      <c r="I211" s="8">
        <v>6.2E-2</v>
      </c>
      <c r="J211" s="8">
        <v>7.5999999999999998E-2</v>
      </c>
      <c r="K211" s="8">
        <v>0.10100000000000001</v>
      </c>
      <c r="M211" s="5">
        <v>456</v>
      </c>
      <c r="N211" s="5">
        <v>1.6E-2</v>
      </c>
      <c r="O211" s="5">
        <v>1.7999999999999999E-2</v>
      </c>
      <c r="P211" s="5">
        <v>2.1000000000000001E-2</v>
      </c>
      <c r="Q211" s="5">
        <v>2.1999999999999999E-2</v>
      </c>
      <c r="R211" s="5">
        <v>3.4000000000000002E-2</v>
      </c>
      <c r="S211" s="5">
        <v>3.5999999999999997E-2</v>
      </c>
      <c r="T211" s="5">
        <v>4.5999999999999999E-2</v>
      </c>
      <c r="U211" s="5">
        <v>5.2999999999999999E-2</v>
      </c>
      <c r="V211" s="5">
        <v>5.7000000000000002E-2</v>
      </c>
      <c r="W211" s="5">
        <v>7.2999999999999995E-2</v>
      </c>
    </row>
    <row r="212" spans="1:23" x14ac:dyDescent="0.25">
      <c r="A212" s="1">
        <v>457</v>
      </c>
      <c r="B212" s="8">
        <v>6.0000000000000001E-3</v>
      </c>
      <c r="C212" s="8">
        <v>8.9999999999999993E-3</v>
      </c>
      <c r="D212" s="8">
        <v>1.2999999999999999E-2</v>
      </c>
      <c r="E212" s="8">
        <v>2.4E-2</v>
      </c>
      <c r="F212" s="8">
        <v>2.8000000000000001E-2</v>
      </c>
      <c r="G212" s="8">
        <v>3.6999999999999998E-2</v>
      </c>
      <c r="H212" s="8">
        <v>4.1000000000000002E-2</v>
      </c>
      <c r="I212" s="8">
        <v>5.8999999999999997E-2</v>
      </c>
      <c r="J212" s="8">
        <v>7.2999999999999995E-2</v>
      </c>
      <c r="K212" s="8">
        <v>9.8000000000000004E-2</v>
      </c>
      <c r="M212" s="5">
        <v>457</v>
      </c>
      <c r="N212" s="5">
        <v>1.4E-2</v>
      </c>
      <c r="O212" s="5">
        <v>1.7000000000000001E-2</v>
      </c>
      <c r="P212" s="5">
        <v>0.02</v>
      </c>
      <c r="Q212" s="5">
        <v>2.1000000000000001E-2</v>
      </c>
      <c r="R212" s="5">
        <v>3.3000000000000002E-2</v>
      </c>
      <c r="S212" s="5">
        <v>3.5000000000000003E-2</v>
      </c>
      <c r="T212" s="5">
        <v>4.4999999999999998E-2</v>
      </c>
      <c r="U212" s="5">
        <v>5.0999999999999997E-2</v>
      </c>
      <c r="V212" s="5">
        <v>5.5E-2</v>
      </c>
      <c r="W212" s="5">
        <v>7.0000000000000007E-2</v>
      </c>
    </row>
    <row r="213" spans="1:23" x14ac:dyDescent="0.25">
      <c r="A213" s="1">
        <v>458</v>
      </c>
      <c r="B213" s="8">
        <v>7.0000000000000001E-3</v>
      </c>
      <c r="C213" s="8">
        <v>8.9999999999999993E-3</v>
      </c>
      <c r="D213" s="8">
        <v>1.2999999999999999E-2</v>
      </c>
      <c r="E213" s="8">
        <v>2.3E-2</v>
      </c>
      <c r="F213" s="8">
        <v>2.7E-2</v>
      </c>
      <c r="G213" s="8">
        <v>3.5999999999999997E-2</v>
      </c>
      <c r="H213" s="8">
        <v>0.04</v>
      </c>
      <c r="I213" s="8">
        <v>5.7000000000000002E-2</v>
      </c>
      <c r="J213" s="8">
        <v>7.0000000000000007E-2</v>
      </c>
      <c r="K213" s="8">
        <v>9.4E-2</v>
      </c>
      <c r="M213" s="5">
        <v>458</v>
      </c>
      <c r="N213" s="5">
        <v>1.4999999999999999E-2</v>
      </c>
      <c r="O213" s="5">
        <v>1.7000000000000001E-2</v>
      </c>
      <c r="P213" s="5">
        <v>0.02</v>
      </c>
      <c r="Q213" s="5">
        <v>0.02</v>
      </c>
      <c r="R213" s="5">
        <v>3.2000000000000001E-2</v>
      </c>
      <c r="S213" s="5">
        <v>3.4000000000000002E-2</v>
      </c>
      <c r="T213" s="5">
        <v>4.2000000000000003E-2</v>
      </c>
      <c r="U213" s="5">
        <v>4.9000000000000002E-2</v>
      </c>
      <c r="V213" s="5">
        <v>5.3999999999999999E-2</v>
      </c>
      <c r="W213" s="5">
        <v>6.7000000000000004E-2</v>
      </c>
    </row>
    <row r="214" spans="1:23" x14ac:dyDescent="0.25">
      <c r="A214" s="1">
        <v>459</v>
      </c>
      <c r="B214" s="8">
        <v>6.0000000000000001E-3</v>
      </c>
      <c r="C214" s="8">
        <v>8.0000000000000002E-3</v>
      </c>
      <c r="D214" s="8">
        <v>1.2999999999999999E-2</v>
      </c>
      <c r="E214" s="8">
        <v>2.3E-2</v>
      </c>
      <c r="F214" s="8">
        <v>2.7E-2</v>
      </c>
      <c r="G214" s="8">
        <v>3.4000000000000002E-2</v>
      </c>
      <c r="H214" s="8">
        <v>3.7999999999999999E-2</v>
      </c>
      <c r="I214" s="8">
        <v>5.3999999999999999E-2</v>
      </c>
      <c r="J214" s="8">
        <v>6.7000000000000004E-2</v>
      </c>
      <c r="K214" s="8">
        <v>9.0999999999999998E-2</v>
      </c>
      <c r="M214" s="5">
        <v>459</v>
      </c>
      <c r="N214" s="5">
        <v>1.4999999999999999E-2</v>
      </c>
      <c r="O214" s="5">
        <v>1.7000000000000001E-2</v>
      </c>
      <c r="P214" s="5">
        <v>1.9E-2</v>
      </c>
      <c r="Q214" s="5">
        <v>0.02</v>
      </c>
      <c r="R214" s="5">
        <v>3.2000000000000001E-2</v>
      </c>
      <c r="S214" s="5">
        <v>3.3000000000000002E-2</v>
      </c>
      <c r="T214" s="5">
        <v>4.2999999999999997E-2</v>
      </c>
      <c r="U214" s="5">
        <v>4.8000000000000001E-2</v>
      </c>
      <c r="V214" s="5">
        <v>5.0999999999999997E-2</v>
      </c>
      <c r="W214" s="5">
        <v>6.5000000000000002E-2</v>
      </c>
    </row>
    <row r="215" spans="1:23" x14ac:dyDescent="0.25">
      <c r="A215" s="1">
        <v>460</v>
      </c>
      <c r="B215" s="8">
        <v>5.0000000000000001E-3</v>
      </c>
      <c r="C215" s="8">
        <v>8.0000000000000002E-3</v>
      </c>
      <c r="D215" s="8">
        <v>1.2E-2</v>
      </c>
      <c r="E215" s="8">
        <v>2.1999999999999999E-2</v>
      </c>
      <c r="F215" s="8">
        <v>2.5000000000000001E-2</v>
      </c>
      <c r="G215" s="8">
        <v>3.2000000000000001E-2</v>
      </c>
      <c r="H215" s="8">
        <v>3.6999999999999998E-2</v>
      </c>
      <c r="I215" s="8">
        <v>5.2999999999999999E-2</v>
      </c>
      <c r="J215" s="8">
        <v>6.4000000000000001E-2</v>
      </c>
      <c r="K215" s="8">
        <v>8.7999999999999995E-2</v>
      </c>
      <c r="M215" s="5">
        <v>460</v>
      </c>
      <c r="N215" s="5">
        <v>1.4999999999999999E-2</v>
      </c>
      <c r="O215" s="5">
        <v>1.6E-2</v>
      </c>
      <c r="P215" s="5">
        <v>1.7999999999999999E-2</v>
      </c>
      <c r="Q215" s="5">
        <v>1.9E-2</v>
      </c>
      <c r="R215" s="5">
        <v>0.03</v>
      </c>
      <c r="S215" s="5">
        <v>3.2000000000000001E-2</v>
      </c>
      <c r="T215" s="5">
        <v>4.1000000000000002E-2</v>
      </c>
      <c r="U215" s="5">
        <v>4.7E-2</v>
      </c>
      <c r="V215" s="5">
        <v>0.05</v>
      </c>
      <c r="W215" s="5">
        <v>6.3E-2</v>
      </c>
    </row>
    <row r="216" spans="1:23" x14ac:dyDescent="0.25">
      <c r="A216" s="1">
        <v>461</v>
      </c>
      <c r="B216" s="8">
        <v>6.0000000000000001E-3</v>
      </c>
      <c r="C216" s="8">
        <v>8.0000000000000002E-3</v>
      </c>
      <c r="D216" s="8">
        <v>1.2E-2</v>
      </c>
      <c r="E216" s="8">
        <v>2.1000000000000001E-2</v>
      </c>
      <c r="F216" s="8">
        <v>2.4E-2</v>
      </c>
      <c r="G216" s="8">
        <v>3.1E-2</v>
      </c>
      <c r="H216" s="8">
        <v>3.5999999999999997E-2</v>
      </c>
      <c r="I216" s="8">
        <v>0.05</v>
      </c>
      <c r="J216" s="8">
        <v>6.3E-2</v>
      </c>
      <c r="K216" s="8">
        <v>8.4000000000000005E-2</v>
      </c>
      <c r="M216" s="5">
        <v>461</v>
      </c>
      <c r="N216" s="5">
        <v>1.4999999999999999E-2</v>
      </c>
      <c r="O216" s="5">
        <v>1.6E-2</v>
      </c>
      <c r="P216" s="5">
        <v>1.7999999999999999E-2</v>
      </c>
      <c r="Q216" s="5">
        <v>1.9E-2</v>
      </c>
      <c r="R216" s="5">
        <v>2.9000000000000001E-2</v>
      </c>
      <c r="S216" s="5">
        <v>3.1E-2</v>
      </c>
      <c r="T216" s="5">
        <v>0.04</v>
      </c>
      <c r="U216" s="5">
        <v>4.4999999999999998E-2</v>
      </c>
      <c r="V216" s="5">
        <v>4.8000000000000001E-2</v>
      </c>
      <c r="W216" s="5">
        <v>6.0999999999999999E-2</v>
      </c>
    </row>
    <row r="217" spans="1:23" x14ac:dyDescent="0.25">
      <c r="A217" s="1">
        <v>462</v>
      </c>
      <c r="B217" s="8">
        <v>6.0000000000000001E-3</v>
      </c>
      <c r="C217" s="8">
        <v>8.0000000000000002E-3</v>
      </c>
      <c r="D217" s="8">
        <v>1.0999999999999999E-2</v>
      </c>
      <c r="E217" s="8">
        <v>2.1000000000000001E-2</v>
      </c>
      <c r="F217" s="8">
        <v>2.3E-2</v>
      </c>
      <c r="G217" s="8">
        <v>3.1E-2</v>
      </c>
      <c r="H217" s="8">
        <v>3.5000000000000003E-2</v>
      </c>
      <c r="I217" s="8">
        <v>4.9000000000000002E-2</v>
      </c>
      <c r="J217" s="8">
        <v>6.0999999999999999E-2</v>
      </c>
      <c r="K217" s="8">
        <v>8.2000000000000003E-2</v>
      </c>
      <c r="M217" s="5">
        <v>462</v>
      </c>
      <c r="N217" s="5">
        <v>1.4999999999999999E-2</v>
      </c>
      <c r="O217" s="5">
        <v>1.6E-2</v>
      </c>
      <c r="P217" s="5">
        <v>1.7999999999999999E-2</v>
      </c>
      <c r="Q217" s="5">
        <v>1.7999999999999999E-2</v>
      </c>
      <c r="R217" s="5">
        <v>2.9000000000000001E-2</v>
      </c>
      <c r="S217" s="5">
        <v>0.03</v>
      </c>
      <c r="T217" s="5">
        <v>3.9E-2</v>
      </c>
      <c r="U217" s="5">
        <v>4.3999999999999997E-2</v>
      </c>
      <c r="V217" s="5">
        <v>4.7E-2</v>
      </c>
      <c r="W217" s="5">
        <v>5.8999999999999997E-2</v>
      </c>
    </row>
    <row r="218" spans="1:23" x14ac:dyDescent="0.25">
      <c r="A218" s="1">
        <v>463</v>
      </c>
      <c r="B218" s="8">
        <v>6.0000000000000001E-3</v>
      </c>
      <c r="C218" s="8">
        <v>8.0000000000000002E-3</v>
      </c>
      <c r="D218" s="8">
        <v>1.0999999999999999E-2</v>
      </c>
      <c r="E218" s="8">
        <v>0.02</v>
      </c>
      <c r="F218" s="8">
        <v>2.3E-2</v>
      </c>
      <c r="G218" s="8">
        <v>0.03</v>
      </c>
      <c r="H218" s="8">
        <v>3.4000000000000002E-2</v>
      </c>
      <c r="I218" s="8">
        <v>4.8000000000000001E-2</v>
      </c>
      <c r="J218" s="8">
        <v>5.8999999999999997E-2</v>
      </c>
      <c r="K218" s="8">
        <v>7.9000000000000001E-2</v>
      </c>
      <c r="M218" s="5">
        <v>463</v>
      </c>
      <c r="N218" s="5">
        <v>1.4E-2</v>
      </c>
      <c r="O218" s="5">
        <v>1.7000000000000001E-2</v>
      </c>
      <c r="P218" s="5">
        <v>1.7999999999999999E-2</v>
      </c>
      <c r="Q218" s="5">
        <v>1.7000000000000001E-2</v>
      </c>
      <c r="R218" s="5">
        <v>2.7E-2</v>
      </c>
      <c r="S218" s="5">
        <v>2.9000000000000001E-2</v>
      </c>
      <c r="T218" s="5">
        <v>3.7999999999999999E-2</v>
      </c>
      <c r="U218" s="5">
        <v>4.2999999999999997E-2</v>
      </c>
      <c r="V218" s="5">
        <v>4.4999999999999998E-2</v>
      </c>
      <c r="W218" s="5">
        <v>5.8000000000000003E-2</v>
      </c>
    </row>
    <row r="219" spans="1:23" x14ac:dyDescent="0.25">
      <c r="A219" s="1">
        <v>464</v>
      </c>
      <c r="B219" s="8">
        <v>5.0000000000000001E-3</v>
      </c>
      <c r="C219" s="8">
        <v>7.0000000000000001E-3</v>
      </c>
      <c r="D219" s="8">
        <v>1.0999999999999999E-2</v>
      </c>
      <c r="E219" s="8">
        <v>1.9E-2</v>
      </c>
      <c r="F219" s="8">
        <v>2.1000000000000001E-2</v>
      </c>
      <c r="G219" s="8">
        <v>0.03</v>
      </c>
      <c r="H219" s="8">
        <v>3.2000000000000001E-2</v>
      </c>
      <c r="I219" s="8">
        <v>4.4999999999999998E-2</v>
      </c>
      <c r="J219" s="8">
        <v>5.7000000000000002E-2</v>
      </c>
      <c r="K219" s="8">
        <v>7.5999999999999998E-2</v>
      </c>
      <c r="M219" s="5">
        <v>464</v>
      </c>
      <c r="N219" s="5">
        <v>1.4E-2</v>
      </c>
      <c r="O219" s="5">
        <v>1.4999999999999999E-2</v>
      </c>
      <c r="P219" s="5">
        <v>1.7999999999999999E-2</v>
      </c>
      <c r="Q219" s="5">
        <v>1.7000000000000001E-2</v>
      </c>
      <c r="R219" s="5">
        <v>2.7E-2</v>
      </c>
      <c r="S219" s="5">
        <v>2.9000000000000001E-2</v>
      </c>
      <c r="T219" s="5">
        <v>3.6999999999999998E-2</v>
      </c>
      <c r="U219" s="5">
        <v>4.2000000000000003E-2</v>
      </c>
      <c r="V219" s="5">
        <v>4.3999999999999997E-2</v>
      </c>
      <c r="W219" s="5">
        <v>5.5E-2</v>
      </c>
    </row>
    <row r="220" spans="1:23" x14ac:dyDescent="0.25">
      <c r="A220" s="1">
        <v>465</v>
      </c>
      <c r="B220" s="8">
        <v>6.0000000000000001E-3</v>
      </c>
      <c r="C220" s="8">
        <v>7.0000000000000001E-3</v>
      </c>
      <c r="D220" s="8">
        <v>1.2E-2</v>
      </c>
      <c r="E220" s="8">
        <v>1.7999999999999999E-2</v>
      </c>
      <c r="F220" s="8">
        <v>2.1000000000000001E-2</v>
      </c>
      <c r="G220" s="8">
        <v>2.8000000000000001E-2</v>
      </c>
      <c r="H220" s="8">
        <v>3.2000000000000001E-2</v>
      </c>
      <c r="I220" s="8">
        <v>4.4999999999999998E-2</v>
      </c>
      <c r="J220" s="8">
        <v>5.6000000000000001E-2</v>
      </c>
      <c r="K220" s="8">
        <v>7.3999999999999996E-2</v>
      </c>
      <c r="M220" s="5">
        <v>465</v>
      </c>
      <c r="N220" s="5">
        <v>1.4E-2</v>
      </c>
      <c r="O220" s="5">
        <v>1.4999999999999999E-2</v>
      </c>
      <c r="P220" s="5">
        <v>1.7999999999999999E-2</v>
      </c>
      <c r="Q220" s="5">
        <v>1.7000000000000001E-2</v>
      </c>
      <c r="R220" s="5">
        <v>2.5999999999999999E-2</v>
      </c>
      <c r="S220" s="5">
        <v>2.8000000000000001E-2</v>
      </c>
      <c r="T220" s="5">
        <v>3.5000000000000003E-2</v>
      </c>
      <c r="U220" s="5">
        <v>0.04</v>
      </c>
      <c r="V220" s="5">
        <v>4.2999999999999997E-2</v>
      </c>
      <c r="W220" s="5">
        <v>5.5E-2</v>
      </c>
    </row>
    <row r="221" spans="1:23" x14ac:dyDescent="0.25">
      <c r="A221" s="1">
        <v>466</v>
      </c>
      <c r="B221" s="8">
        <v>5.0000000000000001E-3</v>
      </c>
      <c r="C221" s="8">
        <v>7.0000000000000001E-3</v>
      </c>
      <c r="D221" s="8">
        <v>0.01</v>
      </c>
      <c r="E221" s="8">
        <v>1.7999999999999999E-2</v>
      </c>
      <c r="F221" s="8">
        <v>0.02</v>
      </c>
      <c r="G221" s="8">
        <v>2.7E-2</v>
      </c>
      <c r="H221" s="8">
        <v>3.1E-2</v>
      </c>
      <c r="I221" s="8">
        <v>4.2999999999999997E-2</v>
      </c>
      <c r="J221" s="8">
        <v>5.2999999999999999E-2</v>
      </c>
      <c r="K221" s="8">
        <v>7.1999999999999995E-2</v>
      </c>
      <c r="M221" s="5">
        <v>466</v>
      </c>
      <c r="N221" s="5">
        <v>1.4E-2</v>
      </c>
      <c r="O221" s="5">
        <v>1.4E-2</v>
      </c>
      <c r="P221" s="5">
        <v>1.7000000000000001E-2</v>
      </c>
      <c r="Q221" s="5">
        <v>1.6E-2</v>
      </c>
      <c r="R221" s="5">
        <v>2.5999999999999999E-2</v>
      </c>
      <c r="S221" s="5">
        <v>2.7E-2</v>
      </c>
      <c r="T221" s="5">
        <v>3.4000000000000002E-2</v>
      </c>
      <c r="U221" s="5">
        <v>0.04</v>
      </c>
      <c r="V221" s="5">
        <v>4.1000000000000002E-2</v>
      </c>
      <c r="W221" s="5">
        <v>5.1999999999999998E-2</v>
      </c>
    </row>
    <row r="222" spans="1:23" x14ac:dyDescent="0.25">
      <c r="A222" s="1">
        <v>467</v>
      </c>
      <c r="B222" s="8">
        <v>5.0000000000000001E-3</v>
      </c>
      <c r="C222" s="8">
        <v>7.0000000000000001E-3</v>
      </c>
      <c r="D222" s="8">
        <v>8.9999999999999993E-3</v>
      </c>
      <c r="E222" s="8">
        <v>1.7000000000000001E-2</v>
      </c>
      <c r="F222" s="8">
        <v>1.9E-2</v>
      </c>
      <c r="G222" s="8">
        <v>2.5999999999999999E-2</v>
      </c>
      <c r="H222" s="8">
        <v>2.9000000000000001E-2</v>
      </c>
      <c r="I222" s="8">
        <v>4.2000000000000003E-2</v>
      </c>
      <c r="J222" s="8">
        <v>5.0999999999999997E-2</v>
      </c>
      <c r="K222" s="8">
        <v>7.0000000000000007E-2</v>
      </c>
      <c r="M222" s="5">
        <v>467</v>
      </c>
      <c r="N222" s="5">
        <v>1.4E-2</v>
      </c>
      <c r="O222" s="5">
        <v>1.4999999999999999E-2</v>
      </c>
      <c r="P222" s="5">
        <v>1.7000000000000001E-2</v>
      </c>
      <c r="Q222" s="5">
        <v>1.6E-2</v>
      </c>
      <c r="R222" s="5">
        <v>2.5000000000000001E-2</v>
      </c>
      <c r="S222" s="5">
        <v>2.5999999999999999E-2</v>
      </c>
      <c r="T222" s="5">
        <v>3.5000000000000003E-2</v>
      </c>
      <c r="U222" s="5">
        <v>3.9E-2</v>
      </c>
      <c r="V222" s="5">
        <v>0.04</v>
      </c>
      <c r="W222" s="5">
        <v>5.0999999999999997E-2</v>
      </c>
    </row>
    <row r="223" spans="1:23" x14ac:dyDescent="0.25">
      <c r="A223" s="1">
        <v>468</v>
      </c>
      <c r="B223" s="8">
        <v>5.0000000000000001E-3</v>
      </c>
      <c r="C223" s="8">
        <v>6.0000000000000001E-3</v>
      </c>
      <c r="D223" s="8">
        <v>8.9999999999999993E-3</v>
      </c>
      <c r="E223" s="8">
        <v>1.7000000000000001E-2</v>
      </c>
      <c r="F223" s="8">
        <v>0.02</v>
      </c>
      <c r="G223" s="8">
        <v>2.5000000000000001E-2</v>
      </c>
      <c r="H223" s="8">
        <v>2.8000000000000001E-2</v>
      </c>
      <c r="I223" s="8">
        <v>4.1000000000000002E-2</v>
      </c>
      <c r="J223" s="8">
        <v>4.9000000000000002E-2</v>
      </c>
      <c r="K223" s="8">
        <v>6.7000000000000004E-2</v>
      </c>
      <c r="M223" s="5">
        <v>468</v>
      </c>
      <c r="N223" s="5">
        <v>1.2999999999999999E-2</v>
      </c>
      <c r="O223" s="5">
        <v>1.4E-2</v>
      </c>
      <c r="P223" s="5">
        <v>1.6E-2</v>
      </c>
      <c r="Q223" s="5">
        <v>1.4999999999999999E-2</v>
      </c>
      <c r="R223" s="5">
        <v>2.4E-2</v>
      </c>
      <c r="S223" s="5">
        <v>2.5000000000000001E-2</v>
      </c>
      <c r="T223" s="5">
        <v>3.3000000000000002E-2</v>
      </c>
      <c r="U223" s="5">
        <v>3.7999999999999999E-2</v>
      </c>
      <c r="V223" s="5">
        <v>3.9E-2</v>
      </c>
      <c r="W223" s="5">
        <v>4.9000000000000002E-2</v>
      </c>
    </row>
    <row r="224" spans="1:23" x14ac:dyDescent="0.25">
      <c r="A224" s="1">
        <v>469</v>
      </c>
      <c r="B224" s="8">
        <v>4.0000000000000001E-3</v>
      </c>
      <c r="C224" s="8">
        <v>6.0000000000000001E-3</v>
      </c>
      <c r="D224" s="8">
        <v>8.9999999999999993E-3</v>
      </c>
      <c r="E224" s="8">
        <v>1.7000000000000001E-2</v>
      </c>
      <c r="F224" s="8">
        <v>1.9E-2</v>
      </c>
      <c r="G224" s="8">
        <v>2.5000000000000001E-2</v>
      </c>
      <c r="H224" s="8">
        <v>2.8000000000000001E-2</v>
      </c>
      <c r="I224" s="8">
        <v>0.04</v>
      </c>
      <c r="J224" s="8">
        <v>4.8000000000000001E-2</v>
      </c>
      <c r="K224" s="8">
        <v>6.5000000000000002E-2</v>
      </c>
      <c r="M224" s="5">
        <v>469</v>
      </c>
      <c r="N224" s="5">
        <v>1.2999999999999999E-2</v>
      </c>
      <c r="O224" s="5">
        <v>1.4E-2</v>
      </c>
      <c r="P224" s="5">
        <v>1.4999999999999999E-2</v>
      </c>
      <c r="Q224" s="5">
        <v>1.4999999999999999E-2</v>
      </c>
      <c r="R224" s="5">
        <v>2.4E-2</v>
      </c>
      <c r="S224" s="5">
        <v>2.5000000000000001E-2</v>
      </c>
      <c r="T224" s="5">
        <v>3.3000000000000002E-2</v>
      </c>
      <c r="U224" s="5">
        <v>3.5999999999999997E-2</v>
      </c>
      <c r="V224" s="5">
        <v>3.7999999999999999E-2</v>
      </c>
      <c r="W224" s="5">
        <v>4.8000000000000001E-2</v>
      </c>
    </row>
    <row r="225" spans="1:23" x14ac:dyDescent="0.25">
      <c r="A225" s="1">
        <v>470</v>
      </c>
      <c r="B225" s="8">
        <v>4.0000000000000001E-3</v>
      </c>
      <c r="C225" s="8">
        <v>6.0000000000000001E-3</v>
      </c>
      <c r="D225" s="8">
        <v>8.9999999999999993E-3</v>
      </c>
      <c r="E225" s="8">
        <v>1.7000000000000001E-2</v>
      </c>
      <c r="F225" s="8">
        <v>1.9E-2</v>
      </c>
      <c r="G225" s="8">
        <v>2.4E-2</v>
      </c>
      <c r="H225" s="8">
        <v>2.7E-2</v>
      </c>
      <c r="I225" s="8">
        <v>3.7999999999999999E-2</v>
      </c>
      <c r="J225" s="8">
        <v>4.7E-2</v>
      </c>
      <c r="K225" s="8">
        <v>6.2E-2</v>
      </c>
      <c r="M225" s="5">
        <v>470</v>
      </c>
      <c r="N225" s="5">
        <v>1.2999999999999999E-2</v>
      </c>
      <c r="O225" s="5">
        <v>1.4E-2</v>
      </c>
      <c r="P225" s="5">
        <v>1.4999999999999999E-2</v>
      </c>
      <c r="Q225" s="5">
        <v>1.4999999999999999E-2</v>
      </c>
      <c r="R225" s="5">
        <v>2.3E-2</v>
      </c>
      <c r="S225" s="5">
        <v>2.5000000000000001E-2</v>
      </c>
      <c r="T225" s="5">
        <v>3.1E-2</v>
      </c>
      <c r="U225" s="5">
        <v>3.5999999999999997E-2</v>
      </c>
      <c r="V225" s="5">
        <v>3.6999999999999998E-2</v>
      </c>
      <c r="W225" s="5">
        <v>4.7E-2</v>
      </c>
    </row>
    <row r="226" spans="1:23" x14ac:dyDescent="0.25">
      <c r="A226" s="1">
        <v>471</v>
      </c>
      <c r="B226" s="8">
        <v>5.0000000000000001E-3</v>
      </c>
      <c r="C226" s="8">
        <v>6.0000000000000001E-3</v>
      </c>
      <c r="D226" s="8">
        <v>8.9999999999999993E-3</v>
      </c>
      <c r="E226" s="8">
        <v>1.4999999999999999E-2</v>
      </c>
      <c r="F226" s="8">
        <v>1.7999999999999999E-2</v>
      </c>
      <c r="G226" s="8">
        <v>2.3E-2</v>
      </c>
      <c r="H226" s="8">
        <v>2.5999999999999999E-2</v>
      </c>
      <c r="I226" s="8">
        <v>3.6999999999999998E-2</v>
      </c>
      <c r="J226" s="8">
        <v>4.4999999999999998E-2</v>
      </c>
      <c r="K226" s="8">
        <v>6.2E-2</v>
      </c>
      <c r="M226" s="5">
        <v>471</v>
      </c>
      <c r="N226" s="5">
        <v>1.2999999999999999E-2</v>
      </c>
      <c r="O226" s="5">
        <v>1.2999999999999999E-2</v>
      </c>
      <c r="P226" s="5">
        <v>1.4999999999999999E-2</v>
      </c>
      <c r="Q226" s="5">
        <v>1.4E-2</v>
      </c>
      <c r="R226" s="5">
        <v>2.1999999999999999E-2</v>
      </c>
      <c r="S226" s="5">
        <v>2.3E-2</v>
      </c>
      <c r="T226" s="5">
        <v>0.03</v>
      </c>
      <c r="U226" s="5">
        <v>3.5000000000000003E-2</v>
      </c>
      <c r="V226" s="5">
        <v>3.5999999999999997E-2</v>
      </c>
      <c r="W226" s="5">
        <v>4.4999999999999998E-2</v>
      </c>
    </row>
    <row r="227" spans="1:23" x14ac:dyDescent="0.25">
      <c r="A227" s="1">
        <v>472</v>
      </c>
      <c r="B227" s="8">
        <v>4.0000000000000001E-3</v>
      </c>
      <c r="C227" s="8">
        <v>5.0000000000000001E-3</v>
      </c>
      <c r="D227" s="8">
        <v>8.0000000000000002E-3</v>
      </c>
      <c r="E227" s="8">
        <v>1.4999999999999999E-2</v>
      </c>
      <c r="F227" s="8">
        <v>1.7000000000000001E-2</v>
      </c>
      <c r="G227" s="8">
        <v>2.1999999999999999E-2</v>
      </c>
      <c r="H227" s="8">
        <v>2.5000000000000001E-2</v>
      </c>
      <c r="I227" s="8">
        <v>3.5999999999999997E-2</v>
      </c>
      <c r="J227" s="8">
        <v>4.4999999999999998E-2</v>
      </c>
      <c r="K227" s="8">
        <v>5.8999999999999997E-2</v>
      </c>
      <c r="M227" s="5">
        <v>472</v>
      </c>
      <c r="N227" s="5">
        <v>1.2999999999999999E-2</v>
      </c>
      <c r="O227" s="5">
        <v>1.2999999999999999E-2</v>
      </c>
      <c r="P227" s="5">
        <v>1.4999999999999999E-2</v>
      </c>
      <c r="Q227" s="5">
        <v>1.4E-2</v>
      </c>
      <c r="R227" s="5">
        <v>2.1999999999999999E-2</v>
      </c>
      <c r="S227" s="5">
        <v>2.1999999999999999E-2</v>
      </c>
      <c r="T227" s="5">
        <v>0.03</v>
      </c>
      <c r="U227" s="5">
        <v>3.4000000000000002E-2</v>
      </c>
      <c r="V227" s="5">
        <v>3.5000000000000003E-2</v>
      </c>
      <c r="W227" s="5">
        <v>4.2999999999999997E-2</v>
      </c>
    </row>
    <row r="228" spans="1:23" x14ac:dyDescent="0.25">
      <c r="A228" s="1">
        <v>473</v>
      </c>
      <c r="B228" s="8">
        <v>5.0000000000000001E-3</v>
      </c>
      <c r="C228" s="8">
        <v>6.0000000000000001E-3</v>
      </c>
      <c r="D228" s="8">
        <v>8.0000000000000002E-3</v>
      </c>
      <c r="E228" s="8">
        <v>1.6E-2</v>
      </c>
      <c r="F228" s="8">
        <v>1.7000000000000001E-2</v>
      </c>
      <c r="G228" s="8">
        <v>2.1999999999999999E-2</v>
      </c>
      <c r="H228" s="8">
        <v>2.5000000000000001E-2</v>
      </c>
      <c r="I228" s="8">
        <v>3.4000000000000002E-2</v>
      </c>
      <c r="J228" s="8">
        <v>4.2999999999999997E-2</v>
      </c>
      <c r="K228" s="8">
        <v>5.7000000000000002E-2</v>
      </c>
      <c r="M228" s="5">
        <v>473</v>
      </c>
      <c r="N228" s="5">
        <v>1.2999999999999999E-2</v>
      </c>
      <c r="O228" s="5">
        <v>1.2999999999999999E-2</v>
      </c>
      <c r="P228" s="5">
        <v>1.4999999999999999E-2</v>
      </c>
      <c r="Q228" s="5">
        <v>1.2999999999999999E-2</v>
      </c>
      <c r="R228" s="5">
        <v>2.1000000000000001E-2</v>
      </c>
      <c r="S228" s="5">
        <v>2.1999999999999999E-2</v>
      </c>
      <c r="T228" s="5">
        <v>2.9000000000000001E-2</v>
      </c>
      <c r="U228" s="5">
        <v>3.4000000000000002E-2</v>
      </c>
      <c r="V228" s="5">
        <v>3.4000000000000002E-2</v>
      </c>
      <c r="W228" s="5">
        <v>4.2000000000000003E-2</v>
      </c>
    </row>
    <row r="229" spans="1:23" x14ac:dyDescent="0.25">
      <c r="A229" s="1">
        <v>474</v>
      </c>
      <c r="B229" s="8">
        <v>4.0000000000000001E-3</v>
      </c>
      <c r="C229" s="8">
        <v>6.0000000000000001E-3</v>
      </c>
      <c r="D229" s="8">
        <v>8.0000000000000002E-3</v>
      </c>
      <c r="E229" s="8">
        <v>1.4999999999999999E-2</v>
      </c>
      <c r="F229" s="8">
        <v>1.6E-2</v>
      </c>
      <c r="G229" s="8">
        <v>2.1000000000000001E-2</v>
      </c>
      <c r="H229" s="8">
        <v>2.5000000000000001E-2</v>
      </c>
      <c r="I229" s="8">
        <v>3.4000000000000002E-2</v>
      </c>
      <c r="J229" s="8">
        <v>4.1000000000000002E-2</v>
      </c>
      <c r="K229" s="8">
        <v>5.6000000000000001E-2</v>
      </c>
      <c r="M229" s="5">
        <v>474</v>
      </c>
      <c r="N229" s="5">
        <v>1.2E-2</v>
      </c>
      <c r="O229" s="5">
        <v>1.2999999999999999E-2</v>
      </c>
      <c r="P229" s="5">
        <v>1.4999999999999999E-2</v>
      </c>
      <c r="Q229" s="5">
        <v>1.2999999999999999E-2</v>
      </c>
      <c r="R229" s="5">
        <v>2.1000000000000001E-2</v>
      </c>
      <c r="S229" s="5">
        <v>2.3E-2</v>
      </c>
      <c r="T229" s="5">
        <v>2.8000000000000001E-2</v>
      </c>
      <c r="U229" s="5">
        <v>3.3000000000000002E-2</v>
      </c>
      <c r="V229" s="5">
        <v>3.2000000000000001E-2</v>
      </c>
      <c r="W229" s="5">
        <v>4.1000000000000002E-2</v>
      </c>
    </row>
    <row r="230" spans="1:23" x14ac:dyDescent="0.25">
      <c r="A230" s="1">
        <v>475</v>
      </c>
      <c r="B230" s="8">
        <v>4.0000000000000001E-3</v>
      </c>
      <c r="C230" s="8">
        <v>5.0000000000000001E-3</v>
      </c>
      <c r="D230" s="8">
        <v>7.0000000000000001E-3</v>
      </c>
      <c r="E230" s="8">
        <v>1.4999999999999999E-2</v>
      </c>
      <c r="F230" s="8">
        <v>1.4999999999999999E-2</v>
      </c>
      <c r="G230" s="8">
        <v>0.02</v>
      </c>
      <c r="H230" s="8">
        <v>2.3E-2</v>
      </c>
      <c r="I230" s="8">
        <v>3.2000000000000001E-2</v>
      </c>
      <c r="J230" s="8">
        <v>4.1000000000000002E-2</v>
      </c>
      <c r="K230" s="8">
        <v>5.3999999999999999E-2</v>
      </c>
      <c r="M230" s="5">
        <v>475</v>
      </c>
      <c r="N230" s="5">
        <v>1.2E-2</v>
      </c>
      <c r="O230" s="5">
        <v>1.2999999999999999E-2</v>
      </c>
      <c r="P230" s="5">
        <v>1.4999999999999999E-2</v>
      </c>
      <c r="Q230" s="5">
        <v>1.2999999999999999E-2</v>
      </c>
      <c r="R230" s="5">
        <v>0.02</v>
      </c>
      <c r="S230" s="5">
        <v>2.1000000000000001E-2</v>
      </c>
      <c r="T230" s="5">
        <v>2.7E-2</v>
      </c>
      <c r="U230" s="5">
        <v>3.2000000000000001E-2</v>
      </c>
      <c r="V230" s="5">
        <v>3.2000000000000001E-2</v>
      </c>
      <c r="W230" s="5">
        <v>4.1000000000000002E-2</v>
      </c>
    </row>
    <row r="231" spans="1:23" x14ac:dyDescent="0.25">
      <c r="A231" s="1">
        <v>476</v>
      </c>
      <c r="B231" s="8">
        <v>4.0000000000000001E-3</v>
      </c>
      <c r="C231" s="8">
        <v>6.0000000000000001E-3</v>
      </c>
      <c r="D231" s="8">
        <v>8.0000000000000002E-3</v>
      </c>
      <c r="E231" s="8">
        <v>1.4999999999999999E-2</v>
      </c>
      <c r="F231" s="8">
        <v>1.4999999999999999E-2</v>
      </c>
      <c r="G231" s="8">
        <v>0.02</v>
      </c>
      <c r="H231" s="8">
        <v>2.3E-2</v>
      </c>
      <c r="I231" s="8">
        <v>3.2000000000000001E-2</v>
      </c>
      <c r="J231" s="8">
        <v>3.9E-2</v>
      </c>
      <c r="K231" s="8">
        <v>5.2999999999999999E-2</v>
      </c>
      <c r="M231" s="5">
        <v>476</v>
      </c>
      <c r="N231" s="5">
        <v>1.2E-2</v>
      </c>
      <c r="O231" s="5">
        <v>1.2999999999999999E-2</v>
      </c>
      <c r="P231" s="5">
        <v>1.4E-2</v>
      </c>
      <c r="Q231" s="5">
        <v>1.2999999999999999E-2</v>
      </c>
      <c r="R231" s="5">
        <v>0.02</v>
      </c>
      <c r="S231" s="5">
        <v>2.1000000000000001E-2</v>
      </c>
      <c r="T231" s="5">
        <v>2.8000000000000001E-2</v>
      </c>
      <c r="U231" s="5">
        <v>3.1E-2</v>
      </c>
      <c r="V231" s="5">
        <v>3.1E-2</v>
      </c>
      <c r="W231" s="5">
        <v>3.7999999999999999E-2</v>
      </c>
    </row>
    <row r="232" spans="1:23" x14ac:dyDescent="0.25">
      <c r="A232" s="1">
        <v>477</v>
      </c>
      <c r="B232" s="8">
        <v>4.0000000000000001E-3</v>
      </c>
      <c r="C232" s="8">
        <v>5.0000000000000001E-3</v>
      </c>
      <c r="D232" s="8">
        <v>7.0000000000000001E-3</v>
      </c>
      <c r="E232" s="8">
        <v>1.4E-2</v>
      </c>
      <c r="F232" s="8">
        <v>1.4E-2</v>
      </c>
      <c r="G232" s="8">
        <v>1.9E-2</v>
      </c>
      <c r="H232" s="8">
        <v>2.1999999999999999E-2</v>
      </c>
      <c r="I232" s="8">
        <v>0.03</v>
      </c>
      <c r="J232" s="8">
        <v>3.7999999999999999E-2</v>
      </c>
      <c r="K232" s="8">
        <v>5.0999999999999997E-2</v>
      </c>
      <c r="M232" s="5">
        <v>477</v>
      </c>
      <c r="N232" s="5">
        <v>1.2E-2</v>
      </c>
      <c r="O232" s="5">
        <v>1.2999999999999999E-2</v>
      </c>
      <c r="P232" s="5">
        <v>1.4E-2</v>
      </c>
      <c r="Q232" s="5">
        <v>1.2E-2</v>
      </c>
      <c r="R232" s="5">
        <v>0.02</v>
      </c>
      <c r="S232" s="5">
        <v>0.02</v>
      </c>
      <c r="T232" s="5">
        <v>2.5999999999999999E-2</v>
      </c>
      <c r="U232" s="5">
        <v>3.1E-2</v>
      </c>
      <c r="V232" s="5">
        <v>0.03</v>
      </c>
      <c r="W232" s="5">
        <v>3.7999999999999999E-2</v>
      </c>
    </row>
    <row r="233" spans="1:23" x14ac:dyDescent="0.25">
      <c r="A233" s="1">
        <v>478</v>
      </c>
      <c r="B233" s="8">
        <v>4.0000000000000001E-3</v>
      </c>
      <c r="C233" s="8">
        <v>5.0000000000000001E-3</v>
      </c>
      <c r="D233" s="8">
        <v>7.0000000000000001E-3</v>
      </c>
      <c r="E233" s="8">
        <v>1.4E-2</v>
      </c>
      <c r="F233" s="8">
        <v>1.4E-2</v>
      </c>
      <c r="G233" s="8">
        <v>1.9E-2</v>
      </c>
      <c r="H233" s="8">
        <v>2.1999999999999999E-2</v>
      </c>
      <c r="I233" s="8">
        <v>2.9000000000000001E-2</v>
      </c>
      <c r="J233" s="8">
        <v>3.5999999999999997E-2</v>
      </c>
      <c r="K233" s="8">
        <v>4.9000000000000002E-2</v>
      </c>
      <c r="M233" s="5">
        <v>478</v>
      </c>
      <c r="N233" s="5">
        <v>1.2E-2</v>
      </c>
      <c r="O233" s="5">
        <v>1.2E-2</v>
      </c>
      <c r="P233" s="5">
        <v>1.2999999999999999E-2</v>
      </c>
      <c r="Q233" s="5">
        <v>1.2E-2</v>
      </c>
      <c r="R233" s="5">
        <v>1.9E-2</v>
      </c>
      <c r="S233" s="5">
        <v>0.02</v>
      </c>
      <c r="T233" s="5">
        <v>2.5999999999999999E-2</v>
      </c>
      <c r="U233" s="5">
        <v>0.03</v>
      </c>
      <c r="V233" s="5">
        <v>2.9000000000000001E-2</v>
      </c>
      <c r="W233" s="5">
        <v>3.7999999999999999E-2</v>
      </c>
    </row>
    <row r="234" spans="1:23" x14ac:dyDescent="0.25">
      <c r="A234" s="1">
        <v>479</v>
      </c>
      <c r="B234" s="8">
        <v>3.0000000000000001E-3</v>
      </c>
      <c r="C234" s="8">
        <v>5.0000000000000001E-3</v>
      </c>
      <c r="D234" s="8">
        <v>7.0000000000000001E-3</v>
      </c>
      <c r="E234" s="8">
        <v>1.2999999999999999E-2</v>
      </c>
      <c r="F234" s="8">
        <v>1.4E-2</v>
      </c>
      <c r="G234" s="8">
        <v>1.9E-2</v>
      </c>
      <c r="H234" s="8">
        <v>2.1000000000000001E-2</v>
      </c>
      <c r="I234" s="8">
        <v>2.8000000000000001E-2</v>
      </c>
      <c r="J234" s="8">
        <v>3.5999999999999997E-2</v>
      </c>
      <c r="K234" s="8">
        <v>4.7E-2</v>
      </c>
      <c r="M234" s="5">
        <v>479</v>
      </c>
      <c r="N234" s="5">
        <v>1.2E-2</v>
      </c>
      <c r="O234" s="5">
        <v>1.2E-2</v>
      </c>
      <c r="P234" s="5">
        <v>1.2999999999999999E-2</v>
      </c>
      <c r="Q234" s="5">
        <v>1.2E-2</v>
      </c>
      <c r="R234" s="5">
        <v>1.9E-2</v>
      </c>
      <c r="S234" s="5">
        <v>0.02</v>
      </c>
      <c r="T234" s="5">
        <v>2.5000000000000001E-2</v>
      </c>
      <c r="U234" s="5">
        <v>2.9000000000000001E-2</v>
      </c>
      <c r="V234" s="5">
        <v>2.8000000000000001E-2</v>
      </c>
      <c r="W234" s="5">
        <v>3.6999999999999998E-2</v>
      </c>
    </row>
    <row r="235" spans="1:23" x14ac:dyDescent="0.25">
      <c r="A235" s="1">
        <v>480</v>
      </c>
      <c r="B235" s="8">
        <v>4.0000000000000001E-3</v>
      </c>
      <c r="C235" s="8">
        <v>5.0000000000000001E-3</v>
      </c>
      <c r="D235" s="8">
        <v>7.0000000000000001E-3</v>
      </c>
      <c r="E235" s="8">
        <v>1.2999999999999999E-2</v>
      </c>
      <c r="F235" s="8">
        <v>1.4E-2</v>
      </c>
      <c r="G235" s="8">
        <v>1.7999999999999999E-2</v>
      </c>
      <c r="H235" s="8">
        <v>0.02</v>
      </c>
      <c r="I235" s="8">
        <v>2.7E-2</v>
      </c>
      <c r="J235" s="8">
        <v>3.5000000000000003E-2</v>
      </c>
      <c r="K235" s="8">
        <v>4.4999999999999998E-2</v>
      </c>
      <c r="M235" s="5">
        <v>480</v>
      </c>
      <c r="N235" s="5">
        <v>1.2E-2</v>
      </c>
      <c r="O235" s="5">
        <v>1.2999999999999999E-2</v>
      </c>
      <c r="P235" s="5">
        <v>1.4E-2</v>
      </c>
      <c r="Q235" s="5">
        <v>1.0999999999999999E-2</v>
      </c>
      <c r="R235" s="5">
        <v>1.7999999999999999E-2</v>
      </c>
      <c r="S235" s="5">
        <v>1.9E-2</v>
      </c>
      <c r="T235" s="5">
        <v>2.5000000000000001E-2</v>
      </c>
      <c r="U235" s="5">
        <v>2.8000000000000001E-2</v>
      </c>
      <c r="V235" s="5">
        <v>2.7E-2</v>
      </c>
      <c r="W235" s="5">
        <v>3.5000000000000003E-2</v>
      </c>
    </row>
    <row r="236" spans="1:23" x14ac:dyDescent="0.25">
      <c r="A236" s="1">
        <v>481</v>
      </c>
      <c r="B236" s="8">
        <v>3.0000000000000001E-3</v>
      </c>
      <c r="C236" s="8">
        <v>5.0000000000000001E-3</v>
      </c>
      <c r="D236" s="8">
        <v>7.0000000000000001E-3</v>
      </c>
      <c r="E236" s="8">
        <v>1.2E-2</v>
      </c>
      <c r="F236" s="8">
        <v>1.2999999999999999E-2</v>
      </c>
      <c r="G236" s="8">
        <v>1.7000000000000001E-2</v>
      </c>
      <c r="H236" s="8">
        <v>0.02</v>
      </c>
      <c r="I236" s="8">
        <v>2.7E-2</v>
      </c>
      <c r="J236" s="8">
        <v>3.4000000000000002E-2</v>
      </c>
      <c r="K236" s="8">
        <v>4.4999999999999998E-2</v>
      </c>
      <c r="M236" s="5">
        <v>481</v>
      </c>
      <c r="N236" s="5">
        <v>1.0999999999999999E-2</v>
      </c>
      <c r="O236" s="5">
        <v>1.2E-2</v>
      </c>
      <c r="P236" s="5">
        <v>1.4E-2</v>
      </c>
      <c r="Q236" s="5">
        <v>1.0999999999999999E-2</v>
      </c>
      <c r="R236" s="5">
        <v>1.7999999999999999E-2</v>
      </c>
      <c r="S236" s="5">
        <v>1.9E-2</v>
      </c>
      <c r="T236" s="5">
        <v>2.5000000000000001E-2</v>
      </c>
      <c r="U236" s="5">
        <v>2.8000000000000001E-2</v>
      </c>
      <c r="V236" s="5">
        <v>2.5999999999999999E-2</v>
      </c>
      <c r="W236" s="5">
        <v>3.4000000000000002E-2</v>
      </c>
    </row>
    <row r="237" spans="1:23" x14ac:dyDescent="0.25">
      <c r="A237" s="1">
        <v>482</v>
      </c>
      <c r="B237" s="8">
        <v>4.0000000000000001E-3</v>
      </c>
      <c r="C237" s="8">
        <v>5.0000000000000001E-3</v>
      </c>
      <c r="D237" s="8">
        <v>6.0000000000000001E-3</v>
      </c>
      <c r="E237" s="8">
        <v>1.2E-2</v>
      </c>
      <c r="F237" s="8">
        <v>1.2999999999999999E-2</v>
      </c>
      <c r="G237" s="8">
        <v>1.7999999999999999E-2</v>
      </c>
      <c r="H237" s="8">
        <v>1.9E-2</v>
      </c>
      <c r="I237" s="8">
        <v>2.7E-2</v>
      </c>
      <c r="J237" s="8">
        <v>3.3000000000000002E-2</v>
      </c>
      <c r="K237" s="8">
        <v>4.2999999999999997E-2</v>
      </c>
      <c r="M237" s="5">
        <v>482</v>
      </c>
      <c r="N237" s="5">
        <v>1.0999999999999999E-2</v>
      </c>
      <c r="O237" s="5">
        <v>1.0999999999999999E-2</v>
      </c>
      <c r="P237" s="5">
        <v>1.2E-2</v>
      </c>
      <c r="Q237" s="5">
        <v>0.01</v>
      </c>
      <c r="R237" s="5">
        <v>1.7000000000000001E-2</v>
      </c>
      <c r="S237" s="5">
        <v>1.9E-2</v>
      </c>
      <c r="T237" s="5">
        <v>2.3E-2</v>
      </c>
      <c r="U237" s="5">
        <v>2.7E-2</v>
      </c>
      <c r="V237" s="5">
        <v>2.5999999999999999E-2</v>
      </c>
      <c r="W237" s="5">
        <v>3.4000000000000002E-2</v>
      </c>
    </row>
    <row r="238" spans="1:23" x14ac:dyDescent="0.25">
      <c r="A238" s="1">
        <v>483</v>
      </c>
      <c r="B238" s="8">
        <v>3.0000000000000001E-3</v>
      </c>
      <c r="C238" s="8">
        <v>5.0000000000000001E-3</v>
      </c>
      <c r="D238" s="8">
        <v>6.0000000000000001E-3</v>
      </c>
      <c r="E238" s="8">
        <v>1.2E-2</v>
      </c>
      <c r="F238" s="8">
        <v>1.2999999999999999E-2</v>
      </c>
      <c r="G238" s="8">
        <v>1.7000000000000001E-2</v>
      </c>
      <c r="H238" s="8">
        <v>1.9E-2</v>
      </c>
      <c r="I238" s="8">
        <v>2.5000000000000001E-2</v>
      </c>
      <c r="J238" s="8">
        <v>3.2000000000000001E-2</v>
      </c>
      <c r="K238" s="8">
        <v>4.2000000000000003E-2</v>
      </c>
      <c r="M238" s="5">
        <v>483</v>
      </c>
      <c r="N238" s="5">
        <v>1.0999999999999999E-2</v>
      </c>
      <c r="O238" s="5">
        <v>1.2E-2</v>
      </c>
      <c r="P238" s="5">
        <v>1.2999999999999999E-2</v>
      </c>
      <c r="Q238" s="5">
        <v>0.01</v>
      </c>
      <c r="R238" s="5">
        <v>1.7000000000000001E-2</v>
      </c>
      <c r="S238" s="5">
        <v>1.7999999999999999E-2</v>
      </c>
      <c r="T238" s="5">
        <v>2.4E-2</v>
      </c>
      <c r="U238" s="5">
        <v>2.7E-2</v>
      </c>
      <c r="V238" s="5">
        <v>2.5999999999999999E-2</v>
      </c>
      <c r="W238" s="5">
        <v>3.3000000000000002E-2</v>
      </c>
    </row>
    <row r="239" spans="1:23" x14ac:dyDescent="0.25">
      <c r="A239" s="1">
        <v>484</v>
      </c>
      <c r="B239" s="8">
        <v>3.0000000000000001E-3</v>
      </c>
      <c r="C239" s="8">
        <v>5.0000000000000001E-3</v>
      </c>
      <c r="D239" s="8">
        <v>6.0000000000000001E-3</v>
      </c>
      <c r="E239" s="8">
        <v>1.2E-2</v>
      </c>
      <c r="F239" s="8">
        <v>1.2E-2</v>
      </c>
      <c r="G239" s="8">
        <v>1.6E-2</v>
      </c>
      <c r="H239" s="8">
        <v>1.7999999999999999E-2</v>
      </c>
      <c r="I239" s="8">
        <v>2.4E-2</v>
      </c>
      <c r="J239" s="8">
        <v>3.1E-2</v>
      </c>
      <c r="K239" s="8">
        <v>4.1000000000000002E-2</v>
      </c>
      <c r="M239" s="5">
        <v>484</v>
      </c>
      <c r="N239" s="5">
        <v>1.0999999999999999E-2</v>
      </c>
      <c r="O239" s="5">
        <v>1.0999999999999999E-2</v>
      </c>
      <c r="P239" s="5">
        <v>1.2E-2</v>
      </c>
      <c r="Q239" s="5">
        <v>0.01</v>
      </c>
      <c r="R239" s="5">
        <v>1.7000000000000001E-2</v>
      </c>
      <c r="S239" s="5">
        <v>1.7999999999999999E-2</v>
      </c>
      <c r="T239" s="5">
        <v>2.3E-2</v>
      </c>
      <c r="U239" s="5">
        <v>2.7E-2</v>
      </c>
      <c r="V239" s="5">
        <v>2.5000000000000001E-2</v>
      </c>
      <c r="W239" s="5">
        <v>3.2000000000000001E-2</v>
      </c>
    </row>
    <row r="240" spans="1:23" x14ac:dyDescent="0.25">
      <c r="A240" s="1">
        <v>485</v>
      </c>
      <c r="B240" s="8">
        <v>3.0000000000000001E-3</v>
      </c>
      <c r="C240" s="8">
        <v>5.0000000000000001E-3</v>
      </c>
      <c r="D240" s="8">
        <v>6.0000000000000001E-3</v>
      </c>
      <c r="E240" s="8">
        <v>1.2E-2</v>
      </c>
      <c r="F240" s="8">
        <v>1.2E-2</v>
      </c>
      <c r="G240" s="8">
        <v>1.6E-2</v>
      </c>
      <c r="H240" s="8">
        <v>1.7999999999999999E-2</v>
      </c>
      <c r="I240" s="8">
        <v>2.4E-2</v>
      </c>
      <c r="J240" s="8">
        <v>0.03</v>
      </c>
      <c r="K240" s="8">
        <v>0.04</v>
      </c>
      <c r="M240" s="5">
        <v>485</v>
      </c>
      <c r="N240" s="5">
        <v>1.0999999999999999E-2</v>
      </c>
      <c r="O240" s="5">
        <v>1.0999999999999999E-2</v>
      </c>
      <c r="P240" s="5">
        <v>1.2E-2</v>
      </c>
      <c r="Q240" s="5">
        <v>0.01</v>
      </c>
      <c r="R240" s="5">
        <v>1.6E-2</v>
      </c>
      <c r="S240" s="5">
        <v>1.7999999999999999E-2</v>
      </c>
      <c r="T240" s="5">
        <v>2.3E-2</v>
      </c>
      <c r="U240" s="5">
        <v>2.5999999999999999E-2</v>
      </c>
      <c r="V240" s="5">
        <v>2.5000000000000001E-2</v>
      </c>
      <c r="W240" s="5">
        <v>3.1E-2</v>
      </c>
    </row>
    <row r="241" spans="1:23" x14ac:dyDescent="0.25">
      <c r="A241" s="1">
        <v>486</v>
      </c>
      <c r="B241" s="8">
        <v>4.0000000000000001E-3</v>
      </c>
      <c r="C241" s="8">
        <v>5.0000000000000001E-3</v>
      </c>
      <c r="D241" s="8">
        <v>6.0000000000000001E-3</v>
      </c>
      <c r="E241" s="8">
        <v>1.2E-2</v>
      </c>
      <c r="F241" s="8">
        <v>1.2E-2</v>
      </c>
      <c r="G241" s="8">
        <v>1.6E-2</v>
      </c>
      <c r="H241" s="8">
        <v>1.7999999999999999E-2</v>
      </c>
      <c r="I241" s="8">
        <v>2.3E-2</v>
      </c>
      <c r="J241" s="8">
        <v>2.9000000000000001E-2</v>
      </c>
      <c r="K241" s="8">
        <v>3.9E-2</v>
      </c>
      <c r="M241" s="5">
        <v>486</v>
      </c>
      <c r="N241" s="5">
        <v>1.0999999999999999E-2</v>
      </c>
      <c r="O241" s="5">
        <v>1.0999999999999999E-2</v>
      </c>
      <c r="P241" s="5">
        <v>1.2E-2</v>
      </c>
      <c r="Q241" s="5">
        <v>0.01</v>
      </c>
      <c r="R241" s="5">
        <v>1.6E-2</v>
      </c>
      <c r="S241" s="5">
        <v>1.7000000000000001E-2</v>
      </c>
      <c r="T241" s="5">
        <v>2.3E-2</v>
      </c>
      <c r="U241" s="5">
        <v>2.5999999999999999E-2</v>
      </c>
      <c r="V241" s="5">
        <v>2.4E-2</v>
      </c>
      <c r="W241" s="5">
        <v>3.1E-2</v>
      </c>
    </row>
    <row r="242" spans="1:23" x14ac:dyDescent="0.25">
      <c r="A242" s="1">
        <v>487</v>
      </c>
      <c r="B242" s="8">
        <v>3.0000000000000001E-3</v>
      </c>
      <c r="C242" s="8">
        <v>4.0000000000000001E-3</v>
      </c>
      <c r="D242" s="8">
        <v>6.0000000000000001E-3</v>
      </c>
      <c r="E242" s="8">
        <v>1.2E-2</v>
      </c>
      <c r="F242" s="8">
        <v>1.0999999999999999E-2</v>
      </c>
      <c r="G242" s="8">
        <v>1.6E-2</v>
      </c>
      <c r="H242" s="8">
        <v>1.7000000000000001E-2</v>
      </c>
      <c r="I242" s="8">
        <v>2.3E-2</v>
      </c>
      <c r="J242" s="8">
        <v>2.9000000000000001E-2</v>
      </c>
      <c r="K242" s="8">
        <v>3.7999999999999999E-2</v>
      </c>
      <c r="M242" s="5">
        <v>487</v>
      </c>
      <c r="N242" s="5">
        <v>1.0999999999999999E-2</v>
      </c>
      <c r="O242" s="5">
        <v>1.0999999999999999E-2</v>
      </c>
      <c r="P242" s="5">
        <v>1.2E-2</v>
      </c>
      <c r="Q242" s="5">
        <v>0.01</v>
      </c>
      <c r="R242" s="5">
        <v>1.6E-2</v>
      </c>
      <c r="S242" s="5">
        <v>1.6E-2</v>
      </c>
      <c r="T242" s="5">
        <v>2.1999999999999999E-2</v>
      </c>
      <c r="U242" s="5">
        <v>2.5999999999999999E-2</v>
      </c>
      <c r="V242" s="5">
        <v>2.4E-2</v>
      </c>
      <c r="W242" s="5">
        <v>0.03</v>
      </c>
    </row>
    <row r="243" spans="1:23" x14ac:dyDescent="0.25">
      <c r="A243" s="1">
        <v>488</v>
      </c>
      <c r="B243" s="8">
        <v>3.0000000000000001E-3</v>
      </c>
      <c r="C243" s="8">
        <v>4.0000000000000001E-3</v>
      </c>
      <c r="D243" s="8">
        <v>6.0000000000000001E-3</v>
      </c>
      <c r="E243" s="8">
        <v>1.0999999999999999E-2</v>
      </c>
      <c r="F243" s="8">
        <v>1.2E-2</v>
      </c>
      <c r="G243" s="8">
        <v>1.4999999999999999E-2</v>
      </c>
      <c r="H243" s="8">
        <v>1.7000000000000001E-2</v>
      </c>
      <c r="I243" s="8">
        <v>2.1999999999999999E-2</v>
      </c>
      <c r="J243" s="8">
        <v>2.8000000000000001E-2</v>
      </c>
      <c r="K243" s="8">
        <v>3.6999999999999998E-2</v>
      </c>
      <c r="M243" s="5">
        <v>488</v>
      </c>
      <c r="N243" s="5">
        <v>1.0999999999999999E-2</v>
      </c>
      <c r="O243" s="5">
        <v>1.0999999999999999E-2</v>
      </c>
      <c r="P243" s="5">
        <v>1.2E-2</v>
      </c>
      <c r="Q243" s="5">
        <v>0.01</v>
      </c>
      <c r="R243" s="5">
        <v>1.6E-2</v>
      </c>
      <c r="S243" s="5">
        <v>1.6E-2</v>
      </c>
      <c r="T243" s="5">
        <v>2.1999999999999999E-2</v>
      </c>
      <c r="U243" s="5">
        <v>2.5999999999999999E-2</v>
      </c>
      <c r="V243" s="5">
        <v>2.3E-2</v>
      </c>
      <c r="W243" s="5">
        <v>0.03</v>
      </c>
    </row>
    <row r="244" spans="1:23" x14ac:dyDescent="0.25">
      <c r="A244" s="1">
        <v>489</v>
      </c>
      <c r="B244" s="8">
        <v>3.0000000000000001E-3</v>
      </c>
      <c r="C244" s="8">
        <v>4.0000000000000001E-3</v>
      </c>
      <c r="D244" s="8">
        <v>6.0000000000000001E-3</v>
      </c>
      <c r="E244" s="8">
        <v>1.2E-2</v>
      </c>
      <c r="F244" s="8">
        <v>1.0999999999999999E-2</v>
      </c>
      <c r="G244" s="8">
        <v>1.4E-2</v>
      </c>
      <c r="H244" s="8">
        <v>1.6E-2</v>
      </c>
      <c r="I244" s="8">
        <v>2.1999999999999999E-2</v>
      </c>
      <c r="J244" s="8">
        <v>2.5999999999999999E-2</v>
      </c>
      <c r="K244" s="8">
        <v>3.5000000000000003E-2</v>
      </c>
      <c r="M244" s="5">
        <v>489</v>
      </c>
      <c r="N244" s="5">
        <v>0.01</v>
      </c>
      <c r="O244" s="5">
        <v>0.01</v>
      </c>
      <c r="P244" s="5">
        <v>1.2E-2</v>
      </c>
      <c r="Q244" s="5">
        <v>8.9999999999999993E-3</v>
      </c>
      <c r="R244" s="5">
        <v>1.7000000000000001E-2</v>
      </c>
      <c r="S244" s="5">
        <v>1.6E-2</v>
      </c>
      <c r="T244" s="5">
        <v>2.1999999999999999E-2</v>
      </c>
      <c r="U244" s="5">
        <v>2.5000000000000001E-2</v>
      </c>
      <c r="V244" s="5">
        <v>2.4E-2</v>
      </c>
      <c r="W244" s="5">
        <v>0.03</v>
      </c>
    </row>
    <row r="245" spans="1:23" x14ac:dyDescent="0.25">
      <c r="A245" s="1">
        <v>490</v>
      </c>
      <c r="B245" s="8">
        <v>3.0000000000000001E-3</v>
      </c>
      <c r="C245" s="8">
        <v>4.0000000000000001E-3</v>
      </c>
      <c r="D245" s="8">
        <v>6.0000000000000001E-3</v>
      </c>
      <c r="E245" s="8">
        <v>1.0999999999999999E-2</v>
      </c>
      <c r="F245" s="8">
        <v>1.0999999999999999E-2</v>
      </c>
      <c r="G245" s="8">
        <v>1.4E-2</v>
      </c>
      <c r="H245" s="8">
        <v>1.6E-2</v>
      </c>
      <c r="I245" s="8">
        <v>2.1999999999999999E-2</v>
      </c>
      <c r="J245" s="8">
        <v>2.5999999999999999E-2</v>
      </c>
      <c r="K245" s="8">
        <v>3.5000000000000003E-2</v>
      </c>
      <c r="M245" s="5">
        <v>490</v>
      </c>
      <c r="N245" s="5">
        <v>0.01</v>
      </c>
      <c r="O245" s="5">
        <v>1.0999999999999999E-2</v>
      </c>
      <c r="P245" s="5">
        <v>1.0999999999999999E-2</v>
      </c>
      <c r="Q245" s="5">
        <v>8.9999999999999993E-3</v>
      </c>
      <c r="R245" s="5">
        <v>1.4999999999999999E-2</v>
      </c>
      <c r="S245" s="5">
        <v>1.6E-2</v>
      </c>
      <c r="T245" s="5">
        <v>2.1999999999999999E-2</v>
      </c>
      <c r="U245" s="5">
        <v>2.5000000000000001E-2</v>
      </c>
      <c r="V245" s="5">
        <v>2.3E-2</v>
      </c>
      <c r="W245" s="5">
        <v>0.03</v>
      </c>
    </row>
    <row r="246" spans="1:23" x14ac:dyDescent="0.25">
      <c r="A246" s="1">
        <v>491</v>
      </c>
      <c r="B246" s="8">
        <v>3.0000000000000001E-3</v>
      </c>
      <c r="C246" s="8">
        <v>5.0000000000000001E-3</v>
      </c>
      <c r="D246" s="8">
        <v>6.0000000000000001E-3</v>
      </c>
      <c r="E246" s="8">
        <v>1.0999999999999999E-2</v>
      </c>
      <c r="F246" s="8">
        <v>0.01</v>
      </c>
      <c r="G246" s="8">
        <v>1.4E-2</v>
      </c>
      <c r="H246" s="8">
        <v>1.6E-2</v>
      </c>
      <c r="I246" s="8">
        <v>0.02</v>
      </c>
      <c r="J246" s="8">
        <v>2.5999999999999999E-2</v>
      </c>
      <c r="K246" s="8">
        <v>3.3000000000000002E-2</v>
      </c>
      <c r="M246" s="5">
        <v>491</v>
      </c>
      <c r="N246" s="5">
        <v>0.01</v>
      </c>
      <c r="O246" s="5">
        <v>0.01</v>
      </c>
      <c r="P246" s="5">
        <v>1.2E-2</v>
      </c>
      <c r="Q246" s="5">
        <v>8.9999999999999993E-3</v>
      </c>
      <c r="R246" s="5">
        <v>1.6E-2</v>
      </c>
      <c r="S246" s="5">
        <v>1.6E-2</v>
      </c>
      <c r="T246" s="5">
        <v>2.1000000000000001E-2</v>
      </c>
      <c r="U246" s="5">
        <v>2.5000000000000001E-2</v>
      </c>
      <c r="V246" s="5">
        <v>2.1999999999999999E-2</v>
      </c>
      <c r="W246" s="5">
        <v>0.03</v>
      </c>
    </row>
    <row r="247" spans="1:23" x14ac:dyDescent="0.25">
      <c r="A247" s="1">
        <v>492</v>
      </c>
      <c r="B247" s="8">
        <v>3.0000000000000001E-3</v>
      </c>
      <c r="C247" s="8">
        <v>4.0000000000000001E-3</v>
      </c>
      <c r="D247" s="8">
        <v>5.0000000000000001E-3</v>
      </c>
      <c r="E247" s="8">
        <v>0.01</v>
      </c>
      <c r="F247" s="8">
        <v>0.01</v>
      </c>
      <c r="G247" s="8">
        <v>1.4E-2</v>
      </c>
      <c r="H247" s="8">
        <v>1.4999999999999999E-2</v>
      </c>
      <c r="I247" s="8">
        <v>2.1000000000000001E-2</v>
      </c>
      <c r="J247" s="8">
        <v>2.5000000000000001E-2</v>
      </c>
      <c r="K247" s="8">
        <v>3.3000000000000002E-2</v>
      </c>
      <c r="M247" s="5">
        <v>492</v>
      </c>
      <c r="N247" s="5">
        <v>0.01</v>
      </c>
      <c r="O247" s="5">
        <v>1.0999999999999999E-2</v>
      </c>
      <c r="P247" s="5">
        <v>1.2E-2</v>
      </c>
      <c r="Q247" s="5">
        <v>8.9999999999999993E-3</v>
      </c>
      <c r="R247" s="5">
        <v>1.6E-2</v>
      </c>
      <c r="S247" s="5">
        <v>1.6E-2</v>
      </c>
      <c r="T247" s="5">
        <v>2.1000000000000001E-2</v>
      </c>
      <c r="U247" s="5">
        <v>2.4E-2</v>
      </c>
      <c r="V247" s="5">
        <v>2.3E-2</v>
      </c>
      <c r="W247" s="5">
        <v>0.03</v>
      </c>
    </row>
    <row r="248" spans="1:23" x14ac:dyDescent="0.25">
      <c r="A248" s="1">
        <v>493</v>
      </c>
      <c r="B248" s="8">
        <v>3.0000000000000001E-3</v>
      </c>
      <c r="C248" s="8">
        <v>4.0000000000000001E-3</v>
      </c>
      <c r="D248" s="8">
        <v>6.0000000000000001E-3</v>
      </c>
      <c r="E248" s="8">
        <v>1.0999999999999999E-2</v>
      </c>
      <c r="F248" s="8">
        <v>0.01</v>
      </c>
      <c r="G248" s="8">
        <v>1.2999999999999999E-2</v>
      </c>
      <c r="H248" s="8">
        <v>1.4999999999999999E-2</v>
      </c>
      <c r="I248" s="8">
        <v>0.02</v>
      </c>
      <c r="J248" s="8">
        <v>2.4E-2</v>
      </c>
      <c r="K248" s="8">
        <v>3.2000000000000001E-2</v>
      </c>
      <c r="M248" s="5">
        <v>493</v>
      </c>
      <c r="N248" s="5">
        <v>0.01</v>
      </c>
      <c r="O248" s="5">
        <v>0.01</v>
      </c>
      <c r="P248" s="5">
        <v>1.2E-2</v>
      </c>
      <c r="Q248" s="5">
        <v>8.9999999999999993E-3</v>
      </c>
      <c r="R248" s="5">
        <v>1.4999999999999999E-2</v>
      </c>
      <c r="S248" s="5">
        <v>1.6E-2</v>
      </c>
      <c r="T248" s="5">
        <v>2.1999999999999999E-2</v>
      </c>
      <c r="U248" s="5">
        <v>2.4E-2</v>
      </c>
      <c r="V248" s="5">
        <v>2.3E-2</v>
      </c>
      <c r="W248" s="5">
        <v>2.9000000000000001E-2</v>
      </c>
    </row>
    <row r="249" spans="1:23" x14ac:dyDescent="0.25">
      <c r="A249" s="1">
        <v>494</v>
      </c>
      <c r="B249" s="8">
        <v>3.0000000000000001E-3</v>
      </c>
      <c r="C249" s="8">
        <v>4.0000000000000001E-3</v>
      </c>
      <c r="D249" s="8">
        <v>5.0000000000000001E-3</v>
      </c>
      <c r="E249" s="8">
        <v>1.0999999999999999E-2</v>
      </c>
      <c r="F249" s="8">
        <v>0.01</v>
      </c>
      <c r="G249" s="8">
        <v>1.2999999999999999E-2</v>
      </c>
      <c r="H249" s="8">
        <v>1.4999999999999999E-2</v>
      </c>
      <c r="I249" s="8">
        <v>1.9E-2</v>
      </c>
      <c r="J249" s="8">
        <v>2.3E-2</v>
      </c>
      <c r="K249" s="8">
        <v>3.1E-2</v>
      </c>
      <c r="M249" s="5">
        <v>494</v>
      </c>
      <c r="N249" s="5">
        <v>0.01</v>
      </c>
      <c r="O249" s="5">
        <v>0.01</v>
      </c>
      <c r="P249" s="5">
        <v>1.0999999999999999E-2</v>
      </c>
      <c r="Q249" s="5">
        <v>8.9999999999999993E-3</v>
      </c>
      <c r="R249" s="5">
        <v>1.4999999999999999E-2</v>
      </c>
      <c r="S249" s="5">
        <v>1.6E-2</v>
      </c>
      <c r="T249" s="5">
        <v>2.1999999999999999E-2</v>
      </c>
      <c r="U249" s="5">
        <v>2.4E-2</v>
      </c>
      <c r="V249" s="5">
        <v>2.3E-2</v>
      </c>
      <c r="W249" s="5">
        <v>2.9000000000000001E-2</v>
      </c>
    </row>
    <row r="250" spans="1:23" x14ac:dyDescent="0.25">
      <c r="A250" s="1">
        <v>495</v>
      </c>
      <c r="B250" s="8">
        <v>2E-3</v>
      </c>
      <c r="C250" s="8">
        <v>3.0000000000000001E-3</v>
      </c>
      <c r="D250" s="8">
        <v>6.0000000000000001E-3</v>
      </c>
      <c r="E250" s="8">
        <v>0.01</v>
      </c>
      <c r="F250" s="8">
        <v>8.9999999999999993E-3</v>
      </c>
      <c r="G250" s="8">
        <v>1.2999999999999999E-2</v>
      </c>
      <c r="H250" s="8">
        <v>1.4999999999999999E-2</v>
      </c>
      <c r="I250" s="8">
        <v>1.9E-2</v>
      </c>
      <c r="J250" s="8">
        <v>2.3E-2</v>
      </c>
      <c r="K250" s="8">
        <v>0.03</v>
      </c>
      <c r="M250" s="5">
        <v>495</v>
      </c>
      <c r="N250" s="5">
        <v>0.01</v>
      </c>
      <c r="O250" s="5">
        <v>0.01</v>
      </c>
      <c r="P250" s="5">
        <v>1.0999999999999999E-2</v>
      </c>
      <c r="Q250" s="5">
        <v>8.0000000000000002E-3</v>
      </c>
      <c r="R250" s="5">
        <v>1.4999999999999999E-2</v>
      </c>
      <c r="S250" s="5">
        <v>1.4999999999999999E-2</v>
      </c>
      <c r="T250" s="5">
        <v>2.1000000000000001E-2</v>
      </c>
      <c r="U250" s="5">
        <v>2.4E-2</v>
      </c>
      <c r="V250" s="5">
        <v>2.3E-2</v>
      </c>
      <c r="W250" s="5">
        <v>2.9000000000000001E-2</v>
      </c>
    </row>
    <row r="251" spans="1:23" x14ac:dyDescent="0.25">
      <c r="A251" s="1">
        <v>496</v>
      </c>
      <c r="B251" s="8">
        <v>2E-3</v>
      </c>
      <c r="C251" s="8">
        <v>4.0000000000000001E-3</v>
      </c>
      <c r="D251" s="8">
        <v>6.0000000000000001E-3</v>
      </c>
      <c r="E251" s="8">
        <v>0.01</v>
      </c>
      <c r="F251" s="8">
        <v>0.01</v>
      </c>
      <c r="G251" s="8">
        <v>1.2999999999999999E-2</v>
      </c>
      <c r="H251" s="8">
        <v>1.4999999999999999E-2</v>
      </c>
      <c r="I251" s="8">
        <v>1.9E-2</v>
      </c>
      <c r="J251" s="8">
        <v>2.4E-2</v>
      </c>
      <c r="K251" s="8">
        <v>3.1E-2</v>
      </c>
      <c r="M251" s="5">
        <v>496</v>
      </c>
      <c r="N251" s="5">
        <v>0.01</v>
      </c>
      <c r="O251" s="5">
        <v>0.01</v>
      </c>
      <c r="P251" s="5">
        <v>1.0999999999999999E-2</v>
      </c>
      <c r="Q251" s="5">
        <v>8.0000000000000002E-3</v>
      </c>
      <c r="R251" s="5">
        <v>1.6E-2</v>
      </c>
      <c r="S251" s="5">
        <v>1.4999999999999999E-2</v>
      </c>
      <c r="T251" s="5">
        <v>2.1000000000000001E-2</v>
      </c>
      <c r="U251" s="5">
        <v>2.5000000000000001E-2</v>
      </c>
      <c r="V251" s="5">
        <v>2.1999999999999999E-2</v>
      </c>
      <c r="W251" s="5">
        <v>0.03</v>
      </c>
    </row>
    <row r="252" spans="1:23" x14ac:dyDescent="0.25">
      <c r="A252" s="1">
        <v>497</v>
      </c>
      <c r="B252" s="8">
        <v>4.0000000000000001E-3</v>
      </c>
      <c r="C252" s="8">
        <v>3.0000000000000001E-3</v>
      </c>
      <c r="D252" s="8">
        <v>6.0000000000000001E-3</v>
      </c>
      <c r="E252" s="8">
        <v>0.01</v>
      </c>
      <c r="F252" s="8">
        <v>8.9999999999999993E-3</v>
      </c>
      <c r="G252" s="8">
        <v>1.2999999999999999E-2</v>
      </c>
      <c r="H252" s="8">
        <v>1.4E-2</v>
      </c>
      <c r="I252" s="8">
        <v>1.9E-2</v>
      </c>
      <c r="J252" s="8">
        <v>2.1999999999999999E-2</v>
      </c>
      <c r="K252" s="8">
        <v>0.03</v>
      </c>
      <c r="M252" s="5">
        <v>497</v>
      </c>
      <c r="N252" s="5">
        <v>8.9999999999999993E-3</v>
      </c>
      <c r="O252" s="5">
        <v>8.9999999999999993E-3</v>
      </c>
      <c r="P252" s="5">
        <v>1.0999999999999999E-2</v>
      </c>
      <c r="Q252" s="5">
        <v>8.0000000000000002E-3</v>
      </c>
      <c r="R252" s="5">
        <v>1.6E-2</v>
      </c>
      <c r="S252" s="5">
        <v>1.4999999999999999E-2</v>
      </c>
      <c r="T252" s="5">
        <v>2.1000000000000001E-2</v>
      </c>
      <c r="U252" s="5">
        <v>2.4E-2</v>
      </c>
      <c r="V252" s="5">
        <v>2.1999999999999999E-2</v>
      </c>
      <c r="W252" s="5">
        <v>0.03</v>
      </c>
    </row>
    <row r="253" spans="1:23" x14ac:dyDescent="0.25">
      <c r="A253" s="1">
        <v>498</v>
      </c>
      <c r="B253" s="8">
        <v>2E-3</v>
      </c>
      <c r="C253" s="8">
        <v>3.0000000000000001E-3</v>
      </c>
      <c r="D253" s="8">
        <v>5.0000000000000001E-3</v>
      </c>
      <c r="E253" s="8">
        <v>0.01</v>
      </c>
      <c r="F253" s="8">
        <v>0.01</v>
      </c>
      <c r="G253" s="8">
        <v>1.2999999999999999E-2</v>
      </c>
      <c r="H253" s="8">
        <v>1.4E-2</v>
      </c>
      <c r="I253" s="8">
        <v>1.7999999999999999E-2</v>
      </c>
      <c r="J253" s="8">
        <v>2.1999999999999999E-2</v>
      </c>
      <c r="K253" s="8">
        <v>0.03</v>
      </c>
      <c r="M253" s="5">
        <v>498</v>
      </c>
      <c r="N253" s="5">
        <v>8.9999999999999993E-3</v>
      </c>
      <c r="O253" s="5">
        <v>0.01</v>
      </c>
      <c r="P253" s="5">
        <v>0.01</v>
      </c>
      <c r="Q253" s="5">
        <v>8.9999999999999993E-3</v>
      </c>
      <c r="R253" s="5">
        <v>1.4999999999999999E-2</v>
      </c>
      <c r="S253" s="5">
        <v>1.4999999999999999E-2</v>
      </c>
      <c r="T253" s="5">
        <v>2.1999999999999999E-2</v>
      </c>
      <c r="U253" s="5">
        <v>2.4E-2</v>
      </c>
      <c r="V253" s="5">
        <v>2.3E-2</v>
      </c>
      <c r="W253" s="5">
        <v>0.03</v>
      </c>
    </row>
    <row r="254" spans="1:23" x14ac:dyDescent="0.25">
      <c r="A254" s="1">
        <v>499</v>
      </c>
      <c r="B254" s="8">
        <v>3.0000000000000001E-3</v>
      </c>
      <c r="C254" s="8">
        <v>4.0000000000000001E-3</v>
      </c>
      <c r="D254" s="8">
        <v>5.0000000000000001E-3</v>
      </c>
      <c r="E254" s="8">
        <v>0.01</v>
      </c>
      <c r="F254" s="8">
        <v>0.01</v>
      </c>
      <c r="G254" s="8">
        <v>1.2E-2</v>
      </c>
      <c r="H254" s="8">
        <v>1.4E-2</v>
      </c>
      <c r="I254" s="8">
        <v>1.7999999999999999E-2</v>
      </c>
      <c r="J254" s="8">
        <v>2.1999999999999999E-2</v>
      </c>
      <c r="K254" s="8">
        <v>2.9000000000000001E-2</v>
      </c>
      <c r="M254" s="5">
        <v>499</v>
      </c>
      <c r="N254" s="5">
        <v>8.9999999999999993E-3</v>
      </c>
      <c r="O254" s="5">
        <v>8.9999999999999993E-3</v>
      </c>
      <c r="P254" s="5">
        <v>1.0999999999999999E-2</v>
      </c>
      <c r="Q254" s="5">
        <v>8.0000000000000002E-3</v>
      </c>
      <c r="R254" s="5">
        <v>1.6E-2</v>
      </c>
      <c r="S254" s="5">
        <v>1.6E-2</v>
      </c>
      <c r="T254" s="5">
        <v>2.1000000000000001E-2</v>
      </c>
      <c r="U254" s="5">
        <v>2.4E-2</v>
      </c>
      <c r="V254" s="5">
        <v>2.3E-2</v>
      </c>
      <c r="W254" s="5">
        <v>0.03</v>
      </c>
    </row>
    <row r="255" spans="1:23" x14ac:dyDescent="0.25">
      <c r="A255" s="1">
        <v>500</v>
      </c>
      <c r="B255" s="8">
        <v>3.0000000000000001E-3</v>
      </c>
      <c r="C255" s="8">
        <v>3.0000000000000001E-3</v>
      </c>
      <c r="D255" s="8">
        <v>5.0000000000000001E-3</v>
      </c>
      <c r="E255" s="8">
        <v>1.0999999999999999E-2</v>
      </c>
      <c r="F255" s="8">
        <v>0.01</v>
      </c>
      <c r="G255" s="8">
        <v>1.2E-2</v>
      </c>
      <c r="H255" s="8">
        <v>1.4999999999999999E-2</v>
      </c>
      <c r="I255" s="8">
        <v>1.7999999999999999E-2</v>
      </c>
      <c r="J255" s="8">
        <v>2.1999999999999999E-2</v>
      </c>
      <c r="K255" s="8">
        <v>2.9000000000000001E-2</v>
      </c>
      <c r="M255" s="5">
        <v>500</v>
      </c>
      <c r="N255" s="5">
        <v>8.9999999999999993E-3</v>
      </c>
      <c r="O255" s="5">
        <v>0.01</v>
      </c>
      <c r="P255" s="5">
        <v>0.01</v>
      </c>
      <c r="Q255" s="5">
        <v>8.0000000000000002E-3</v>
      </c>
      <c r="R255" s="5">
        <v>1.4999999999999999E-2</v>
      </c>
      <c r="S255" s="5">
        <v>1.6E-2</v>
      </c>
      <c r="T255" s="5">
        <v>2.1999999999999999E-2</v>
      </c>
      <c r="U255" s="5">
        <v>2.5000000000000001E-2</v>
      </c>
      <c r="V255" s="5">
        <v>2.4E-2</v>
      </c>
      <c r="W255" s="5">
        <v>3.1E-2</v>
      </c>
    </row>
    <row r="256" spans="1:23" x14ac:dyDescent="0.25">
      <c r="A256" s="1">
        <v>501</v>
      </c>
      <c r="B256" s="8">
        <v>2E-3</v>
      </c>
      <c r="C256" s="8">
        <v>3.0000000000000001E-3</v>
      </c>
      <c r="D256" s="8">
        <v>5.0000000000000001E-3</v>
      </c>
      <c r="E256" s="8">
        <v>0.01</v>
      </c>
      <c r="F256" s="8">
        <v>0.01</v>
      </c>
      <c r="G256" s="8">
        <v>1.2999999999999999E-2</v>
      </c>
      <c r="H256" s="8">
        <v>1.4E-2</v>
      </c>
      <c r="I256" s="8">
        <v>1.7999999999999999E-2</v>
      </c>
      <c r="J256" s="8">
        <v>2.1999999999999999E-2</v>
      </c>
      <c r="K256" s="8">
        <v>2.9000000000000001E-2</v>
      </c>
      <c r="M256" s="5">
        <v>501</v>
      </c>
      <c r="N256" s="5">
        <v>8.9999999999999993E-3</v>
      </c>
      <c r="O256" s="5">
        <v>0.01</v>
      </c>
      <c r="P256" s="5">
        <v>1.0999999999999999E-2</v>
      </c>
      <c r="Q256" s="5">
        <v>8.0000000000000002E-3</v>
      </c>
      <c r="R256" s="5">
        <v>1.4999999999999999E-2</v>
      </c>
      <c r="S256" s="5">
        <v>1.6E-2</v>
      </c>
      <c r="T256" s="5">
        <v>2.1999999999999999E-2</v>
      </c>
      <c r="U256" s="5">
        <v>2.5000000000000001E-2</v>
      </c>
      <c r="V256" s="5">
        <v>2.4E-2</v>
      </c>
      <c r="W256" s="5">
        <v>3.2000000000000001E-2</v>
      </c>
    </row>
    <row r="257" spans="1:23" x14ac:dyDescent="0.25">
      <c r="A257" s="1">
        <v>502</v>
      </c>
      <c r="B257" s="8">
        <v>3.0000000000000001E-3</v>
      </c>
      <c r="C257" s="8">
        <v>4.0000000000000001E-3</v>
      </c>
      <c r="D257" s="8">
        <v>5.0000000000000001E-3</v>
      </c>
      <c r="E257" s="8">
        <v>1.0999999999999999E-2</v>
      </c>
      <c r="F257" s="8">
        <v>0.01</v>
      </c>
      <c r="G257" s="8">
        <v>1.2999999999999999E-2</v>
      </c>
      <c r="H257" s="8">
        <v>1.4E-2</v>
      </c>
      <c r="I257" s="8">
        <v>1.9E-2</v>
      </c>
      <c r="J257" s="8">
        <v>2.1999999999999999E-2</v>
      </c>
      <c r="K257" s="8">
        <v>2.9000000000000001E-2</v>
      </c>
      <c r="M257" s="5">
        <v>502</v>
      </c>
      <c r="N257" s="5">
        <v>0.01</v>
      </c>
      <c r="O257" s="5">
        <v>0.01</v>
      </c>
      <c r="P257" s="5">
        <v>0.01</v>
      </c>
      <c r="Q257" s="5">
        <v>8.9999999999999993E-3</v>
      </c>
      <c r="R257" s="5">
        <v>1.4999999999999999E-2</v>
      </c>
      <c r="S257" s="5">
        <v>1.4999999999999999E-2</v>
      </c>
      <c r="T257" s="5">
        <v>2.1999999999999999E-2</v>
      </c>
      <c r="U257" s="5">
        <v>2.5999999999999999E-2</v>
      </c>
      <c r="V257" s="5">
        <v>2.4E-2</v>
      </c>
      <c r="W257" s="5">
        <v>3.2000000000000001E-2</v>
      </c>
    </row>
    <row r="258" spans="1:23" x14ac:dyDescent="0.25">
      <c r="A258" s="1">
        <v>503</v>
      </c>
      <c r="B258" s="8">
        <v>3.0000000000000001E-3</v>
      </c>
      <c r="C258" s="8">
        <v>4.0000000000000001E-3</v>
      </c>
      <c r="D258" s="8">
        <v>5.0000000000000001E-3</v>
      </c>
      <c r="E258" s="8">
        <v>0.01</v>
      </c>
      <c r="F258" s="8">
        <v>8.9999999999999993E-3</v>
      </c>
      <c r="G258" s="8">
        <v>1.2999999999999999E-2</v>
      </c>
      <c r="H258" s="8">
        <v>1.4E-2</v>
      </c>
      <c r="I258" s="8">
        <v>1.7000000000000001E-2</v>
      </c>
      <c r="J258" s="8">
        <v>2.3E-2</v>
      </c>
      <c r="K258" s="8">
        <v>0.03</v>
      </c>
      <c r="M258" s="5">
        <v>503</v>
      </c>
      <c r="N258" s="5">
        <v>8.9999999999999993E-3</v>
      </c>
      <c r="O258" s="5">
        <v>8.9999999999999993E-3</v>
      </c>
      <c r="P258" s="5">
        <v>1.0999999999999999E-2</v>
      </c>
      <c r="Q258" s="5">
        <v>8.9999999999999993E-3</v>
      </c>
      <c r="R258" s="5">
        <v>1.4999999999999999E-2</v>
      </c>
      <c r="S258" s="5">
        <v>1.4999999999999999E-2</v>
      </c>
      <c r="T258" s="5">
        <v>2.1999999999999999E-2</v>
      </c>
      <c r="U258" s="5">
        <v>2.5999999999999999E-2</v>
      </c>
      <c r="V258" s="5">
        <v>2.4E-2</v>
      </c>
      <c r="W258" s="5">
        <v>3.3000000000000002E-2</v>
      </c>
    </row>
    <row r="259" spans="1:23" x14ac:dyDescent="0.25">
      <c r="A259" s="1">
        <v>504</v>
      </c>
      <c r="B259" s="8">
        <v>2E-3</v>
      </c>
      <c r="C259" s="8">
        <v>4.0000000000000001E-3</v>
      </c>
      <c r="D259" s="8">
        <v>5.0000000000000001E-3</v>
      </c>
      <c r="E259" s="8">
        <v>1.0999999999999999E-2</v>
      </c>
      <c r="F259" s="8">
        <v>0.01</v>
      </c>
      <c r="G259" s="8">
        <v>1.2999999999999999E-2</v>
      </c>
      <c r="H259" s="8">
        <v>1.4999999999999999E-2</v>
      </c>
      <c r="I259" s="8">
        <v>1.7999999999999999E-2</v>
      </c>
      <c r="J259" s="8">
        <v>2.3E-2</v>
      </c>
      <c r="K259" s="8">
        <v>0.03</v>
      </c>
      <c r="M259" s="5">
        <v>504</v>
      </c>
      <c r="N259" s="5">
        <v>8.9999999999999993E-3</v>
      </c>
      <c r="O259" s="5">
        <v>8.9999999999999993E-3</v>
      </c>
      <c r="P259" s="5">
        <v>0.01</v>
      </c>
      <c r="Q259" s="5">
        <v>8.9999999999999993E-3</v>
      </c>
      <c r="R259" s="5">
        <v>1.6E-2</v>
      </c>
      <c r="S259" s="5">
        <v>1.6E-2</v>
      </c>
      <c r="T259" s="5">
        <v>2.1999999999999999E-2</v>
      </c>
      <c r="U259" s="5">
        <v>2.5999999999999999E-2</v>
      </c>
      <c r="V259" s="5">
        <v>2.5000000000000001E-2</v>
      </c>
      <c r="W259" s="5">
        <v>3.4000000000000002E-2</v>
      </c>
    </row>
    <row r="260" spans="1:23" x14ac:dyDescent="0.25">
      <c r="A260" s="1">
        <v>505</v>
      </c>
      <c r="B260" s="8">
        <v>3.0000000000000001E-3</v>
      </c>
      <c r="C260" s="8">
        <v>4.0000000000000001E-3</v>
      </c>
      <c r="D260" s="8">
        <v>5.0000000000000001E-3</v>
      </c>
      <c r="E260" s="8">
        <v>1.0999999999999999E-2</v>
      </c>
      <c r="F260" s="8">
        <v>0.01</v>
      </c>
      <c r="G260" s="8">
        <v>1.2999999999999999E-2</v>
      </c>
      <c r="H260" s="8">
        <v>1.4999999999999999E-2</v>
      </c>
      <c r="I260" s="8">
        <v>1.7999999999999999E-2</v>
      </c>
      <c r="J260" s="8">
        <v>2.3E-2</v>
      </c>
      <c r="K260" s="8">
        <v>0.03</v>
      </c>
      <c r="M260" s="5">
        <v>505</v>
      </c>
      <c r="N260" s="5">
        <v>8.9999999999999993E-3</v>
      </c>
      <c r="O260" s="5">
        <v>8.9999999999999993E-3</v>
      </c>
      <c r="P260" s="5">
        <v>1.0999999999999999E-2</v>
      </c>
      <c r="Q260" s="5">
        <v>8.9999999999999993E-3</v>
      </c>
      <c r="R260" s="5">
        <v>1.4999999999999999E-2</v>
      </c>
      <c r="S260" s="5">
        <v>1.6E-2</v>
      </c>
      <c r="T260" s="5">
        <v>2.1999999999999999E-2</v>
      </c>
      <c r="U260" s="5">
        <v>2.7E-2</v>
      </c>
      <c r="V260" s="5">
        <v>2.5999999999999999E-2</v>
      </c>
      <c r="W260" s="5">
        <v>3.4000000000000002E-2</v>
      </c>
    </row>
    <row r="261" spans="1:23" x14ac:dyDescent="0.25">
      <c r="A261" s="1">
        <v>506</v>
      </c>
      <c r="B261" s="8">
        <v>2E-3</v>
      </c>
      <c r="C261" s="8">
        <v>4.0000000000000001E-3</v>
      </c>
      <c r="D261" s="8">
        <v>5.0000000000000001E-3</v>
      </c>
      <c r="E261" s="8">
        <v>1.0999999999999999E-2</v>
      </c>
      <c r="F261" s="8">
        <v>0.01</v>
      </c>
      <c r="G261" s="8">
        <v>1.4E-2</v>
      </c>
      <c r="H261" s="8">
        <v>1.4999999999999999E-2</v>
      </c>
      <c r="I261" s="8">
        <v>1.9E-2</v>
      </c>
      <c r="J261" s="8">
        <v>2.4E-2</v>
      </c>
      <c r="K261" s="8">
        <v>0.03</v>
      </c>
      <c r="M261" s="5">
        <v>506</v>
      </c>
      <c r="N261" s="5">
        <v>8.9999999999999993E-3</v>
      </c>
      <c r="O261" s="5">
        <v>8.9999999999999993E-3</v>
      </c>
      <c r="P261" s="5">
        <v>0.01</v>
      </c>
      <c r="Q261" s="5">
        <v>8.9999999999999993E-3</v>
      </c>
      <c r="R261" s="5">
        <v>1.6E-2</v>
      </c>
      <c r="S261" s="5">
        <v>1.6E-2</v>
      </c>
      <c r="T261" s="5">
        <v>2.1999999999999999E-2</v>
      </c>
      <c r="U261" s="5">
        <v>2.5999999999999999E-2</v>
      </c>
      <c r="V261" s="5">
        <v>2.5999999999999999E-2</v>
      </c>
      <c r="W261" s="5">
        <v>3.5000000000000003E-2</v>
      </c>
    </row>
    <row r="262" spans="1:23" x14ac:dyDescent="0.25">
      <c r="A262" s="1">
        <v>507</v>
      </c>
      <c r="B262" s="8">
        <v>3.0000000000000001E-3</v>
      </c>
      <c r="C262" s="8">
        <v>4.0000000000000001E-3</v>
      </c>
      <c r="D262" s="8">
        <v>6.0000000000000001E-3</v>
      </c>
      <c r="E262" s="8">
        <v>1.0999999999999999E-2</v>
      </c>
      <c r="F262" s="8">
        <v>0.01</v>
      </c>
      <c r="G262" s="8">
        <v>1.2999999999999999E-2</v>
      </c>
      <c r="H262" s="8">
        <v>1.4999999999999999E-2</v>
      </c>
      <c r="I262" s="8">
        <v>0.02</v>
      </c>
      <c r="J262" s="8">
        <v>2.4E-2</v>
      </c>
      <c r="K262" s="8">
        <v>3.1E-2</v>
      </c>
      <c r="M262" s="5">
        <v>507</v>
      </c>
      <c r="N262" s="5">
        <v>0.01</v>
      </c>
      <c r="O262" s="5">
        <v>8.9999999999999993E-3</v>
      </c>
      <c r="P262" s="5">
        <v>1.0999999999999999E-2</v>
      </c>
      <c r="Q262" s="5">
        <v>8.9999999999999993E-3</v>
      </c>
      <c r="R262" s="5">
        <v>1.6E-2</v>
      </c>
      <c r="S262" s="5">
        <v>1.7000000000000001E-2</v>
      </c>
      <c r="T262" s="5">
        <v>2.3E-2</v>
      </c>
      <c r="U262" s="5">
        <v>2.7E-2</v>
      </c>
      <c r="V262" s="5">
        <v>2.7E-2</v>
      </c>
      <c r="W262" s="5">
        <v>3.5000000000000003E-2</v>
      </c>
    </row>
    <row r="263" spans="1:23" x14ac:dyDescent="0.25">
      <c r="A263" s="1">
        <v>508</v>
      </c>
      <c r="B263" s="8">
        <v>2E-3</v>
      </c>
      <c r="C263" s="8">
        <v>3.0000000000000001E-3</v>
      </c>
      <c r="D263" s="8">
        <v>5.0000000000000001E-3</v>
      </c>
      <c r="E263" s="8">
        <v>1.0999999999999999E-2</v>
      </c>
      <c r="F263" s="8">
        <v>0.01</v>
      </c>
      <c r="G263" s="8">
        <v>1.4E-2</v>
      </c>
      <c r="H263" s="8">
        <v>1.6E-2</v>
      </c>
      <c r="I263" s="8">
        <v>0.02</v>
      </c>
      <c r="J263" s="8">
        <v>2.5000000000000001E-2</v>
      </c>
      <c r="K263" s="8">
        <v>3.2000000000000001E-2</v>
      </c>
      <c r="M263" s="5">
        <v>508</v>
      </c>
      <c r="N263" s="5">
        <v>8.9999999999999993E-3</v>
      </c>
      <c r="O263" s="5">
        <v>0.01</v>
      </c>
      <c r="P263" s="5">
        <v>0.01</v>
      </c>
      <c r="Q263" s="5">
        <v>8.9999999999999993E-3</v>
      </c>
      <c r="R263" s="5">
        <v>1.6E-2</v>
      </c>
      <c r="S263" s="5">
        <v>1.7000000000000001E-2</v>
      </c>
      <c r="T263" s="5">
        <v>2.3E-2</v>
      </c>
      <c r="U263" s="5">
        <v>2.7E-2</v>
      </c>
      <c r="V263" s="5">
        <v>2.7E-2</v>
      </c>
      <c r="W263" s="5">
        <v>3.5999999999999997E-2</v>
      </c>
    </row>
    <row r="264" spans="1:23" x14ac:dyDescent="0.25">
      <c r="A264" s="1">
        <v>509</v>
      </c>
      <c r="B264" s="8">
        <v>2E-3</v>
      </c>
      <c r="C264" s="8">
        <v>4.0000000000000001E-3</v>
      </c>
      <c r="D264" s="8">
        <v>6.0000000000000001E-3</v>
      </c>
      <c r="E264" s="8">
        <v>1.0999999999999999E-2</v>
      </c>
      <c r="F264" s="8">
        <v>1.0999999999999999E-2</v>
      </c>
      <c r="G264" s="8">
        <v>1.4E-2</v>
      </c>
      <c r="H264" s="8">
        <v>1.6E-2</v>
      </c>
      <c r="I264" s="8">
        <v>0.02</v>
      </c>
      <c r="J264" s="8">
        <v>2.5000000000000001E-2</v>
      </c>
      <c r="K264" s="8">
        <v>3.3000000000000002E-2</v>
      </c>
      <c r="M264" s="5">
        <v>509</v>
      </c>
      <c r="N264" s="5">
        <v>8.9999999999999993E-3</v>
      </c>
      <c r="O264" s="5">
        <v>0.01</v>
      </c>
      <c r="P264" s="5">
        <v>1.0999999999999999E-2</v>
      </c>
      <c r="Q264" s="5">
        <v>8.9999999999999993E-3</v>
      </c>
      <c r="R264" s="5">
        <v>1.6E-2</v>
      </c>
      <c r="S264" s="5">
        <v>1.7000000000000001E-2</v>
      </c>
      <c r="T264" s="5">
        <v>2.4E-2</v>
      </c>
      <c r="U264" s="5">
        <v>2.8000000000000001E-2</v>
      </c>
      <c r="V264" s="5">
        <v>2.7E-2</v>
      </c>
      <c r="W264" s="5">
        <v>3.6999999999999998E-2</v>
      </c>
    </row>
    <row r="265" spans="1:23" x14ac:dyDescent="0.25">
      <c r="A265" s="1">
        <v>510</v>
      </c>
      <c r="B265" s="8">
        <v>2E-3</v>
      </c>
      <c r="C265" s="8">
        <v>4.0000000000000001E-3</v>
      </c>
      <c r="D265" s="8">
        <v>5.0000000000000001E-3</v>
      </c>
      <c r="E265" s="8">
        <v>1.0999999999999999E-2</v>
      </c>
      <c r="F265" s="8">
        <v>1.0999999999999999E-2</v>
      </c>
      <c r="G265" s="8">
        <v>1.4E-2</v>
      </c>
      <c r="H265" s="8">
        <v>1.6E-2</v>
      </c>
      <c r="I265" s="8">
        <v>2.1000000000000001E-2</v>
      </c>
      <c r="J265" s="8">
        <v>2.5999999999999999E-2</v>
      </c>
      <c r="K265" s="8">
        <v>3.3000000000000002E-2</v>
      </c>
      <c r="M265" s="5">
        <v>510</v>
      </c>
      <c r="N265" s="5">
        <v>8.9999999999999993E-3</v>
      </c>
      <c r="O265" s="5">
        <v>0.01</v>
      </c>
      <c r="P265" s="5">
        <v>0.01</v>
      </c>
      <c r="Q265" s="5">
        <v>8.9999999999999993E-3</v>
      </c>
      <c r="R265" s="5">
        <v>1.6E-2</v>
      </c>
      <c r="S265" s="5">
        <v>1.7999999999999999E-2</v>
      </c>
      <c r="T265" s="5">
        <v>2.3E-2</v>
      </c>
      <c r="U265" s="5">
        <v>2.7E-2</v>
      </c>
      <c r="V265" s="5">
        <v>2.8000000000000001E-2</v>
      </c>
      <c r="W265" s="5">
        <v>3.6999999999999998E-2</v>
      </c>
    </row>
    <row r="266" spans="1:23" x14ac:dyDescent="0.25">
      <c r="A266" s="1">
        <v>511</v>
      </c>
      <c r="B266" s="8">
        <v>3.0000000000000001E-3</v>
      </c>
      <c r="C266" s="8">
        <v>4.0000000000000001E-3</v>
      </c>
      <c r="D266" s="8">
        <v>6.0000000000000001E-3</v>
      </c>
      <c r="E266" s="8">
        <v>1.0999999999999999E-2</v>
      </c>
      <c r="F266" s="8">
        <v>1.2E-2</v>
      </c>
      <c r="G266" s="8">
        <v>1.4999999999999999E-2</v>
      </c>
      <c r="H266" s="8">
        <v>1.7000000000000001E-2</v>
      </c>
      <c r="I266" s="8">
        <v>2.1000000000000001E-2</v>
      </c>
      <c r="J266" s="8">
        <v>2.5000000000000001E-2</v>
      </c>
      <c r="K266" s="8">
        <v>3.4000000000000002E-2</v>
      </c>
      <c r="M266" s="5">
        <v>511</v>
      </c>
      <c r="N266" s="5">
        <v>8.9999999999999993E-3</v>
      </c>
      <c r="O266" s="5">
        <v>8.9999999999999993E-3</v>
      </c>
      <c r="P266" s="5">
        <v>0.01</v>
      </c>
      <c r="Q266" s="5">
        <v>8.9999999999999993E-3</v>
      </c>
      <c r="R266" s="5">
        <v>1.6E-2</v>
      </c>
      <c r="S266" s="5">
        <v>1.7000000000000001E-2</v>
      </c>
      <c r="T266" s="5">
        <v>2.4E-2</v>
      </c>
      <c r="U266" s="5">
        <v>2.8000000000000001E-2</v>
      </c>
      <c r="V266" s="5">
        <v>2.8000000000000001E-2</v>
      </c>
      <c r="W266" s="5">
        <v>3.6999999999999998E-2</v>
      </c>
    </row>
    <row r="267" spans="1:23" x14ac:dyDescent="0.25">
      <c r="A267" s="1">
        <v>512</v>
      </c>
      <c r="B267" s="8">
        <v>3.0000000000000001E-3</v>
      </c>
      <c r="C267" s="8">
        <v>4.0000000000000001E-3</v>
      </c>
      <c r="D267" s="8">
        <v>6.0000000000000001E-3</v>
      </c>
      <c r="E267" s="8">
        <v>1.0999999999999999E-2</v>
      </c>
      <c r="F267" s="8">
        <v>1.0999999999999999E-2</v>
      </c>
      <c r="G267" s="8">
        <v>1.4999999999999999E-2</v>
      </c>
      <c r="H267" s="8">
        <v>1.7000000000000001E-2</v>
      </c>
      <c r="I267" s="8">
        <v>2.1000000000000001E-2</v>
      </c>
      <c r="J267" s="8">
        <v>2.5999999999999999E-2</v>
      </c>
      <c r="K267" s="8">
        <v>3.4000000000000002E-2</v>
      </c>
      <c r="M267" s="5">
        <v>512</v>
      </c>
      <c r="N267" s="5">
        <v>8.0000000000000002E-3</v>
      </c>
      <c r="O267" s="5">
        <v>8.9999999999999993E-3</v>
      </c>
      <c r="P267" s="5">
        <v>1.0999999999999999E-2</v>
      </c>
      <c r="Q267" s="5">
        <v>8.9999999999999993E-3</v>
      </c>
      <c r="R267" s="5">
        <v>1.6E-2</v>
      </c>
      <c r="S267" s="5">
        <v>1.7000000000000001E-2</v>
      </c>
      <c r="T267" s="5">
        <v>2.4E-2</v>
      </c>
      <c r="U267" s="5">
        <v>2.8000000000000001E-2</v>
      </c>
      <c r="V267" s="5">
        <v>2.9000000000000001E-2</v>
      </c>
      <c r="W267" s="5">
        <v>3.7999999999999999E-2</v>
      </c>
    </row>
    <row r="268" spans="1:23" x14ac:dyDescent="0.25">
      <c r="A268" s="1">
        <v>513</v>
      </c>
      <c r="B268" s="8">
        <v>3.0000000000000001E-3</v>
      </c>
      <c r="C268" s="8">
        <v>4.0000000000000001E-3</v>
      </c>
      <c r="D268" s="8">
        <v>6.0000000000000001E-3</v>
      </c>
      <c r="E268" s="8">
        <v>1.2E-2</v>
      </c>
      <c r="F268" s="8">
        <v>1.0999999999999999E-2</v>
      </c>
      <c r="G268" s="8">
        <v>1.6E-2</v>
      </c>
      <c r="H268" s="8">
        <v>1.7000000000000001E-2</v>
      </c>
      <c r="I268" s="8">
        <v>2.1000000000000001E-2</v>
      </c>
      <c r="J268" s="8">
        <v>2.7E-2</v>
      </c>
      <c r="K268" s="8">
        <v>3.5999999999999997E-2</v>
      </c>
      <c r="M268" s="5">
        <v>513</v>
      </c>
      <c r="N268" s="5">
        <v>8.0000000000000002E-3</v>
      </c>
      <c r="O268" s="5">
        <v>8.9999999999999993E-3</v>
      </c>
      <c r="P268" s="5">
        <v>0.01</v>
      </c>
      <c r="Q268" s="5">
        <v>8.9999999999999993E-3</v>
      </c>
      <c r="R268" s="5">
        <v>1.6E-2</v>
      </c>
      <c r="S268" s="5">
        <v>1.7000000000000001E-2</v>
      </c>
      <c r="T268" s="5">
        <v>2.4E-2</v>
      </c>
      <c r="U268" s="5">
        <v>2.9000000000000001E-2</v>
      </c>
      <c r="V268" s="5">
        <v>2.8000000000000001E-2</v>
      </c>
      <c r="W268" s="5">
        <v>3.7999999999999999E-2</v>
      </c>
    </row>
    <row r="269" spans="1:23" x14ac:dyDescent="0.25">
      <c r="A269" s="1">
        <v>514</v>
      </c>
      <c r="B269" s="8">
        <v>3.0000000000000001E-3</v>
      </c>
      <c r="C269" s="8">
        <v>4.0000000000000001E-3</v>
      </c>
      <c r="D269" s="8">
        <v>6.0000000000000001E-3</v>
      </c>
      <c r="E269" s="8">
        <v>1.2E-2</v>
      </c>
      <c r="F269" s="8">
        <v>1.0999999999999999E-2</v>
      </c>
      <c r="G269" s="8">
        <v>1.6E-2</v>
      </c>
      <c r="H269" s="8">
        <v>1.7999999999999999E-2</v>
      </c>
      <c r="I269" s="8">
        <v>2.3E-2</v>
      </c>
      <c r="J269" s="8">
        <v>2.8000000000000001E-2</v>
      </c>
      <c r="K269" s="8">
        <v>3.5999999999999997E-2</v>
      </c>
      <c r="M269" s="5">
        <v>514</v>
      </c>
      <c r="N269" s="5">
        <v>8.9999999999999993E-3</v>
      </c>
      <c r="O269" s="5">
        <v>8.9999999999999993E-3</v>
      </c>
      <c r="P269" s="5">
        <v>0.01</v>
      </c>
      <c r="Q269" s="5">
        <v>8.9999999999999993E-3</v>
      </c>
      <c r="R269" s="5">
        <v>1.7000000000000001E-2</v>
      </c>
      <c r="S269" s="5">
        <v>1.7999999999999999E-2</v>
      </c>
      <c r="T269" s="5">
        <v>2.4E-2</v>
      </c>
      <c r="U269" s="5">
        <v>2.9000000000000001E-2</v>
      </c>
      <c r="V269" s="5">
        <v>2.9000000000000001E-2</v>
      </c>
      <c r="W269" s="5">
        <v>3.9E-2</v>
      </c>
    </row>
    <row r="270" spans="1:23" x14ac:dyDescent="0.25">
      <c r="A270" s="1">
        <v>515</v>
      </c>
      <c r="B270" s="8">
        <v>3.0000000000000001E-3</v>
      </c>
      <c r="C270" s="8">
        <v>4.0000000000000001E-3</v>
      </c>
      <c r="D270" s="8">
        <v>7.0000000000000001E-3</v>
      </c>
      <c r="E270" s="8">
        <v>1.2E-2</v>
      </c>
      <c r="F270" s="8">
        <v>1.0999999999999999E-2</v>
      </c>
      <c r="G270" s="8">
        <v>1.6E-2</v>
      </c>
      <c r="H270" s="8">
        <v>1.7999999999999999E-2</v>
      </c>
      <c r="I270" s="8">
        <v>2.3E-2</v>
      </c>
      <c r="J270" s="8">
        <v>2.8000000000000001E-2</v>
      </c>
      <c r="K270" s="8">
        <v>3.6999999999999998E-2</v>
      </c>
      <c r="M270" s="5">
        <v>515</v>
      </c>
      <c r="N270" s="5">
        <v>8.9999999999999993E-3</v>
      </c>
      <c r="O270" s="5">
        <v>8.9999999999999993E-3</v>
      </c>
      <c r="P270" s="5">
        <v>0.01</v>
      </c>
      <c r="Q270" s="5">
        <v>0.01</v>
      </c>
      <c r="R270" s="5">
        <v>1.6E-2</v>
      </c>
      <c r="S270" s="5">
        <v>1.9E-2</v>
      </c>
      <c r="T270" s="5">
        <v>2.5000000000000001E-2</v>
      </c>
      <c r="U270" s="5">
        <v>2.9000000000000001E-2</v>
      </c>
      <c r="V270" s="5">
        <v>2.9000000000000001E-2</v>
      </c>
      <c r="W270" s="5">
        <v>3.9E-2</v>
      </c>
    </row>
    <row r="271" spans="1:23" x14ac:dyDescent="0.25">
      <c r="A271" s="1">
        <v>516</v>
      </c>
      <c r="B271" s="8">
        <v>2E-3</v>
      </c>
      <c r="C271" s="8">
        <v>3.0000000000000001E-3</v>
      </c>
      <c r="D271" s="8">
        <v>7.0000000000000001E-3</v>
      </c>
      <c r="E271" s="8">
        <v>1.2999999999999999E-2</v>
      </c>
      <c r="F271" s="8">
        <v>1.2999999999999999E-2</v>
      </c>
      <c r="G271" s="8">
        <v>1.6E-2</v>
      </c>
      <c r="H271" s="8">
        <v>1.9E-2</v>
      </c>
      <c r="I271" s="8">
        <v>2.4E-2</v>
      </c>
      <c r="J271" s="8">
        <v>2.9000000000000001E-2</v>
      </c>
      <c r="K271" s="8">
        <v>3.7999999999999999E-2</v>
      </c>
      <c r="M271" s="5">
        <v>516</v>
      </c>
      <c r="N271" s="5">
        <v>8.9999999999999993E-3</v>
      </c>
      <c r="O271" s="5">
        <v>8.9999999999999993E-3</v>
      </c>
      <c r="P271" s="5">
        <v>1.0999999999999999E-2</v>
      </c>
      <c r="Q271" s="5">
        <v>8.9999999999999993E-3</v>
      </c>
      <c r="R271" s="5">
        <v>1.7000000000000001E-2</v>
      </c>
      <c r="S271" s="5">
        <v>1.7999999999999999E-2</v>
      </c>
      <c r="T271" s="5">
        <v>2.4E-2</v>
      </c>
      <c r="U271" s="5">
        <v>2.9000000000000001E-2</v>
      </c>
      <c r="V271" s="5">
        <v>2.9000000000000001E-2</v>
      </c>
      <c r="W271" s="5">
        <v>3.9E-2</v>
      </c>
    </row>
    <row r="272" spans="1:23" x14ac:dyDescent="0.25">
      <c r="A272" s="1">
        <v>517</v>
      </c>
      <c r="B272" s="8">
        <v>3.0000000000000001E-3</v>
      </c>
      <c r="C272" s="8">
        <v>5.0000000000000001E-3</v>
      </c>
      <c r="D272" s="8">
        <v>6.0000000000000001E-3</v>
      </c>
      <c r="E272" s="8">
        <v>1.2999999999999999E-2</v>
      </c>
      <c r="F272" s="8">
        <v>1.2999999999999999E-2</v>
      </c>
      <c r="G272" s="8">
        <v>1.7000000000000001E-2</v>
      </c>
      <c r="H272" s="8">
        <v>0.02</v>
      </c>
      <c r="I272" s="8">
        <v>2.4E-2</v>
      </c>
      <c r="J272" s="8">
        <v>2.9000000000000001E-2</v>
      </c>
      <c r="K272" s="8">
        <v>3.9E-2</v>
      </c>
      <c r="M272" s="5">
        <v>517</v>
      </c>
      <c r="N272" s="5">
        <v>8.9999999999999993E-3</v>
      </c>
      <c r="O272" s="5">
        <v>8.9999999999999993E-3</v>
      </c>
      <c r="P272" s="5">
        <v>0.01</v>
      </c>
      <c r="Q272" s="5">
        <v>0.01</v>
      </c>
      <c r="R272" s="5">
        <v>1.7999999999999999E-2</v>
      </c>
      <c r="S272" s="5">
        <v>1.9E-2</v>
      </c>
      <c r="T272" s="5">
        <v>2.5000000000000001E-2</v>
      </c>
      <c r="U272" s="5">
        <v>2.9000000000000001E-2</v>
      </c>
      <c r="V272" s="5">
        <v>2.9000000000000001E-2</v>
      </c>
      <c r="W272" s="5">
        <v>0.04</v>
      </c>
    </row>
    <row r="273" spans="1:23" x14ac:dyDescent="0.25">
      <c r="A273" s="1">
        <v>518</v>
      </c>
      <c r="B273" s="8">
        <v>3.0000000000000001E-3</v>
      </c>
      <c r="C273" s="8">
        <v>4.0000000000000001E-3</v>
      </c>
      <c r="D273" s="8">
        <v>6.0000000000000001E-3</v>
      </c>
      <c r="E273" s="8">
        <v>1.2999999999999999E-2</v>
      </c>
      <c r="F273" s="8">
        <v>1.2999999999999999E-2</v>
      </c>
      <c r="G273" s="8">
        <v>1.7000000000000001E-2</v>
      </c>
      <c r="H273" s="8">
        <v>1.7999999999999999E-2</v>
      </c>
      <c r="I273" s="8">
        <v>2.4E-2</v>
      </c>
      <c r="J273" s="8">
        <v>0.03</v>
      </c>
      <c r="K273" s="8">
        <v>0.04</v>
      </c>
      <c r="M273" s="5">
        <v>518</v>
      </c>
      <c r="N273" s="5">
        <v>8.0000000000000002E-3</v>
      </c>
      <c r="O273" s="5">
        <v>8.9999999999999993E-3</v>
      </c>
      <c r="P273" s="5">
        <v>1.0999999999999999E-2</v>
      </c>
      <c r="Q273" s="5">
        <v>0.01</v>
      </c>
      <c r="R273" s="5">
        <v>1.7000000000000001E-2</v>
      </c>
      <c r="S273" s="5">
        <v>1.7999999999999999E-2</v>
      </c>
      <c r="T273" s="5">
        <v>2.5000000000000001E-2</v>
      </c>
      <c r="U273" s="5">
        <v>0.03</v>
      </c>
      <c r="V273" s="5">
        <v>0.03</v>
      </c>
      <c r="W273" s="5">
        <v>0.04</v>
      </c>
    </row>
    <row r="274" spans="1:23" x14ac:dyDescent="0.25">
      <c r="A274" s="1">
        <v>519</v>
      </c>
      <c r="B274" s="8">
        <v>3.0000000000000001E-3</v>
      </c>
      <c r="C274" s="8">
        <v>5.0000000000000001E-3</v>
      </c>
      <c r="D274" s="8">
        <v>7.0000000000000001E-3</v>
      </c>
      <c r="E274" s="8">
        <v>1.2999999999999999E-2</v>
      </c>
      <c r="F274" s="8">
        <v>1.2999999999999999E-2</v>
      </c>
      <c r="G274" s="8">
        <v>1.7999999999999999E-2</v>
      </c>
      <c r="H274" s="8">
        <v>0.02</v>
      </c>
      <c r="I274" s="8">
        <v>2.5000000000000001E-2</v>
      </c>
      <c r="J274" s="8">
        <v>3.1E-2</v>
      </c>
      <c r="K274" s="8">
        <v>0.04</v>
      </c>
      <c r="M274" s="5">
        <v>519</v>
      </c>
      <c r="N274" s="5">
        <v>8.0000000000000002E-3</v>
      </c>
      <c r="O274" s="5">
        <v>8.9999999999999993E-3</v>
      </c>
      <c r="P274" s="5">
        <v>1.0999999999999999E-2</v>
      </c>
      <c r="Q274" s="5">
        <v>0.01</v>
      </c>
      <c r="R274" s="5">
        <v>1.7000000000000001E-2</v>
      </c>
      <c r="S274" s="5">
        <v>0.02</v>
      </c>
      <c r="T274" s="5">
        <v>2.5000000000000001E-2</v>
      </c>
      <c r="U274" s="5">
        <v>0.03</v>
      </c>
      <c r="V274" s="5">
        <v>0.03</v>
      </c>
      <c r="W274" s="5">
        <v>0.04</v>
      </c>
    </row>
    <row r="275" spans="1:23" x14ac:dyDescent="0.25">
      <c r="A275" s="1">
        <v>520</v>
      </c>
      <c r="B275" s="8">
        <v>3.0000000000000001E-3</v>
      </c>
      <c r="C275" s="8">
        <v>4.0000000000000001E-3</v>
      </c>
      <c r="D275" s="8">
        <v>6.0000000000000001E-3</v>
      </c>
      <c r="E275" s="8">
        <v>1.2999999999999999E-2</v>
      </c>
      <c r="F275" s="8">
        <v>1.4E-2</v>
      </c>
      <c r="G275" s="8">
        <v>1.7000000000000001E-2</v>
      </c>
      <c r="H275" s="8">
        <v>0.02</v>
      </c>
      <c r="I275" s="8">
        <v>2.5000000000000001E-2</v>
      </c>
      <c r="J275" s="8">
        <v>3.2000000000000001E-2</v>
      </c>
      <c r="K275" s="8">
        <v>4.2000000000000003E-2</v>
      </c>
      <c r="M275" s="5">
        <v>520</v>
      </c>
      <c r="N275" s="5">
        <v>8.9999999999999993E-3</v>
      </c>
      <c r="O275" s="5">
        <v>8.9999999999999993E-3</v>
      </c>
      <c r="P275" s="5">
        <v>0.01</v>
      </c>
      <c r="Q275" s="5">
        <v>0.01</v>
      </c>
      <c r="R275" s="5">
        <v>1.7000000000000001E-2</v>
      </c>
      <c r="S275" s="5">
        <v>1.7999999999999999E-2</v>
      </c>
      <c r="T275" s="5">
        <v>2.5000000000000001E-2</v>
      </c>
      <c r="U275" s="5">
        <v>0.03</v>
      </c>
      <c r="V275" s="5">
        <v>0.03</v>
      </c>
      <c r="W275" s="5">
        <v>4.1000000000000002E-2</v>
      </c>
    </row>
    <row r="276" spans="1:23" x14ac:dyDescent="0.25">
      <c r="A276" s="1">
        <v>521</v>
      </c>
      <c r="B276" s="8">
        <v>4.0000000000000001E-3</v>
      </c>
      <c r="C276" s="8">
        <v>5.0000000000000001E-3</v>
      </c>
      <c r="D276" s="8">
        <v>7.0000000000000001E-3</v>
      </c>
      <c r="E276" s="8">
        <v>1.2999999999999999E-2</v>
      </c>
      <c r="F276" s="8">
        <v>1.2999999999999999E-2</v>
      </c>
      <c r="G276" s="8">
        <v>1.7999999999999999E-2</v>
      </c>
      <c r="H276" s="8">
        <v>2.1000000000000001E-2</v>
      </c>
      <c r="I276" s="8">
        <v>2.5999999999999999E-2</v>
      </c>
      <c r="J276" s="8">
        <v>3.3000000000000002E-2</v>
      </c>
      <c r="K276" s="8">
        <v>4.2999999999999997E-2</v>
      </c>
      <c r="M276" s="5">
        <v>521</v>
      </c>
      <c r="N276" s="5">
        <v>8.9999999999999993E-3</v>
      </c>
      <c r="O276" s="5">
        <v>8.9999999999999993E-3</v>
      </c>
      <c r="P276" s="5">
        <v>1.0999999999999999E-2</v>
      </c>
      <c r="Q276" s="5">
        <v>8.9999999999999993E-3</v>
      </c>
      <c r="R276" s="5">
        <v>1.7000000000000001E-2</v>
      </c>
      <c r="S276" s="5">
        <v>1.9E-2</v>
      </c>
      <c r="T276" s="5">
        <v>2.5000000000000001E-2</v>
      </c>
      <c r="U276" s="5">
        <v>0.03</v>
      </c>
      <c r="V276" s="5">
        <v>3.1E-2</v>
      </c>
      <c r="W276" s="5">
        <v>4.1000000000000002E-2</v>
      </c>
    </row>
    <row r="277" spans="1:23" x14ac:dyDescent="0.25">
      <c r="A277" s="1">
        <v>522</v>
      </c>
      <c r="B277" s="8">
        <v>3.0000000000000001E-3</v>
      </c>
      <c r="C277" s="8">
        <v>5.0000000000000001E-3</v>
      </c>
      <c r="D277" s="8">
        <v>6.0000000000000001E-3</v>
      </c>
      <c r="E277" s="8">
        <v>1.2999999999999999E-2</v>
      </c>
      <c r="F277" s="8">
        <v>1.4999999999999999E-2</v>
      </c>
      <c r="G277" s="8">
        <v>1.7999999999999999E-2</v>
      </c>
      <c r="H277" s="8">
        <v>2.1000000000000001E-2</v>
      </c>
      <c r="I277" s="8">
        <v>2.5999999999999999E-2</v>
      </c>
      <c r="J277" s="8">
        <v>3.3000000000000002E-2</v>
      </c>
      <c r="K277" s="8">
        <v>4.2999999999999997E-2</v>
      </c>
      <c r="M277" s="5">
        <v>522</v>
      </c>
      <c r="N277" s="5">
        <v>8.9999999999999993E-3</v>
      </c>
      <c r="O277" s="5">
        <v>8.0000000000000002E-3</v>
      </c>
      <c r="P277" s="5">
        <v>1.0999999999999999E-2</v>
      </c>
      <c r="Q277" s="5">
        <v>0.01</v>
      </c>
      <c r="R277" s="5">
        <v>1.7999999999999999E-2</v>
      </c>
      <c r="S277" s="5">
        <v>1.9E-2</v>
      </c>
      <c r="T277" s="5">
        <v>2.5999999999999999E-2</v>
      </c>
      <c r="U277" s="5">
        <v>0.03</v>
      </c>
      <c r="V277" s="5">
        <v>3.1E-2</v>
      </c>
      <c r="W277" s="5">
        <v>4.1000000000000002E-2</v>
      </c>
    </row>
    <row r="278" spans="1:23" x14ac:dyDescent="0.25">
      <c r="A278" s="1">
        <v>523</v>
      </c>
      <c r="B278" s="8">
        <v>3.0000000000000001E-3</v>
      </c>
      <c r="C278" s="8">
        <v>4.0000000000000001E-3</v>
      </c>
      <c r="D278" s="8">
        <v>7.0000000000000001E-3</v>
      </c>
      <c r="E278" s="8">
        <v>1.2999999999999999E-2</v>
      </c>
      <c r="F278" s="8">
        <v>1.4E-2</v>
      </c>
      <c r="G278" s="8">
        <v>1.7999999999999999E-2</v>
      </c>
      <c r="H278" s="8">
        <v>2.1000000000000001E-2</v>
      </c>
      <c r="I278" s="8">
        <v>2.7E-2</v>
      </c>
      <c r="J278" s="8">
        <v>3.4000000000000002E-2</v>
      </c>
      <c r="K278" s="8">
        <v>4.3999999999999997E-2</v>
      </c>
      <c r="M278" s="5">
        <v>523</v>
      </c>
      <c r="N278" s="5">
        <v>8.9999999999999993E-3</v>
      </c>
      <c r="O278" s="5">
        <v>8.9999999999999993E-3</v>
      </c>
      <c r="P278" s="5">
        <v>0.01</v>
      </c>
      <c r="Q278" s="5">
        <v>0.01</v>
      </c>
      <c r="R278" s="5">
        <v>1.7999999999999999E-2</v>
      </c>
      <c r="S278" s="5">
        <v>1.9E-2</v>
      </c>
      <c r="T278" s="5">
        <v>2.5999999999999999E-2</v>
      </c>
      <c r="U278" s="5">
        <v>3.1E-2</v>
      </c>
      <c r="V278" s="5">
        <v>3.1E-2</v>
      </c>
      <c r="W278" s="5">
        <v>4.2000000000000003E-2</v>
      </c>
    </row>
    <row r="279" spans="1:23" x14ac:dyDescent="0.25">
      <c r="A279" s="1">
        <v>524</v>
      </c>
      <c r="B279" s="8">
        <v>3.0000000000000001E-3</v>
      </c>
      <c r="C279" s="8">
        <v>5.0000000000000001E-3</v>
      </c>
      <c r="D279" s="8">
        <v>7.0000000000000001E-3</v>
      </c>
      <c r="E279" s="8">
        <v>1.2999999999999999E-2</v>
      </c>
      <c r="F279" s="8">
        <v>1.4999999999999999E-2</v>
      </c>
      <c r="G279" s="8">
        <v>1.7999999999999999E-2</v>
      </c>
      <c r="H279" s="8">
        <v>2.1999999999999999E-2</v>
      </c>
      <c r="I279" s="8">
        <v>2.8000000000000001E-2</v>
      </c>
      <c r="J279" s="8">
        <v>3.4000000000000002E-2</v>
      </c>
      <c r="K279" s="8">
        <v>4.4999999999999998E-2</v>
      </c>
      <c r="M279" s="5">
        <v>524</v>
      </c>
      <c r="N279" s="5">
        <v>8.0000000000000002E-3</v>
      </c>
      <c r="O279" s="5">
        <v>8.9999999999999993E-3</v>
      </c>
      <c r="P279" s="5">
        <v>1.0999999999999999E-2</v>
      </c>
      <c r="Q279" s="5">
        <v>1.0999999999999999E-2</v>
      </c>
      <c r="R279" s="5">
        <v>1.7999999999999999E-2</v>
      </c>
      <c r="S279" s="5">
        <v>0.02</v>
      </c>
      <c r="T279" s="5">
        <v>2.5999999999999999E-2</v>
      </c>
      <c r="U279" s="5">
        <v>3.1E-2</v>
      </c>
      <c r="V279" s="5">
        <v>3.1E-2</v>
      </c>
      <c r="W279" s="5">
        <v>4.2000000000000003E-2</v>
      </c>
    </row>
    <row r="280" spans="1:23" x14ac:dyDescent="0.25">
      <c r="A280" s="1">
        <v>525</v>
      </c>
      <c r="B280" s="8">
        <v>3.0000000000000001E-3</v>
      </c>
      <c r="C280" s="8">
        <v>5.0000000000000001E-3</v>
      </c>
      <c r="D280" s="8">
        <v>8.0000000000000002E-3</v>
      </c>
      <c r="E280" s="8">
        <v>1.4E-2</v>
      </c>
      <c r="F280" s="8">
        <v>1.4999999999999999E-2</v>
      </c>
      <c r="G280" s="8">
        <v>1.9E-2</v>
      </c>
      <c r="H280" s="8">
        <v>2.1000000000000001E-2</v>
      </c>
      <c r="I280" s="8">
        <v>2.8000000000000001E-2</v>
      </c>
      <c r="J280" s="8">
        <v>3.5000000000000003E-2</v>
      </c>
      <c r="K280" s="8">
        <v>4.5999999999999999E-2</v>
      </c>
      <c r="M280" s="5">
        <v>525</v>
      </c>
      <c r="N280" s="5">
        <v>8.9999999999999993E-3</v>
      </c>
      <c r="O280" s="5">
        <v>8.9999999999999993E-3</v>
      </c>
      <c r="P280" s="5">
        <v>0.01</v>
      </c>
      <c r="Q280" s="5">
        <v>1.0999999999999999E-2</v>
      </c>
      <c r="R280" s="5">
        <v>1.7999999999999999E-2</v>
      </c>
      <c r="S280" s="5">
        <v>0.02</v>
      </c>
      <c r="T280" s="5">
        <v>2.5000000000000001E-2</v>
      </c>
      <c r="U280" s="5">
        <v>0.03</v>
      </c>
      <c r="V280" s="5">
        <v>3.2000000000000001E-2</v>
      </c>
      <c r="W280" s="5">
        <v>4.2000000000000003E-2</v>
      </c>
    </row>
    <row r="281" spans="1:23" x14ac:dyDescent="0.25">
      <c r="A281" s="1">
        <v>526</v>
      </c>
      <c r="B281" s="8">
        <v>3.0000000000000001E-3</v>
      </c>
      <c r="C281" s="8">
        <v>5.0000000000000001E-3</v>
      </c>
      <c r="D281" s="8">
        <v>7.0000000000000001E-3</v>
      </c>
      <c r="E281" s="8">
        <v>1.4E-2</v>
      </c>
      <c r="F281" s="8">
        <v>1.4999999999999999E-2</v>
      </c>
      <c r="G281" s="8">
        <v>1.9E-2</v>
      </c>
      <c r="H281" s="8">
        <v>2.1999999999999999E-2</v>
      </c>
      <c r="I281" s="8">
        <v>2.8000000000000001E-2</v>
      </c>
      <c r="J281" s="8">
        <v>3.5000000000000003E-2</v>
      </c>
      <c r="K281" s="8">
        <v>4.7E-2</v>
      </c>
      <c r="M281" s="5">
        <v>526</v>
      </c>
      <c r="N281" s="5">
        <v>8.9999999999999993E-3</v>
      </c>
      <c r="O281" s="5">
        <v>8.9999999999999993E-3</v>
      </c>
      <c r="P281" s="5">
        <v>1.0999999999999999E-2</v>
      </c>
      <c r="Q281" s="5">
        <v>1.0999999999999999E-2</v>
      </c>
      <c r="R281" s="5">
        <v>1.7999999999999999E-2</v>
      </c>
      <c r="S281" s="5">
        <v>0.02</v>
      </c>
      <c r="T281" s="5">
        <v>2.7E-2</v>
      </c>
      <c r="U281" s="5">
        <v>3.1E-2</v>
      </c>
      <c r="V281" s="5">
        <v>3.2000000000000001E-2</v>
      </c>
      <c r="W281" s="5">
        <v>4.1000000000000002E-2</v>
      </c>
    </row>
    <row r="282" spans="1:23" x14ac:dyDescent="0.25">
      <c r="A282" s="1">
        <v>527</v>
      </c>
      <c r="B282" s="8">
        <v>3.0000000000000001E-3</v>
      </c>
      <c r="C282" s="8">
        <v>4.0000000000000001E-3</v>
      </c>
      <c r="D282" s="8">
        <v>8.0000000000000002E-3</v>
      </c>
      <c r="E282" s="8">
        <v>1.2999999999999999E-2</v>
      </c>
      <c r="F282" s="8">
        <v>1.4999999999999999E-2</v>
      </c>
      <c r="G282" s="8">
        <v>0.02</v>
      </c>
      <c r="H282" s="8">
        <v>2.1000000000000001E-2</v>
      </c>
      <c r="I282" s="8">
        <v>2.9000000000000001E-2</v>
      </c>
      <c r="J282" s="8">
        <v>3.5000000000000003E-2</v>
      </c>
      <c r="K282" s="8">
        <v>4.7E-2</v>
      </c>
      <c r="M282" s="5">
        <v>527</v>
      </c>
      <c r="N282" s="5">
        <v>8.9999999999999993E-3</v>
      </c>
      <c r="O282" s="5">
        <v>8.9999999999999993E-3</v>
      </c>
      <c r="P282" s="5">
        <v>1.0999999999999999E-2</v>
      </c>
      <c r="Q282" s="5">
        <v>1.0999999999999999E-2</v>
      </c>
      <c r="R282" s="5">
        <v>1.9E-2</v>
      </c>
      <c r="S282" s="5">
        <v>0.02</v>
      </c>
      <c r="T282" s="5">
        <v>2.5999999999999999E-2</v>
      </c>
      <c r="U282" s="5">
        <v>3.1E-2</v>
      </c>
      <c r="V282" s="5">
        <v>3.2000000000000001E-2</v>
      </c>
      <c r="W282" s="5">
        <v>4.2999999999999997E-2</v>
      </c>
    </row>
    <row r="283" spans="1:23" x14ac:dyDescent="0.25">
      <c r="A283" s="1">
        <v>528</v>
      </c>
      <c r="B283" s="8">
        <v>3.0000000000000001E-3</v>
      </c>
      <c r="C283" s="8">
        <v>5.0000000000000001E-3</v>
      </c>
      <c r="D283" s="8">
        <v>7.0000000000000001E-3</v>
      </c>
      <c r="E283" s="8">
        <v>1.4999999999999999E-2</v>
      </c>
      <c r="F283" s="8">
        <v>1.4999999999999999E-2</v>
      </c>
      <c r="G283" s="8">
        <v>1.9E-2</v>
      </c>
      <c r="H283" s="8">
        <v>2.1999999999999999E-2</v>
      </c>
      <c r="I283" s="8">
        <v>2.9000000000000001E-2</v>
      </c>
      <c r="J283" s="8">
        <v>3.5999999999999997E-2</v>
      </c>
      <c r="K283" s="8">
        <v>4.8000000000000001E-2</v>
      </c>
      <c r="M283" s="5">
        <v>528</v>
      </c>
      <c r="N283" s="5">
        <v>8.0000000000000002E-3</v>
      </c>
      <c r="O283" s="5">
        <v>8.9999999999999993E-3</v>
      </c>
      <c r="P283" s="5">
        <v>1.0999999999999999E-2</v>
      </c>
      <c r="Q283" s="5">
        <v>1.0999999999999999E-2</v>
      </c>
      <c r="R283" s="5">
        <v>1.7999999999999999E-2</v>
      </c>
      <c r="S283" s="5">
        <v>0.02</v>
      </c>
      <c r="T283" s="5">
        <v>2.7E-2</v>
      </c>
      <c r="U283" s="5">
        <v>3.1E-2</v>
      </c>
      <c r="V283" s="5">
        <v>3.2000000000000001E-2</v>
      </c>
      <c r="W283" s="5">
        <v>4.2000000000000003E-2</v>
      </c>
    </row>
    <row r="284" spans="1:23" x14ac:dyDescent="0.25">
      <c r="A284" s="1">
        <v>529</v>
      </c>
      <c r="B284" s="8">
        <v>3.0000000000000001E-3</v>
      </c>
      <c r="C284" s="8">
        <v>5.0000000000000001E-3</v>
      </c>
      <c r="D284" s="8">
        <v>8.0000000000000002E-3</v>
      </c>
      <c r="E284" s="8">
        <v>1.4E-2</v>
      </c>
      <c r="F284" s="8">
        <v>1.4999999999999999E-2</v>
      </c>
      <c r="G284" s="8">
        <v>0.02</v>
      </c>
      <c r="H284" s="8">
        <v>2.1999999999999999E-2</v>
      </c>
      <c r="I284" s="8">
        <v>2.9000000000000001E-2</v>
      </c>
      <c r="J284" s="8">
        <v>3.5999999999999997E-2</v>
      </c>
      <c r="K284" s="8">
        <v>4.8000000000000001E-2</v>
      </c>
      <c r="M284" s="5">
        <v>529</v>
      </c>
      <c r="N284" s="5">
        <v>8.9999999999999993E-3</v>
      </c>
      <c r="O284" s="5">
        <v>8.9999999999999993E-3</v>
      </c>
      <c r="P284" s="5">
        <v>0.01</v>
      </c>
      <c r="Q284" s="5">
        <v>1.0999999999999999E-2</v>
      </c>
      <c r="R284" s="5">
        <v>1.7999999999999999E-2</v>
      </c>
      <c r="S284" s="5">
        <v>0.02</v>
      </c>
      <c r="T284" s="5">
        <v>2.7E-2</v>
      </c>
      <c r="U284" s="5">
        <v>3.2000000000000001E-2</v>
      </c>
      <c r="V284" s="5">
        <v>3.3000000000000002E-2</v>
      </c>
      <c r="W284" s="5">
        <v>4.2999999999999997E-2</v>
      </c>
    </row>
    <row r="285" spans="1:23" x14ac:dyDescent="0.25">
      <c r="A285" s="1">
        <v>530</v>
      </c>
      <c r="B285" s="8">
        <v>3.0000000000000001E-3</v>
      </c>
      <c r="C285" s="8">
        <v>6.0000000000000001E-3</v>
      </c>
      <c r="D285" s="8">
        <v>8.0000000000000002E-3</v>
      </c>
      <c r="E285" s="8">
        <v>1.4999999999999999E-2</v>
      </c>
      <c r="F285" s="8">
        <v>1.4999999999999999E-2</v>
      </c>
      <c r="G285" s="8">
        <v>0.02</v>
      </c>
      <c r="H285" s="8">
        <v>2.3E-2</v>
      </c>
      <c r="I285" s="8">
        <v>0.03</v>
      </c>
      <c r="J285" s="8">
        <v>3.6999999999999998E-2</v>
      </c>
      <c r="K285" s="8">
        <v>4.8000000000000001E-2</v>
      </c>
      <c r="M285" s="5">
        <v>530</v>
      </c>
      <c r="N285" s="5">
        <v>8.9999999999999993E-3</v>
      </c>
      <c r="O285" s="5">
        <v>0.01</v>
      </c>
      <c r="P285" s="5">
        <v>1.0999999999999999E-2</v>
      </c>
      <c r="Q285" s="5">
        <v>1.0999999999999999E-2</v>
      </c>
      <c r="R285" s="5">
        <v>1.9E-2</v>
      </c>
      <c r="S285" s="5">
        <v>0.02</v>
      </c>
      <c r="T285" s="5">
        <v>2.7E-2</v>
      </c>
      <c r="U285" s="5">
        <v>3.2000000000000001E-2</v>
      </c>
      <c r="V285" s="5">
        <v>3.3000000000000002E-2</v>
      </c>
      <c r="W285" s="5">
        <v>4.3999999999999997E-2</v>
      </c>
    </row>
    <row r="286" spans="1:23" x14ac:dyDescent="0.25">
      <c r="A286" s="1">
        <v>531</v>
      </c>
      <c r="B286" s="8">
        <v>3.0000000000000001E-3</v>
      </c>
      <c r="C286" s="8">
        <v>4.0000000000000001E-3</v>
      </c>
      <c r="D286" s="8">
        <v>8.0000000000000002E-3</v>
      </c>
      <c r="E286" s="8">
        <v>1.4999999999999999E-2</v>
      </c>
      <c r="F286" s="8">
        <v>1.4999999999999999E-2</v>
      </c>
      <c r="G286" s="8">
        <v>0.02</v>
      </c>
      <c r="H286" s="8">
        <v>2.4E-2</v>
      </c>
      <c r="I286" s="8">
        <v>2.9000000000000001E-2</v>
      </c>
      <c r="J286" s="8">
        <v>3.6999999999999998E-2</v>
      </c>
      <c r="K286" s="8">
        <v>4.9000000000000002E-2</v>
      </c>
      <c r="M286" s="5">
        <v>531</v>
      </c>
      <c r="N286" s="5">
        <v>8.9999999999999993E-3</v>
      </c>
      <c r="O286" s="5">
        <v>8.9999999999999993E-3</v>
      </c>
      <c r="P286" s="5">
        <v>0.01</v>
      </c>
      <c r="Q286" s="5">
        <v>1.0999999999999999E-2</v>
      </c>
      <c r="R286" s="5">
        <v>1.9E-2</v>
      </c>
      <c r="S286" s="5">
        <v>0.02</v>
      </c>
      <c r="T286" s="5">
        <v>2.7E-2</v>
      </c>
      <c r="U286" s="5">
        <v>3.3000000000000002E-2</v>
      </c>
      <c r="V286" s="5">
        <v>3.3000000000000002E-2</v>
      </c>
      <c r="W286" s="5">
        <v>4.2999999999999997E-2</v>
      </c>
    </row>
    <row r="287" spans="1:23" x14ac:dyDescent="0.25">
      <c r="A287" s="1">
        <v>532</v>
      </c>
      <c r="B287" s="8">
        <v>4.0000000000000001E-3</v>
      </c>
      <c r="C287" s="8">
        <v>5.0000000000000001E-3</v>
      </c>
      <c r="D287" s="8">
        <v>8.0000000000000002E-3</v>
      </c>
      <c r="E287" s="8">
        <v>1.4E-2</v>
      </c>
      <c r="F287" s="8">
        <v>1.4999999999999999E-2</v>
      </c>
      <c r="G287" s="8">
        <v>0.02</v>
      </c>
      <c r="H287" s="8">
        <v>2.4E-2</v>
      </c>
      <c r="I287" s="8">
        <v>0.03</v>
      </c>
      <c r="J287" s="8">
        <v>3.6999999999999998E-2</v>
      </c>
      <c r="K287" s="8">
        <v>4.9000000000000002E-2</v>
      </c>
      <c r="M287" s="5">
        <v>532</v>
      </c>
      <c r="N287" s="5">
        <v>8.9999999999999993E-3</v>
      </c>
      <c r="O287" s="5">
        <v>8.9999999999999993E-3</v>
      </c>
      <c r="P287" s="5">
        <v>1.0999999999999999E-2</v>
      </c>
      <c r="Q287" s="5">
        <v>1.2E-2</v>
      </c>
      <c r="R287" s="5">
        <v>1.7999999999999999E-2</v>
      </c>
      <c r="S287" s="5">
        <v>2.1000000000000001E-2</v>
      </c>
      <c r="T287" s="5">
        <v>2.8000000000000001E-2</v>
      </c>
      <c r="U287" s="5">
        <v>3.2000000000000001E-2</v>
      </c>
      <c r="V287" s="5">
        <v>3.4000000000000002E-2</v>
      </c>
      <c r="W287" s="5">
        <v>4.3999999999999997E-2</v>
      </c>
    </row>
    <row r="288" spans="1:23" x14ac:dyDescent="0.25">
      <c r="A288" s="1">
        <v>533</v>
      </c>
      <c r="B288" s="8">
        <v>3.0000000000000001E-3</v>
      </c>
      <c r="C288" s="8">
        <v>5.0000000000000001E-3</v>
      </c>
      <c r="D288" s="8">
        <v>8.0000000000000002E-3</v>
      </c>
      <c r="E288" s="8">
        <v>1.4999999999999999E-2</v>
      </c>
      <c r="F288" s="8">
        <v>1.6E-2</v>
      </c>
      <c r="G288" s="8">
        <v>2.1000000000000001E-2</v>
      </c>
      <c r="H288" s="8">
        <v>2.4E-2</v>
      </c>
      <c r="I288" s="8">
        <v>0.03</v>
      </c>
      <c r="J288" s="8">
        <v>3.6999999999999998E-2</v>
      </c>
      <c r="K288" s="8">
        <v>4.9000000000000002E-2</v>
      </c>
      <c r="M288" s="5">
        <v>533</v>
      </c>
      <c r="N288" s="5">
        <v>8.0000000000000002E-3</v>
      </c>
      <c r="O288" s="5">
        <v>0.01</v>
      </c>
      <c r="P288" s="5">
        <v>1.0999999999999999E-2</v>
      </c>
      <c r="Q288" s="5">
        <v>1.2E-2</v>
      </c>
      <c r="R288" s="5">
        <v>1.7999999999999999E-2</v>
      </c>
      <c r="S288" s="5">
        <v>2.1000000000000001E-2</v>
      </c>
      <c r="T288" s="5">
        <v>2.8000000000000001E-2</v>
      </c>
      <c r="U288" s="5">
        <v>3.2000000000000001E-2</v>
      </c>
      <c r="V288" s="5">
        <v>3.4000000000000002E-2</v>
      </c>
      <c r="W288" s="5">
        <v>4.3999999999999997E-2</v>
      </c>
    </row>
    <row r="289" spans="1:23" x14ac:dyDescent="0.25">
      <c r="A289" s="1">
        <v>534</v>
      </c>
      <c r="B289" s="8">
        <v>3.0000000000000001E-3</v>
      </c>
      <c r="C289" s="8">
        <v>5.0000000000000001E-3</v>
      </c>
      <c r="D289" s="8">
        <v>8.0000000000000002E-3</v>
      </c>
      <c r="E289" s="8">
        <v>1.4999999999999999E-2</v>
      </c>
      <c r="F289" s="8">
        <v>1.6E-2</v>
      </c>
      <c r="G289" s="8">
        <v>2.1000000000000001E-2</v>
      </c>
      <c r="H289" s="8">
        <v>2.3E-2</v>
      </c>
      <c r="I289" s="8">
        <v>0.03</v>
      </c>
      <c r="J289" s="8">
        <v>3.7999999999999999E-2</v>
      </c>
      <c r="K289" s="8">
        <v>0.05</v>
      </c>
      <c r="M289" s="5">
        <v>534</v>
      </c>
      <c r="N289" s="5">
        <v>8.9999999999999993E-3</v>
      </c>
      <c r="O289" s="5">
        <v>8.9999999999999993E-3</v>
      </c>
      <c r="P289" s="5">
        <v>1.0999999999999999E-2</v>
      </c>
      <c r="Q289" s="5">
        <v>1.0999999999999999E-2</v>
      </c>
      <c r="R289" s="5">
        <v>0.02</v>
      </c>
      <c r="S289" s="5">
        <v>2.1000000000000001E-2</v>
      </c>
      <c r="T289" s="5">
        <v>2.8000000000000001E-2</v>
      </c>
      <c r="U289" s="5">
        <v>3.3000000000000002E-2</v>
      </c>
      <c r="V289" s="5">
        <v>3.5000000000000003E-2</v>
      </c>
      <c r="W289" s="5">
        <v>4.4999999999999998E-2</v>
      </c>
    </row>
    <row r="290" spans="1:23" x14ac:dyDescent="0.25">
      <c r="A290" s="1">
        <v>535</v>
      </c>
      <c r="B290" s="8">
        <v>3.0000000000000001E-3</v>
      </c>
      <c r="C290" s="8">
        <v>5.0000000000000001E-3</v>
      </c>
      <c r="D290" s="8">
        <v>8.0000000000000002E-3</v>
      </c>
      <c r="E290" s="8">
        <v>1.4999999999999999E-2</v>
      </c>
      <c r="F290" s="8">
        <v>1.6E-2</v>
      </c>
      <c r="G290" s="8">
        <v>2.1000000000000001E-2</v>
      </c>
      <c r="H290" s="8">
        <v>2.4E-2</v>
      </c>
      <c r="I290" s="8">
        <v>0.03</v>
      </c>
      <c r="J290" s="8">
        <v>3.6999999999999998E-2</v>
      </c>
      <c r="K290" s="8">
        <v>0.05</v>
      </c>
      <c r="M290" s="5">
        <v>535</v>
      </c>
      <c r="N290" s="5">
        <v>8.9999999999999993E-3</v>
      </c>
      <c r="O290" s="5">
        <v>8.9999999999999993E-3</v>
      </c>
      <c r="P290" s="5">
        <v>1.0999999999999999E-2</v>
      </c>
      <c r="Q290" s="5">
        <v>1.2E-2</v>
      </c>
      <c r="R290" s="5">
        <v>1.9E-2</v>
      </c>
      <c r="S290" s="5">
        <v>2.1999999999999999E-2</v>
      </c>
      <c r="T290" s="5">
        <v>2.8000000000000001E-2</v>
      </c>
      <c r="U290" s="5">
        <v>3.4000000000000002E-2</v>
      </c>
      <c r="V290" s="5">
        <v>3.5000000000000003E-2</v>
      </c>
      <c r="W290" s="5">
        <v>4.4999999999999998E-2</v>
      </c>
    </row>
    <row r="291" spans="1:23" x14ac:dyDescent="0.25">
      <c r="A291" s="1">
        <v>536</v>
      </c>
      <c r="B291" s="8">
        <v>3.0000000000000001E-3</v>
      </c>
      <c r="C291" s="8">
        <v>4.0000000000000001E-3</v>
      </c>
      <c r="D291" s="8">
        <v>8.0000000000000002E-3</v>
      </c>
      <c r="E291" s="8">
        <v>1.4999999999999999E-2</v>
      </c>
      <c r="F291" s="8">
        <v>1.6E-2</v>
      </c>
      <c r="G291" s="8">
        <v>2.1000000000000001E-2</v>
      </c>
      <c r="H291" s="8">
        <v>2.4E-2</v>
      </c>
      <c r="I291" s="8">
        <v>3.1E-2</v>
      </c>
      <c r="J291" s="8">
        <v>3.7999999999999999E-2</v>
      </c>
      <c r="K291" s="8">
        <v>5.0999999999999997E-2</v>
      </c>
      <c r="M291" s="5">
        <v>536</v>
      </c>
      <c r="N291" s="5">
        <v>8.9999999999999993E-3</v>
      </c>
      <c r="O291" s="5">
        <v>8.9999999999999993E-3</v>
      </c>
      <c r="P291" s="5">
        <v>1.0999999999999999E-2</v>
      </c>
      <c r="Q291" s="5">
        <v>1.2E-2</v>
      </c>
      <c r="R291" s="5">
        <v>0.02</v>
      </c>
      <c r="S291" s="5">
        <v>2.1999999999999999E-2</v>
      </c>
      <c r="T291" s="5">
        <v>2.8000000000000001E-2</v>
      </c>
      <c r="U291" s="5">
        <v>3.4000000000000002E-2</v>
      </c>
      <c r="V291" s="5">
        <v>3.5000000000000003E-2</v>
      </c>
      <c r="W291" s="5">
        <v>4.5999999999999999E-2</v>
      </c>
    </row>
    <row r="292" spans="1:23" x14ac:dyDescent="0.25">
      <c r="A292" s="1">
        <v>537</v>
      </c>
      <c r="B292" s="8">
        <v>4.0000000000000001E-3</v>
      </c>
      <c r="C292" s="8">
        <v>5.0000000000000001E-3</v>
      </c>
      <c r="D292" s="8">
        <v>8.9999999999999993E-3</v>
      </c>
      <c r="E292" s="8">
        <v>1.4999999999999999E-2</v>
      </c>
      <c r="F292" s="8">
        <v>1.6E-2</v>
      </c>
      <c r="G292" s="8">
        <v>2.1999999999999999E-2</v>
      </c>
      <c r="H292" s="8">
        <v>2.4E-2</v>
      </c>
      <c r="I292" s="8">
        <v>3.1E-2</v>
      </c>
      <c r="J292" s="8">
        <v>3.7999999999999999E-2</v>
      </c>
      <c r="K292" s="8">
        <v>5.0999999999999997E-2</v>
      </c>
      <c r="M292" s="5">
        <v>537</v>
      </c>
      <c r="N292" s="5">
        <v>8.9999999999999993E-3</v>
      </c>
      <c r="O292" s="5">
        <v>8.9999999999999993E-3</v>
      </c>
      <c r="P292" s="5">
        <v>1.0999999999999999E-2</v>
      </c>
      <c r="Q292" s="5">
        <v>1.0999999999999999E-2</v>
      </c>
      <c r="R292" s="5">
        <v>0.02</v>
      </c>
      <c r="S292" s="5">
        <v>2.1000000000000001E-2</v>
      </c>
      <c r="T292" s="5">
        <v>2.8000000000000001E-2</v>
      </c>
      <c r="U292" s="5">
        <v>3.3000000000000002E-2</v>
      </c>
      <c r="V292" s="5">
        <v>3.5999999999999997E-2</v>
      </c>
      <c r="W292" s="5">
        <v>4.7E-2</v>
      </c>
    </row>
    <row r="293" spans="1:23" x14ac:dyDescent="0.25">
      <c r="A293" s="1">
        <v>538</v>
      </c>
      <c r="B293" s="8">
        <v>3.0000000000000001E-3</v>
      </c>
      <c r="C293" s="8">
        <v>5.0000000000000001E-3</v>
      </c>
      <c r="D293" s="8">
        <v>8.0000000000000002E-3</v>
      </c>
      <c r="E293" s="8">
        <v>1.6E-2</v>
      </c>
      <c r="F293" s="8">
        <v>1.7000000000000001E-2</v>
      </c>
      <c r="G293" s="8">
        <v>2.1000000000000001E-2</v>
      </c>
      <c r="H293" s="8">
        <v>2.5000000000000001E-2</v>
      </c>
      <c r="I293" s="8">
        <v>3.2000000000000001E-2</v>
      </c>
      <c r="J293" s="8">
        <v>0.04</v>
      </c>
      <c r="K293" s="8">
        <v>5.0999999999999997E-2</v>
      </c>
      <c r="M293" s="5">
        <v>538</v>
      </c>
      <c r="N293" s="5">
        <v>8.9999999999999993E-3</v>
      </c>
      <c r="O293" s="5">
        <v>8.9999999999999993E-3</v>
      </c>
      <c r="P293" s="5">
        <v>1.0999999999999999E-2</v>
      </c>
      <c r="Q293" s="5">
        <v>1.2E-2</v>
      </c>
      <c r="R293" s="5">
        <v>0.02</v>
      </c>
      <c r="S293" s="5">
        <v>2.1999999999999999E-2</v>
      </c>
      <c r="T293" s="5">
        <v>2.9000000000000001E-2</v>
      </c>
      <c r="U293" s="5">
        <v>3.4000000000000002E-2</v>
      </c>
      <c r="V293" s="5">
        <v>3.5999999999999997E-2</v>
      </c>
      <c r="W293" s="5">
        <v>4.7E-2</v>
      </c>
    </row>
    <row r="294" spans="1:23" x14ac:dyDescent="0.25">
      <c r="A294" s="1">
        <v>539</v>
      </c>
      <c r="B294" s="8">
        <v>3.0000000000000001E-3</v>
      </c>
      <c r="C294" s="8">
        <v>5.0000000000000001E-3</v>
      </c>
      <c r="D294" s="8">
        <v>8.9999999999999993E-3</v>
      </c>
      <c r="E294" s="8">
        <v>1.4999999999999999E-2</v>
      </c>
      <c r="F294" s="8">
        <v>1.7000000000000001E-2</v>
      </c>
      <c r="G294" s="8">
        <v>2.1000000000000001E-2</v>
      </c>
      <c r="H294" s="8">
        <v>2.5000000000000001E-2</v>
      </c>
      <c r="I294" s="8">
        <v>3.2000000000000001E-2</v>
      </c>
      <c r="J294" s="8">
        <v>3.9E-2</v>
      </c>
      <c r="K294" s="8">
        <v>5.1999999999999998E-2</v>
      </c>
      <c r="M294" s="5">
        <v>539</v>
      </c>
      <c r="N294" s="5">
        <v>8.9999999999999993E-3</v>
      </c>
      <c r="O294" s="5">
        <v>8.9999999999999993E-3</v>
      </c>
      <c r="P294" s="5">
        <v>1.0999999999999999E-2</v>
      </c>
      <c r="Q294" s="5">
        <v>1.2E-2</v>
      </c>
      <c r="R294" s="5">
        <v>0.02</v>
      </c>
      <c r="S294" s="5">
        <v>2.1000000000000001E-2</v>
      </c>
      <c r="T294" s="5">
        <v>2.9000000000000001E-2</v>
      </c>
      <c r="U294" s="5">
        <v>3.4000000000000002E-2</v>
      </c>
      <c r="V294" s="5">
        <v>3.5999999999999997E-2</v>
      </c>
      <c r="W294" s="5">
        <v>4.8000000000000001E-2</v>
      </c>
    </row>
    <row r="295" spans="1:23" x14ac:dyDescent="0.25">
      <c r="A295" s="1">
        <v>540</v>
      </c>
      <c r="B295" s="8">
        <v>3.0000000000000001E-3</v>
      </c>
      <c r="C295" s="8">
        <v>5.0000000000000001E-3</v>
      </c>
      <c r="D295" s="8">
        <v>8.9999999999999993E-3</v>
      </c>
      <c r="E295" s="8">
        <v>1.4999999999999999E-2</v>
      </c>
      <c r="F295" s="8">
        <v>1.7000000000000001E-2</v>
      </c>
      <c r="G295" s="8">
        <v>2.1999999999999999E-2</v>
      </c>
      <c r="H295" s="8">
        <v>2.5000000000000001E-2</v>
      </c>
      <c r="I295" s="8">
        <v>3.3000000000000002E-2</v>
      </c>
      <c r="J295" s="8">
        <v>0.04</v>
      </c>
      <c r="K295" s="8">
        <v>5.1999999999999998E-2</v>
      </c>
      <c r="M295" s="5">
        <v>540</v>
      </c>
      <c r="N295" s="5">
        <v>8.9999999999999993E-3</v>
      </c>
      <c r="O295" s="5">
        <v>8.0000000000000002E-3</v>
      </c>
      <c r="P295" s="5">
        <v>1.0999999999999999E-2</v>
      </c>
      <c r="Q295" s="5">
        <v>1.2E-2</v>
      </c>
      <c r="R295" s="5">
        <v>0.02</v>
      </c>
      <c r="S295" s="5">
        <v>2.1999999999999999E-2</v>
      </c>
      <c r="T295" s="5">
        <v>2.9000000000000001E-2</v>
      </c>
      <c r="U295" s="5">
        <v>3.4000000000000002E-2</v>
      </c>
      <c r="V295" s="5">
        <v>3.5999999999999997E-2</v>
      </c>
      <c r="W295" s="5">
        <v>4.8000000000000001E-2</v>
      </c>
    </row>
    <row r="296" spans="1:23" x14ac:dyDescent="0.25">
      <c r="A296" s="1">
        <v>541</v>
      </c>
      <c r="B296" s="8">
        <v>4.0000000000000001E-3</v>
      </c>
      <c r="C296" s="8">
        <v>5.0000000000000001E-3</v>
      </c>
      <c r="D296" s="8">
        <v>8.9999999999999993E-3</v>
      </c>
      <c r="E296" s="8">
        <v>1.6E-2</v>
      </c>
      <c r="F296" s="8">
        <v>1.7000000000000001E-2</v>
      </c>
      <c r="G296" s="8">
        <v>2.1999999999999999E-2</v>
      </c>
      <c r="H296" s="8">
        <v>2.5000000000000001E-2</v>
      </c>
      <c r="I296" s="8">
        <v>3.1E-2</v>
      </c>
      <c r="J296" s="8">
        <v>0.04</v>
      </c>
      <c r="K296" s="8">
        <v>5.1999999999999998E-2</v>
      </c>
      <c r="M296" s="5">
        <v>541</v>
      </c>
      <c r="N296" s="5">
        <v>8.0000000000000002E-3</v>
      </c>
      <c r="O296" s="5">
        <v>8.0000000000000002E-3</v>
      </c>
      <c r="P296" s="5">
        <v>1.0999999999999999E-2</v>
      </c>
      <c r="Q296" s="5">
        <v>1.2E-2</v>
      </c>
      <c r="R296" s="5">
        <v>0.02</v>
      </c>
      <c r="S296" s="5">
        <v>2.1999999999999999E-2</v>
      </c>
      <c r="T296" s="5">
        <v>2.9000000000000001E-2</v>
      </c>
      <c r="U296" s="5">
        <v>3.4000000000000002E-2</v>
      </c>
      <c r="V296" s="5">
        <v>3.5999999999999997E-2</v>
      </c>
      <c r="W296" s="5">
        <v>4.8000000000000001E-2</v>
      </c>
    </row>
    <row r="297" spans="1:23" x14ac:dyDescent="0.25">
      <c r="A297" s="1">
        <v>542</v>
      </c>
      <c r="B297" s="8">
        <v>3.0000000000000001E-3</v>
      </c>
      <c r="C297" s="8">
        <v>5.0000000000000001E-3</v>
      </c>
      <c r="D297" s="8">
        <v>8.0000000000000002E-3</v>
      </c>
      <c r="E297" s="8">
        <v>1.4999999999999999E-2</v>
      </c>
      <c r="F297" s="8">
        <v>1.7999999999999999E-2</v>
      </c>
      <c r="G297" s="8">
        <v>2.1999999999999999E-2</v>
      </c>
      <c r="H297" s="8">
        <v>2.5000000000000001E-2</v>
      </c>
      <c r="I297" s="8">
        <v>3.1E-2</v>
      </c>
      <c r="J297" s="8">
        <v>0.04</v>
      </c>
      <c r="K297" s="8">
        <v>5.1999999999999998E-2</v>
      </c>
      <c r="M297" s="5">
        <v>542</v>
      </c>
      <c r="N297" s="5">
        <v>8.9999999999999993E-3</v>
      </c>
      <c r="O297" s="5">
        <v>8.9999999999999993E-3</v>
      </c>
      <c r="P297" s="5">
        <v>1.0999999999999999E-2</v>
      </c>
      <c r="Q297" s="5">
        <v>1.2E-2</v>
      </c>
      <c r="R297" s="5">
        <v>2.1000000000000001E-2</v>
      </c>
      <c r="S297" s="5">
        <v>2.3E-2</v>
      </c>
      <c r="T297" s="5">
        <v>2.9000000000000001E-2</v>
      </c>
      <c r="U297" s="5">
        <v>3.5000000000000003E-2</v>
      </c>
      <c r="V297" s="5">
        <v>3.5999999999999997E-2</v>
      </c>
      <c r="W297" s="5">
        <v>4.8000000000000001E-2</v>
      </c>
    </row>
    <row r="298" spans="1:23" x14ac:dyDescent="0.25">
      <c r="A298" s="1">
        <v>543</v>
      </c>
      <c r="B298" s="8">
        <v>4.0000000000000001E-3</v>
      </c>
      <c r="C298" s="8">
        <v>5.0000000000000001E-3</v>
      </c>
      <c r="D298" s="8">
        <v>8.9999999999999993E-3</v>
      </c>
      <c r="E298" s="8">
        <v>1.4999999999999999E-2</v>
      </c>
      <c r="F298" s="8">
        <v>1.7000000000000001E-2</v>
      </c>
      <c r="G298" s="8">
        <v>2.1999999999999999E-2</v>
      </c>
      <c r="H298" s="8">
        <v>2.5000000000000001E-2</v>
      </c>
      <c r="I298" s="8">
        <v>3.2000000000000001E-2</v>
      </c>
      <c r="J298" s="8">
        <v>4.1000000000000002E-2</v>
      </c>
      <c r="K298" s="8">
        <v>5.2999999999999999E-2</v>
      </c>
      <c r="M298" s="5">
        <v>543</v>
      </c>
      <c r="N298" s="5">
        <v>8.0000000000000002E-3</v>
      </c>
      <c r="O298" s="5">
        <v>8.0000000000000002E-3</v>
      </c>
      <c r="P298" s="5">
        <v>1.0999999999999999E-2</v>
      </c>
      <c r="Q298" s="5">
        <v>1.2E-2</v>
      </c>
      <c r="R298" s="5">
        <v>1.9E-2</v>
      </c>
      <c r="S298" s="5">
        <v>2.1999999999999999E-2</v>
      </c>
      <c r="T298" s="5">
        <v>2.9000000000000001E-2</v>
      </c>
      <c r="U298" s="5">
        <v>3.4000000000000002E-2</v>
      </c>
      <c r="V298" s="5">
        <v>3.5999999999999997E-2</v>
      </c>
      <c r="W298" s="5">
        <v>4.8000000000000001E-2</v>
      </c>
    </row>
    <row r="299" spans="1:23" x14ac:dyDescent="0.25">
      <c r="A299" s="1">
        <v>544</v>
      </c>
      <c r="B299" s="8">
        <v>3.0000000000000001E-3</v>
      </c>
      <c r="C299" s="8">
        <v>5.0000000000000001E-3</v>
      </c>
      <c r="D299" s="8">
        <v>8.0000000000000002E-3</v>
      </c>
      <c r="E299" s="8">
        <v>1.4999999999999999E-2</v>
      </c>
      <c r="F299" s="8">
        <v>1.7000000000000001E-2</v>
      </c>
      <c r="G299" s="8">
        <v>2.1000000000000001E-2</v>
      </c>
      <c r="H299" s="8">
        <v>2.5999999999999999E-2</v>
      </c>
      <c r="I299" s="8">
        <v>3.2000000000000001E-2</v>
      </c>
      <c r="J299" s="8">
        <v>4.1000000000000002E-2</v>
      </c>
      <c r="K299" s="8">
        <v>5.1999999999999998E-2</v>
      </c>
      <c r="M299" s="5">
        <v>544</v>
      </c>
      <c r="N299" s="5">
        <v>8.0000000000000002E-3</v>
      </c>
      <c r="O299" s="5">
        <v>8.9999999999999993E-3</v>
      </c>
      <c r="P299" s="5">
        <v>1.0999999999999999E-2</v>
      </c>
      <c r="Q299" s="5">
        <v>1.2E-2</v>
      </c>
      <c r="R299" s="5">
        <v>0.02</v>
      </c>
      <c r="S299" s="5">
        <v>2.1999999999999999E-2</v>
      </c>
      <c r="T299" s="5">
        <v>2.9000000000000001E-2</v>
      </c>
      <c r="U299" s="5">
        <v>3.5000000000000003E-2</v>
      </c>
      <c r="V299" s="5">
        <v>3.5999999999999997E-2</v>
      </c>
      <c r="W299" s="5">
        <v>4.8000000000000001E-2</v>
      </c>
    </row>
    <row r="300" spans="1:23" x14ac:dyDescent="0.25">
      <c r="A300" s="1">
        <v>545</v>
      </c>
      <c r="B300" s="8">
        <v>3.0000000000000001E-3</v>
      </c>
      <c r="C300" s="8">
        <v>5.0000000000000001E-3</v>
      </c>
      <c r="D300" s="8">
        <v>8.0000000000000002E-3</v>
      </c>
      <c r="E300" s="8">
        <v>1.4999999999999999E-2</v>
      </c>
      <c r="F300" s="8">
        <v>1.7000000000000001E-2</v>
      </c>
      <c r="G300" s="8">
        <v>2.1999999999999999E-2</v>
      </c>
      <c r="H300" s="8">
        <v>2.5000000000000001E-2</v>
      </c>
      <c r="I300" s="8">
        <v>3.2000000000000001E-2</v>
      </c>
      <c r="J300" s="8">
        <v>4.1000000000000002E-2</v>
      </c>
      <c r="K300" s="8">
        <v>5.2999999999999999E-2</v>
      </c>
      <c r="M300" s="5">
        <v>545</v>
      </c>
      <c r="N300" s="5">
        <v>8.0000000000000002E-3</v>
      </c>
      <c r="O300" s="5">
        <v>8.0000000000000002E-3</v>
      </c>
      <c r="P300" s="5">
        <v>1.0999999999999999E-2</v>
      </c>
      <c r="Q300" s="5">
        <v>1.2E-2</v>
      </c>
      <c r="R300" s="5">
        <v>0.02</v>
      </c>
      <c r="S300" s="5">
        <v>2.1999999999999999E-2</v>
      </c>
      <c r="T300" s="5">
        <v>2.9000000000000001E-2</v>
      </c>
      <c r="U300" s="5">
        <v>3.4000000000000002E-2</v>
      </c>
      <c r="V300" s="5">
        <v>3.6999999999999998E-2</v>
      </c>
      <c r="W300" s="5">
        <v>4.8000000000000001E-2</v>
      </c>
    </row>
    <row r="301" spans="1:23" x14ac:dyDescent="0.25">
      <c r="A301" s="1">
        <v>546</v>
      </c>
      <c r="B301" s="8">
        <v>4.0000000000000001E-3</v>
      </c>
      <c r="C301" s="8">
        <v>5.0000000000000001E-3</v>
      </c>
      <c r="D301" s="8">
        <v>8.0000000000000002E-3</v>
      </c>
      <c r="E301" s="8">
        <v>1.4999999999999999E-2</v>
      </c>
      <c r="F301" s="8">
        <v>1.7000000000000001E-2</v>
      </c>
      <c r="G301" s="8">
        <v>2.1999999999999999E-2</v>
      </c>
      <c r="H301" s="8">
        <v>2.5000000000000001E-2</v>
      </c>
      <c r="I301" s="8">
        <v>3.2000000000000001E-2</v>
      </c>
      <c r="J301" s="8">
        <v>0.04</v>
      </c>
      <c r="K301" s="8">
        <v>5.1999999999999998E-2</v>
      </c>
      <c r="M301" s="5">
        <v>546</v>
      </c>
      <c r="N301" s="5">
        <v>8.0000000000000002E-3</v>
      </c>
      <c r="O301" s="5">
        <v>8.9999999999999993E-3</v>
      </c>
      <c r="P301" s="5">
        <v>1.0999999999999999E-2</v>
      </c>
      <c r="Q301" s="5">
        <v>1.2E-2</v>
      </c>
      <c r="R301" s="5">
        <v>0.02</v>
      </c>
      <c r="S301" s="5">
        <v>2.1000000000000001E-2</v>
      </c>
      <c r="T301" s="5">
        <v>2.9000000000000001E-2</v>
      </c>
      <c r="U301" s="5">
        <v>3.4000000000000002E-2</v>
      </c>
      <c r="V301" s="5">
        <v>3.5999999999999997E-2</v>
      </c>
      <c r="W301" s="5">
        <v>4.9000000000000002E-2</v>
      </c>
    </row>
    <row r="302" spans="1:23" x14ac:dyDescent="0.25">
      <c r="A302" s="1">
        <v>547</v>
      </c>
      <c r="B302" s="8">
        <v>3.0000000000000001E-3</v>
      </c>
      <c r="C302" s="8">
        <v>5.0000000000000001E-3</v>
      </c>
      <c r="D302" s="8">
        <v>8.0000000000000002E-3</v>
      </c>
      <c r="E302" s="8">
        <v>1.4999999999999999E-2</v>
      </c>
      <c r="F302" s="8">
        <v>1.7000000000000001E-2</v>
      </c>
      <c r="G302" s="8">
        <v>2.1000000000000001E-2</v>
      </c>
      <c r="H302" s="8">
        <v>2.5000000000000001E-2</v>
      </c>
      <c r="I302" s="8">
        <v>3.2000000000000001E-2</v>
      </c>
      <c r="J302" s="8">
        <v>0.04</v>
      </c>
      <c r="K302" s="8">
        <v>5.1999999999999998E-2</v>
      </c>
      <c r="M302" s="5">
        <v>547</v>
      </c>
      <c r="N302" s="5">
        <v>8.9999999999999993E-3</v>
      </c>
      <c r="O302" s="5">
        <v>8.9999999999999993E-3</v>
      </c>
      <c r="P302" s="5">
        <v>1.0999999999999999E-2</v>
      </c>
      <c r="Q302" s="5">
        <v>1.2E-2</v>
      </c>
      <c r="R302" s="5">
        <v>0.02</v>
      </c>
      <c r="S302" s="5">
        <v>2.1999999999999999E-2</v>
      </c>
      <c r="T302" s="5">
        <v>2.8000000000000001E-2</v>
      </c>
      <c r="U302" s="5">
        <v>3.4000000000000002E-2</v>
      </c>
      <c r="V302" s="5">
        <v>3.5999999999999997E-2</v>
      </c>
      <c r="W302" s="5">
        <v>4.8000000000000001E-2</v>
      </c>
    </row>
    <row r="303" spans="1:23" x14ac:dyDescent="0.25">
      <c r="A303" s="1">
        <v>548</v>
      </c>
      <c r="B303" s="8">
        <v>3.0000000000000001E-3</v>
      </c>
      <c r="C303" s="8">
        <v>5.0000000000000001E-3</v>
      </c>
      <c r="D303" s="8">
        <v>8.0000000000000002E-3</v>
      </c>
      <c r="E303" s="8">
        <v>1.4999999999999999E-2</v>
      </c>
      <c r="F303" s="8">
        <v>1.7000000000000001E-2</v>
      </c>
      <c r="G303" s="8">
        <v>2.1999999999999999E-2</v>
      </c>
      <c r="H303" s="8">
        <v>2.5000000000000001E-2</v>
      </c>
      <c r="I303" s="8">
        <v>3.2000000000000001E-2</v>
      </c>
      <c r="J303" s="8">
        <v>0.04</v>
      </c>
      <c r="K303" s="8">
        <v>5.2999999999999999E-2</v>
      </c>
      <c r="M303" s="5">
        <v>548</v>
      </c>
      <c r="N303" s="5">
        <v>8.0000000000000002E-3</v>
      </c>
      <c r="O303" s="5">
        <v>8.9999999999999993E-3</v>
      </c>
      <c r="P303" s="5">
        <v>0.01</v>
      </c>
      <c r="Q303" s="5">
        <v>1.2E-2</v>
      </c>
      <c r="R303" s="5">
        <v>1.9E-2</v>
      </c>
      <c r="S303" s="5">
        <v>2.1000000000000001E-2</v>
      </c>
      <c r="T303" s="5">
        <v>2.9000000000000001E-2</v>
      </c>
      <c r="U303" s="5">
        <v>3.3000000000000002E-2</v>
      </c>
      <c r="V303" s="5">
        <v>3.5999999999999997E-2</v>
      </c>
      <c r="W303" s="5">
        <v>4.8000000000000001E-2</v>
      </c>
    </row>
    <row r="304" spans="1:23" x14ac:dyDescent="0.25">
      <c r="A304" s="1">
        <v>549</v>
      </c>
      <c r="B304" s="8">
        <v>3.0000000000000001E-3</v>
      </c>
      <c r="C304" s="8">
        <v>5.0000000000000001E-3</v>
      </c>
      <c r="D304" s="8">
        <v>8.0000000000000002E-3</v>
      </c>
      <c r="E304" s="8">
        <v>1.4999999999999999E-2</v>
      </c>
      <c r="F304" s="8">
        <v>1.7000000000000001E-2</v>
      </c>
      <c r="G304" s="8">
        <v>2.1000000000000001E-2</v>
      </c>
      <c r="H304" s="8">
        <v>2.5000000000000001E-2</v>
      </c>
      <c r="I304" s="8">
        <v>3.2000000000000001E-2</v>
      </c>
      <c r="J304" s="8">
        <v>0.04</v>
      </c>
      <c r="K304" s="8">
        <v>5.1999999999999998E-2</v>
      </c>
      <c r="M304" s="5">
        <v>549</v>
      </c>
      <c r="N304" s="5">
        <v>8.0000000000000002E-3</v>
      </c>
      <c r="O304" s="5">
        <v>8.9999999999999993E-3</v>
      </c>
      <c r="P304" s="5">
        <v>1.0999999999999999E-2</v>
      </c>
      <c r="Q304" s="5">
        <v>1.0999999999999999E-2</v>
      </c>
      <c r="R304" s="5">
        <v>1.9E-2</v>
      </c>
      <c r="S304" s="5">
        <v>2.1999999999999999E-2</v>
      </c>
      <c r="T304" s="5">
        <v>2.8000000000000001E-2</v>
      </c>
      <c r="U304" s="5">
        <v>3.3000000000000002E-2</v>
      </c>
      <c r="V304" s="5">
        <v>3.5999999999999997E-2</v>
      </c>
      <c r="W304" s="5">
        <v>4.5999999999999999E-2</v>
      </c>
    </row>
    <row r="305" spans="1:23" x14ac:dyDescent="0.25">
      <c r="A305" s="1">
        <v>550</v>
      </c>
      <c r="B305" s="8">
        <v>3.0000000000000001E-3</v>
      </c>
      <c r="C305" s="8">
        <v>5.0000000000000001E-3</v>
      </c>
      <c r="D305" s="8">
        <v>8.0000000000000002E-3</v>
      </c>
      <c r="E305" s="8">
        <v>1.6E-2</v>
      </c>
      <c r="F305" s="8">
        <v>1.7000000000000001E-2</v>
      </c>
      <c r="G305" s="8">
        <v>2.1000000000000001E-2</v>
      </c>
      <c r="H305" s="8">
        <v>2.4E-2</v>
      </c>
      <c r="I305" s="8">
        <v>3.2000000000000001E-2</v>
      </c>
      <c r="J305" s="8">
        <v>0.04</v>
      </c>
      <c r="K305" s="8">
        <v>5.1999999999999998E-2</v>
      </c>
      <c r="M305" s="5">
        <v>550</v>
      </c>
      <c r="N305" s="5">
        <v>8.0000000000000002E-3</v>
      </c>
      <c r="O305" s="5">
        <v>8.9999999999999993E-3</v>
      </c>
      <c r="P305" s="5">
        <v>0.01</v>
      </c>
      <c r="Q305" s="5">
        <v>1.0999999999999999E-2</v>
      </c>
      <c r="R305" s="5">
        <v>1.9E-2</v>
      </c>
      <c r="S305" s="5">
        <v>2.1000000000000001E-2</v>
      </c>
      <c r="T305" s="5">
        <v>2.8000000000000001E-2</v>
      </c>
      <c r="U305" s="5">
        <v>3.3000000000000002E-2</v>
      </c>
      <c r="V305" s="5">
        <v>3.5000000000000003E-2</v>
      </c>
      <c r="W305" s="5">
        <v>4.5999999999999999E-2</v>
      </c>
    </row>
    <row r="306" spans="1:23" x14ac:dyDescent="0.25">
      <c r="A306" s="1">
        <v>551</v>
      </c>
      <c r="B306" s="8">
        <v>3.0000000000000001E-3</v>
      </c>
      <c r="C306" s="8">
        <v>5.0000000000000001E-3</v>
      </c>
      <c r="D306" s="8">
        <v>8.0000000000000002E-3</v>
      </c>
      <c r="E306" s="8">
        <v>1.4999999999999999E-2</v>
      </c>
      <c r="F306" s="8">
        <v>1.6E-2</v>
      </c>
      <c r="G306" s="8">
        <v>2.1999999999999999E-2</v>
      </c>
      <c r="H306" s="8">
        <v>2.4E-2</v>
      </c>
      <c r="I306" s="8">
        <v>3.2000000000000001E-2</v>
      </c>
      <c r="J306" s="8">
        <v>3.9E-2</v>
      </c>
      <c r="K306" s="8">
        <v>5.1999999999999998E-2</v>
      </c>
      <c r="M306" s="5">
        <v>551</v>
      </c>
      <c r="N306" s="5">
        <v>8.0000000000000002E-3</v>
      </c>
      <c r="O306" s="5">
        <v>8.9999999999999993E-3</v>
      </c>
      <c r="P306" s="5">
        <v>0.01</v>
      </c>
      <c r="Q306" s="5">
        <v>1.0999999999999999E-2</v>
      </c>
      <c r="R306" s="5">
        <v>1.9E-2</v>
      </c>
      <c r="S306" s="5">
        <v>2.1000000000000001E-2</v>
      </c>
      <c r="T306" s="5">
        <v>2.8000000000000001E-2</v>
      </c>
      <c r="U306" s="5">
        <v>3.2000000000000001E-2</v>
      </c>
      <c r="V306" s="5">
        <v>3.4000000000000002E-2</v>
      </c>
      <c r="W306" s="5">
        <v>4.4999999999999998E-2</v>
      </c>
    </row>
    <row r="307" spans="1:23" x14ac:dyDescent="0.25">
      <c r="A307" s="1">
        <v>552</v>
      </c>
      <c r="B307" s="8">
        <v>3.0000000000000001E-3</v>
      </c>
      <c r="C307" s="8">
        <v>5.0000000000000001E-3</v>
      </c>
      <c r="D307" s="8">
        <v>7.0000000000000001E-3</v>
      </c>
      <c r="E307" s="8">
        <v>1.4999999999999999E-2</v>
      </c>
      <c r="F307" s="8">
        <v>1.6E-2</v>
      </c>
      <c r="G307" s="8">
        <v>2.1000000000000001E-2</v>
      </c>
      <c r="H307" s="8">
        <v>2.4E-2</v>
      </c>
      <c r="I307" s="8">
        <v>3.1E-2</v>
      </c>
      <c r="J307" s="8">
        <v>0.04</v>
      </c>
      <c r="K307" s="8">
        <v>5.1999999999999998E-2</v>
      </c>
      <c r="M307" s="5">
        <v>552</v>
      </c>
      <c r="N307" s="5">
        <v>8.9999999999999993E-3</v>
      </c>
      <c r="O307" s="5">
        <v>8.9999999999999993E-3</v>
      </c>
      <c r="P307" s="5">
        <v>1.0999999999999999E-2</v>
      </c>
      <c r="Q307" s="5">
        <v>1.0999999999999999E-2</v>
      </c>
      <c r="R307" s="5">
        <v>1.9E-2</v>
      </c>
      <c r="S307" s="5">
        <v>2.1000000000000001E-2</v>
      </c>
      <c r="T307" s="5">
        <v>2.7E-2</v>
      </c>
      <c r="U307" s="5">
        <v>3.2000000000000001E-2</v>
      </c>
      <c r="V307" s="5">
        <v>3.4000000000000002E-2</v>
      </c>
      <c r="W307" s="5">
        <v>4.4999999999999998E-2</v>
      </c>
    </row>
    <row r="308" spans="1:23" x14ac:dyDescent="0.25">
      <c r="A308" s="1">
        <v>553</v>
      </c>
      <c r="B308" s="8">
        <v>3.0000000000000001E-3</v>
      </c>
      <c r="C308" s="8">
        <v>5.0000000000000001E-3</v>
      </c>
      <c r="D308" s="8">
        <v>8.0000000000000002E-3</v>
      </c>
      <c r="E308" s="8">
        <v>1.4E-2</v>
      </c>
      <c r="F308" s="8">
        <v>1.7000000000000001E-2</v>
      </c>
      <c r="G308" s="8">
        <v>2.1000000000000001E-2</v>
      </c>
      <c r="H308" s="8">
        <v>2.4E-2</v>
      </c>
      <c r="I308" s="8">
        <v>3.1E-2</v>
      </c>
      <c r="J308" s="8">
        <v>0.04</v>
      </c>
      <c r="K308" s="8">
        <v>5.1999999999999998E-2</v>
      </c>
      <c r="M308" s="5">
        <v>553</v>
      </c>
      <c r="N308" s="5">
        <v>8.0000000000000002E-3</v>
      </c>
      <c r="O308" s="5">
        <v>8.9999999999999993E-3</v>
      </c>
      <c r="P308" s="5">
        <v>0.01</v>
      </c>
      <c r="Q308" s="5">
        <v>1.0999999999999999E-2</v>
      </c>
      <c r="R308" s="5">
        <v>1.7999999999999999E-2</v>
      </c>
      <c r="S308" s="5">
        <v>0.02</v>
      </c>
      <c r="T308" s="5">
        <v>2.7E-2</v>
      </c>
      <c r="U308" s="5">
        <v>3.1E-2</v>
      </c>
      <c r="V308" s="5">
        <v>3.3000000000000002E-2</v>
      </c>
      <c r="W308" s="5">
        <v>4.4999999999999998E-2</v>
      </c>
    </row>
    <row r="309" spans="1:23" x14ac:dyDescent="0.25">
      <c r="A309" s="1">
        <v>554</v>
      </c>
      <c r="B309" s="8">
        <v>3.0000000000000001E-3</v>
      </c>
      <c r="C309" s="8">
        <v>4.0000000000000001E-3</v>
      </c>
      <c r="D309" s="8">
        <v>7.0000000000000001E-3</v>
      </c>
      <c r="E309" s="8">
        <v>1.4E-2</v>
      </c>
      <c r="F309" s="8">
        <v>1.6E-2</v>
      </c>
      <c r="G309" s="8">
        <v>0.02</v>
      </c>
      <c r="H309" s="8">
        <v>2.3E-2</v>
      </c>
      <c r="I309" s="8">
        <v>3.1E-2</v>
      </c>
      <c r="J309" s="8">
        <v>3.9E-2</v>
      </c>
      <c r="K309" s="8">
        <v>5.0999999999999997E-2</v>
      </c>
      <c r="M309" s="5">
        <v>554</v>
      </c>
      <c r="N309" s="5">
        <v>8.9999999999999993E-3</v>
      </c>
      <c r="O309" s="5">
        <v>8.9999999999999993E-3</v>
      </c>
      <c r="P309" s="5">
        <v>1.0999999999999999E-2</v>
      </c>
      <c r="Q309" s="5">
        <v>0.01</v>
      </c>
      <c r="R309" s="5">
        <v>1.7999999999999999E-2</v>
      </c>
      <c r="S309" s="5">
        <v>0.02</v>
      </c>
      <c r="T309" s="5">
        <v>2.5999999999999999E-2</v>
      </c>
      <c r="U309" s="5">
        <v>3.2000000000000001E-2</v>
      </c>
      <c r="V309" s="5">
        <v>3.3000000000000002E-2</v>
      </c>
      <c r="W309" s="5">
        <v>4.3999999999999997E-2</v>
      </c>
    </row>
    <row r="310" spans="1:23" x14ac:dyDescent="0.25">
      <c r="A310" s="1">
        <v>555</v>
      </c>
      <c r="B310" s="8">
        <v>3.0000000000000001E-3</v>
      </c>
      <c r="C310" s="8">
        <v>4.0000000000000001E-3</v>
      </c>
      <c r="D310" s="8">
        <v>7.0000000000000001E-3</v>
      </c>
      <c r="E310" s="8">
        <v>1.4E-2</v>
      </c>
      <c r="F310" s="8">
        <v>1.6E-2</v>
      </c>
      <c r="G310" s="8">
        <v>2.1000000000000001E-2</v>
      </c>
      <c r="H310" s="8">
        <v>2.4E-2</v>
      </c>
      <c r="I310" s="8">
        <v>3.1E-2</v>
      </c>
      <c r="J310" s="8">
        <v>3.9E-2</v>
      </c>
      <c r="K310" s="8">
        <v>5.0999999999999997E-2</v>
      </c>
      <c r="M310" s="5">
        <v>555</v>
      </c>
      <c r="N310" s="5">
        <v>8.0000000000000002E-3</v>
      </c>
      <c r="O310" s="5">
        <v>8.0000000000000002E-3</v>
      </c>
      <c r="P310" s="5">
        <v>0.01</v>
      </c>
      <c r="Q310" s="5">
        <v>0.01</v>
      </c>
      <c r="R310" s="5">
        <v>1.7999999999999999E-2</v>
      </c>
      <c r="S310" s="5">
        <v>0.02</v>
      </c>
      <c r="T310" s="5">
        <v>2.5000000000000001E-2</v>
      </c>
      <c r="U310" s="5">
        <v>3.1E-2</v>
      </c>
      <c r="V310" s="5">
        <v>3.3000000000000002E-2</v>
      </c>
      <c r="W310" s="5">
        <v>4.2000000000000003E-2</v>
      </c>
    </row>
    <row r="311" spans="1:23" x14ac:dyDescent="0.25">
      <c r="A311" s="1">
        <v>556</v>
      </c>
      <c r="B311" s="8">
        <v>2E-3</v>
      </c>
      <c r="C311" s="8">
        <v>5.0000000000000001E-3</v>
      </c>
      <c r="D311" s="8">
        <v>7.0000000000000001E-3</v>
      </c>
      <c r="E311" s="8">
        <v>1.4999999999999999E-2</v>
      </c>
      <c r="F311" s="8">
        <v>1.4999999999999999E-2</v>
      </c>
      <c r="G311" s="8">
        <v>2.1000000000000001E-2</v>
      </c>
      <c r="H311" s="8">
        <v>2.4E-2</v>
      </c>
      <c r="I311" s="8">
        <v>0.03</v>
      </c>
      <c r="J311" s="8">
        <v>3.9E-2</v>
      </c>
      <c r="K311" s="8">
        <v>5.0999999999999997E-2</v>
      </c>
      <c r="M311" s="5">
        <v>556</v>
      </c>
      <c r="N311" s="5">
        <v>8.0000000000000002E-3</v>
      </c>
      <c r="O311" s="5">
        <v>8.0000000000000002E-3</v>
      </c>
      <c r="P311" s="5">
        <v>0.01</v>
      </c>
      <c r="Q311" s="5">
        <v>1.0999999999999999E-2</v>
      </c>
      <c r="R311" s="5">
        <v>1.7000000000000001E-2</v>
      </c>
      <c r="S311" s="5">
        <v>0.02</v>
      </c>
      <c r="T311" s="5">
        <v>2.5999999999999999E-2</v>
      </c>
      <c r="U311" s="5">
        <v>0.03</v>
      </c>
      <c r="V311" s="5">
        <v>3.3000000000000002E-2</v>
      </c>
      <c r="W311" s="5">
        <v>4.1000000000000002E-2</v>
      </c>
    </row>
    <row r="312" spans="1:23" x14ac:dyDescent="0.25">
      <c r="A312" s="1">
        <v>557</v>
      </c>
      <c r="B312" s="8">
        <v>2E-3</v>
      </c>
      <c r="C312" s="8">
        <v>4.0000000000000001E-3</v>
      </c>
      <c r="D312" s="8">
        <v>7.0000000000000001E-3</v>
      </c>
      <c r="E312" s="8">
        <v>1.4E-2</v>
      </c>
      <c r="F312" s="8">
        <v>1.4999999999999999E-2</v>
      </c>
      <c r="G312" s="8">
        <v>0.02</v>
      </c>
      <c r="H312" s="8">
        <v>2.3E-2</v>
      </c>
      <c r="I312" s="8">
        <v>0.03</v>
      </c>
      <c r="J312" s="8">
        <v>3.7999999999999999E-2</v>
      </c>
      <c r="K312" s="8">
        <v>5.0999999999999997E-2</v>
      </c>
      <c r="M312" s="5">
        <v>557</v>
      </c>
      <c r="N312" s="5">
        <v>8.9999999999999993E-3</v>
      </c>
      <c r="O312" s="5">
        <v>8.0000000000000002E-3</v>
      </c>
      <c r="P312" s="5">
        <v>1.0999999999999999E-2</v>
      </c>
      <c r="Q312" s="5">
        <v>1.0999999999999999E-2</v>
      </c>
      <c r="R312" s="5">
        <v>1.7000000000000001E-2</v>
      </c>
      <c r="S312" s="5">
        <v>1.9E-2</v>
      </c>
      <c r="T312" s="5">
        <v>2.5000000000000001E-2</v>
      </c>
      <c r="U312" s="5">
        <v>2.9000000000000001E-2</v>
      </c>
      <c r="V312" s="5">
        <v>3.2000000000000001E-2</v>
      </c>
      <c r="W312" s="5">
        <v>4.1000000000000002E-2</v>
      </c>
    </row>
    <row r="313" spans="1:23" x14ac:dyDescent="0.25">
      <c r="A313" s="1">
        <v>558</v>
      </c>
      <c r="B313" s="8">
        <v>2E-3</v>
      </c>
      <c r="C313" s="8">
        <v>5.0000000000000001E-3</v>
      </c>
      <c r="D313" s="8">
        <v>8.0000000000000002E-3</v>
      </c>
      <c r="E313" s="8">
        <v>1.4E-2</v>
      </c>
      <c r="F313" s="8">
        <v>1.4999999999999999E-2</v>
      </c>
      <c r="G313" s="8">
        <v>0.02</v>
      </c>
      <c r="H313" s="8">
        <v>2.3E-2</v>
      </c>
      <c r="I313" s="8">
        <v>0.03</v>
      </c>
      <c r="J313" s="8">
        <v>3.9E-2</v>
      </c>
      <c r="K313" s="8">
        <v>0.05</v>
      </c>
      <c r="M313" s="5">
        <v>558</v>
      </c>
      <c r="N313" s="5">
        <v>8.0000000000000002E-3</v>
      </c>
      <c r="O313" s="5">
        <v>7.0000000000000001E-3</v>
      </c>
      <c r="P313" s="5">
        <v>8.9999999999999993E-3</v>
      </c>
      <c r="Q313" s="5">
        <v>1.0999999999999999E-2</v>
      </c>
      <c r="R313" s="5">
        <v>1.7000000000000001E-2</v>
      </c>
      <c r="S313" s="5">
        <v>1.9E-2</v>
      </c>
      <c r="T313" s="5">
        <v>2.5000000000000001E-2</v>
      </c>
      <c r="U313" s="5">
        <v>2.9000000000000001E-2</v>
      </c>
      <c r="V313" s="5">
        <v>0.03</v>
      </c>
      <c r="W313" s="5">
        <v>0.04</v>
      </c>
    </row>
    <row r="314" spans="1:23" x14ac:dyDescent="0.25">
      <c r="A314" s="1">
        <v>559</v>
      </c>
      <c r="B314" s="8">
        <v>3.0000000000000001E-3</v>
      </c>
      <c r="C314" s="8">
        <v>4.0000000000000001E-3</v>
      </c>
      <c r="D314" s="8">
        <v>7.0000000000000001E-3</v>
      </c>
      <c r="E314" s="8">
        <v>1.4E-2</v>
      </c>
      <c r="F314" s="8">
        <v>1.6E-2</v>
      </c>
      <c r="G314" s="8">
        <v>1.9E-2</v>
      </c>
      <c r="H314" s="8">
        <v>2.1999999999999999E-2</v>
      </c>
      <c r="I314" s="8">
        <v>2.9000000000000001E-2</v>
      </c>
      <c r="J314" s="8">
        <v>3.7999999999999999E-2</v>
      </c>
      <c r="K314" s="8">
        <v>0.05</v>
      </c>
      <c r="M314" s="5">
        <v>559</v>
      </c>
      <c r="N314" s="5">
        <v>7.0000000000000001E-3</v>
      </c>
      <c r="O314" s="5">
        <v>8.0000000000000002E-3</v>
      </c>
      <c r="P314" s="5">
        <v>8.9999999999999993E-3</v>
      </c>
      <c r="Q314" s="5">
        <v>0.01</v>
      </c>
      <c r="R314" s="5">
        <v>1.7000000000000001E-2</v>
      </c>
      <c r="S314" s="5">
        <v>1.9E-2</v>
      </c>
      <c r="T314" s="5">
        <v>2.4E-2</v>
      </c>
      <c r="U314" s="5">
        <v>2.9000000000000001E-2</v>
      </c>
      <c r="V314" s="5">
        <v>3.1E-2</v>
      </c>
      <c r="W314" s="5">
        <v>3.9E-2</v>
      </c>
    </row>
    <row r="315" spans="1:23" x14ac:dyDescent="0.25">
      <c r="A315" s="1">
        <v>560</v>
      </c>
      <c r="B315" s="8">
        <v>3.0000000000000001E-3</v>
      </c>
      <c r="C315" s="8">
        <v>4.0000000000000001E-3</v>
      </c>
      <c r="D315" s="8">
        <v>7.0000000000000001E-3</v>
      </c>
      <c r="E315" s="8">
        <v>1.2999999999999999E-2</v>
      </c>
      <c r="F315" s="8">
        <v>1.4999999999999999E-2</v>
      </c>
      <c r="G315" s="8">
        <v>0.02</v>
      </c>
      <c r="H315" s="8">
        <v>2.1999999999999999E-2</v>
      </c>
      <c r="I315" s="8">
        <v>2.9000000000000001E-2</v>
      </c>
      <c r="J315" s="8">
        <v>3.7999999999999999E-2</v>
      </c>
      <c r="K315" s="8">
        <v>4.9000000000000002E-2</v>
      </c>
      <c r="M315" s="5">
        <v>560</v>
      </c>
      <c r="N315" s="5">
        <v>8.0000000000000002E-3</v>
      </c>
      <c r="O315" s="5">
        <v>8.9999999999999993E-3</v>
      </c>
      <c r="P315" s="5">
        <v>8.9999999999999993E-3</v>
      </c>
      <c r="Q315" s="5">
        <v>0.01</v>
      </c>
      <c r="R315" s="5">
        <v>1.6E-2</v>
      </c>
      <c r="S315" s="5">
        <v>1.9E-2</v>
      </c>
      <c r="T315" s="5">
        <v>2.4E-2</v>
      </c>
      <c r="U315" s="5">
        <v>2.8000000000000001E-2</v>
      </c>
      <c r="V315" s="5">
        <v>0.03</v>
      </c>
      <c r="W315" s="5">
        <v>3.9E-2</v>
      </c>
    </row>
    <row r="316" spans="1:23" x14ac:dyDescent="0.25">
      <c r="A316" s="1">
        <v>561</v>
      </c>
      <c r="B316" s="8">
        <v>3.0000000000000001E-3</v>
      </c>
      <c r="C316" s="8">
        <v>4.0000000000000001E-3</v>
      </c>
      <c r="D316" s="8">
        <v>7.0000000000000001E-3</v>
      </c>
      <c r="E316" s="8">
        <v>1.4E-2</v>
      </c>
      <c r="F316" s="8">
        <v>1.4999999999999999E-2</v>
      </c>
      <c r="G316" s="8">
        <v>1.7999999999999999E-2</v>
      </c>
      <c r="H316" s="8">
        <v>2.1000000000000001E-2</v>
      </c>
      <c r="I316" s="8">
        <v>2.9000000000000001E-2</v>
      </c>
      <c r="J316" s="8">
        <v>3.6999999999999998E-2</v>
      </c>
      <c r="K316" s="8">
        <v>4.9000000000000002E-2</v>
      </c>
      <c r="M316" s="5">
        <v>561</v>
      </c>
      <c r="N316" s="5">
        <v>7.0000000000000001E-3</v>
      </c>
      <c r="O316" s="5">
        <v>8.0000000000000002E-3</v>
      </c>
      <c r="P316" s="5">
        <v>0.01</v>
      </c>
      <c r="Q316" s="5">
        <v>0.01</v>
      </c>
      <c r="R316" s="5">
        <v>1.7000000000000001E-2</v>
      </c>
      <c r="S316" s="5">
        <v>1.7999999999999999E-2</v>
      </c>
      <c r="T316" s="5">
        <v>2.4E-2</v>
      </c>
      <c r="U316" s="5">
        <v>2.8000000000000001E-2</v>
      </c>
      <c r="V316" s="5">
        <v>2.8000000000000001E-2</v>
      </c>
      <c r="W316" s="5">
        <v>3.7999999999999999E-2</v>
      </c>
    </row>
    <row r="317" spans="1:23" x14ac:dyDescent="0.25">
      <c r="A317" s="1">
        <v>562</v>
      </c>
      <c r="B317" s="8">
        <v>2E-3</v>
      </c>
      <c r="C317" s="8">
        <v>4.0000000000000001E-3</v>
      </c>
      <c r="D317" s="8">
        <v>7.0000000000000001E-3</v>
      </c>
      <c r="E317" s="8">
        <v>1.2999999999999999E-2</v>
      </c>
      <c r="F317" s="8">
        <v>1.4999999999999999E-2</v>
      </c>
      <c r="G317" s="8">
        <v>1.7999999999999999E-2</v>
      </c>
      <c r="H317" s="8">
        <v>2.1999999999999999E-2</v>
      </c>
      <c r="I317" s="8">
        <v>2.9000000000000001E-2</v>
      </c>
      <c r="J317" s="8">
        <v>3.5999999999999997E-2</v>
      </c>
      <c r="K317" s="8">
        <v>4.8000000000000001E-2</v>
      </c>
      <c r="M317" s="5">
        <v>562</v>
      </c>
      <c r="N317" s="5">
        <v>7.0000000000000001E-3</v>
      </c>
      <c r="O317" s="5">
        <v>8.0000000000000002E-3</v>
      </c>
      <c r="P317" s="5">
        <v>0.01</v>
      </c>
      <c r="Q317" s="5">
        <v>8.9999999999999993E-3</v>
      </c>
      <c r="R317" s="5">
        <v>1.6E-2</v>
      </c>
      <c r="S317" s="5">
        <v>1.7999999999999999E-2</v>
      </c>
      <c r="T317" s="5">
        <v>2.3E-2</v>
      </c>
      <c r="U317" s="5">
        <v>2.7E-2</v>
      </c>
      <c r="V317" s="5">
        <v>2.8000000000000001E-2</v>
      </c>
      <c r="W317" s="5">
        <v>3.6999999999999998E-2</v>
      </c>
    </row>
    <row r="318" spans="1:23" x14ac:dyDescent="0.25">
      <c r="A318" s="1">
        <v>563</v>
      </c>
      <c r="B318" s="8">
        <v>2E-3</v>
      </c>
      <c r="C318" s="8">
        <v>4.0000000000000001E-3</v>
      </c>
      <c r="D318" s="8">
        <v>7.0000000000000001E-3</v>
      </c>
      <c r="E318" s="8">
        <v>1.2999999999999999E-2</v>
      </c>
      <c r="F318" s="8">
        <v>1.4E-2</v>
      </c>
      <c r="G318" s="8">
        <v>1.9E-2</v>
      </c>
      <c r="H318" s="8">
        <v>2.1999999999999999E-2</v>
      </c>
      <c r="I318" s="8">
        <v>2.8000000000000001E-2</v>
      </c>
      <c r="J318" s="8">
        <v>3.5999999999999997E-2</v>
      </c>
      <c r="K318" s="8">
        <v>4.8000000000000001E-2</v>
      </c>
      <c r="M318" s="5">
        <v>563</v>
      </c>
      <c r="N318" s="5">
        <v>7.0000000000000001E-3</v>
      </c>
      <c r="O318" s="5">
        <v>8.0000000000000002E-3</v>
      </c>
      <c r="P318" s="5">
        <v>0.01</v>
      </c>
      <c r="Q318" s="5">
        <v>0.01</v>
      </c>
      <c r="R318" s="5">
        <v>1.6E-2</v>
      </c>
      <c r="S318" s="5">
        <v>1.7999999999999999E-2</v>
      </c>
      <c r="T318" s="5">
        <v>2.3E-2</v>
      </c>
      <c r="U318" s="5">
        <v>2.7E-2</v>
      </c>
      <c r="V318" s="5">
        <v>2.7E-2</v>
      </c>
      <c r="W318" s="5">
        <v>3.5999999999999997E-2</v>
      </c>
    </row>
    <row r="319" spans="1:23" x14ac:dyDescent="0.25">
      <c r="A319" s="1">
        <v>564</v>
      </c>
      <c r="B319" s="8">
        <v>2E-3</v>
      </c>
      <c r="C319" s="8">
        <v>4.0000000000000001E-3</v>
      </c>
      <c r="D319" s="8">
        <v>7.0000000000000001E-3</v>
      </c>
      <c r="E319" s="8">
        <v>1.2999999999999999E-2</v>
      </c>
      <c r="F319" s="8">
        <v>1.4E-2</v>
      </c>
      <c r="G319" s="8">
        <v>1.7999999999999999E-2</v>
      </c>
      <c r="H319" s="8">
        <v>2.1999999999999999E-2</v>
      </c>
      <c r="I319" s="8">
        <v>2.8000000000000001E-2</v>
      </c>
      <c r="J319" s="8">
        <v>3.5000000000000003E-2</v>
      </c>
      <c r="K319" s="8">
        <v>4.7E-2</v>
      </c>
      <c r="M319" s="5">
        <v>564</v>
      </c>
      <c r="N319" s="5">
        <v>8.0000000000000002E-3</v>
      </c>
      <c r="O319" s="5">
        <v>8.0000000000000002E-3</v>
      </c>
      <c r="P319" s="5">
        <v>0.01</v>
      </c>
      <c r="Q319" s="5">
        <v>8.9999999999999993E-3</v>
      </c>
      <c r="R319" s="5">
        <v>1.6E-2</v>
      </c>
      <c r="S319" s="5">
        <v>1.7999999999999999E-2</v>
      </c>
      <c r="T319" s="5">
        <v>2.3E-2</v>
      </c>
      <c r="U319" s="5">
        <v>2.5999999999999999E-2</v>
      </c>
      <c r="V319" s="5">
        <v>2.7E-2</v>
      </c>
      <c r="W319" s="5">
        <v>3.5000000000000003E-2</v>
      </c>
    </row>
    <row r="320" spans="1:23" x14ac:dyDescent="0.25">
      <c r="A320" s="1">
        <v>565</v>
      </c>
      <c r="B320" s="8">
        <v>2E-3</v>
      </c>
      <c r="C320" s="8">
        <v>4.0000000000000001E-3</v>
      </c>
      <c r="D320" s="8">
        <v>7.0000000000000001E-3</v>
      </c>
      <c r="E320" s="8">
        <v>1.2999999999999999E-2</v>
      </c>
      <c r="F320" s="8">
        <v>1.4E-2</v>
      </c>
      <c r="G320" s="8">
        <v>1.7999999999999999E-2</v>
      </c>
      <c r="H320" s="8">
        <v>2.1000000000000001E-2</v>
      </c>
      <c r="I320" s="8">
        <v>2.8000000000000001E-2</v>
      </c>
      <c r="J320" s="8">
        <v>3.5000000000000003E-2</v>
      </c>
      <c r="K320" s="8">
        <v>4.7E-2</v>
      </c>
      <c r="M320" s="5">
        <v>565</v>
      </c>
      <c r="N320" s="5">
        <v>8.0000000000000002E-3</v>
      </c>
      <c r="O320" s="5">
        <v>8.0000000000000002E-3</v>
      </c>
      <c r="P320" s="5">
        <v>8.9999999999999993E-3</v>
      </c>
      <c r="Q320" s="5">
        <v>0.01</v>
      </c>
      <c r="R320" s="5">
        <v>1.6E-2</v>
      </c>
      <c r="S320" s="5">
        <v>1.7999999999999999E-2</v>
      </c>
      <c r="T320" s="5">
        <v>2.1999999999999999E-2</v>
      </c>
      <c r="U320" s="5">
        <v>2.5999999999999999E-2</v>
      </c>
      <c r="V320" s="5">
        <v>2.5999999999999999E-2</v>
      </c>
      <c r="W320" s="5">
        <v>3.5000000000000003E-2</v>
      </c>
    </row>
    <row r="321" spans="1:23" x14ac:dyDescent="0.25">
      <c r="A321" s="1">
        <v>566</v>
      </c>
      <c r="B321" s="8">
        <v>2E-3</v>
      </c>
      <c r="C321" s="8">
        <v>4.0000000000000001E-3</v>
      </c>
      <c r="D321" s="8">
        <v>7.0000000000000001E-3</v>
      </c>
      <c r="E321" s="8">
        <v>1.2999999999999999E-2</v>
      </c>
      <c r="F321" s="8">
        <v>1.4E-2</v>
      </c>
      <c r="G321" s="8">
        <v>1.7999999999999999E-2</v>
      </c>
      <c r="H321" s="8">
        <v>2.1000000000000001E-2</v>
      </c>
      <c r="I321" s="8">
        <v>2.8000000000000001E-2</v>
      </c>
      <c r="J321" s="8">
        <v>3.5000000000000003E-2</v>
      </c>
      <c r="K321" s="8">
        <v>4.5999999999999999E-2</v>
      </c>
      <c r="M321" s="5">
        <v>566</v>
      </c>
      <c r="N321" s="5">
        <v>8.0000000000000002E-3</v>
      </c>
      <c r="O321" s="5">
        <v>7.0000000000000001E-3</v>
      </c>
      <c r="P321" s="5">
        <v>8.9999999999999993E-3</v>
      </c>
      <c r="Q321" s="5">
        <v>8.9999999999999993E-3</v>
      </c>
      <c r="R321" s="5">
        <v>1.4999999999999999E-2</v>
      </c>
      <c r="S321" s="5">
        <v>1.7000000000000001E-2</v>
      </c>
      <c r="T321" s="5">
        <v>2.1999999999999999E-2</v>
      </c>
      <c r="U321" s="5">
        <v>2.5000000000000001E-2</v>
      </c>
      <c r="V321" s="5">
        <v>2.5999999999999999E-2</v>
      </c>
      <c r="W321" s="5">
        <v>3.5000000000000003E-2</v>
      </c>
    </row>
    <row r="322" spans="1:23" x14ac:dyDescent="0.25">
      <c r="A322" s="1">
        <v>567</v>
      </c>
      <c r="B322" s="8">
        <v>2E-3</v>
      </c>
      <c r="C322" s="8">
        <v>4.0000000000000001E-3</v>
      </c>
      <c r="D322" s="8">
        <v>6.0000000000000001E-3</v>
      </c>
      <c r="E322" s="8">
        <v>1.2E-2</v>
      </c>
      <c r="F322" s="8">
        <v>1.2999999999999999E-2</v>
      </c>
      <c r="G322" s="8">
        <v>1.7000000000000001E-2</v>
      </c>
      <c r="H322" s="8">
        <v>0.02</v>
      </c>
      <c r="I322" s="8">
        <v>2.5999999999999999E-2</v>
      </c>
      <c r="J322" s="8">
        <v>3.4000000000000002E-2</v>
      </c>
      <c r="K322" s="8">
        <v>4.4999999999999998E-2</v>
      </c>
      <c r="M322" s="5">
        <v>567</v>
      </c>
      <c r="N322" s="5">
        <v>8.0000000000000002E-3</v>
      </c>
      <c r="O322" s="5">
        <v>7.0000000000000001E-3</v>
      </c>
      <c r="P322" s="5">
        <v>8.9999999999999993E-3</v>
      </c>
      <c r="Q322" s="5">
        <v>0.01</v>
      </c>
      <c r="R322" s="5">
        <v>1.4999999999999999E-2</v>
      </c>
      <c r="S322" s="5">
        <v>1.7000000000000001E-2</v>
      </c>
      <c r="T322" s="5">
        <v>2.1999999999999999E-2</v>
      </c>
      <c r="U322" s="5">
        <v>2.5000000000000001E-2</v>
      </c>
      <c r="V322" s="5">
        <v>2.5999999999999999E-2</v>
      </c>
      <c r="W322" s="5">
        <v>3.3000000000000002E-2</v>
      </c>
    </row>
    <row r="323" spans="1:23" x14ac:dyDescent="0.25">
      <c r="A323" s="1">
        <v>568</v>
      </c>
      <c r="B323" s="8">
        <v>2E-3</v>
      </c>
      <c r="C323" s="8">
        <v>4.0000000000000001E-3</v>
      </c>
      <c r="D323" s="8">
        <v>6.0000000000000001E-3</v>
      </c>
      <c r="E323" s="8">
        <v>1.2E-2</v>
      </c>
      <c r="F323" s="8">
        <v>1.4E-2</v>
      </c>
      <c r="G323" s="8">
        <v>1.7000000000000001E-2</v>
      </c>
      <c r="H323" s="8">
        <v>0.02</v>
      </c>
      <c r="I323" s="8">
        <v>2.5999999999999999E-2</v>
      </c>
      <c r="J323" s="8">
        <v>3.3000000000000002E-2</v>
      </c>
      <c r="K323" s="8">
        <v>4.4999999999999998E-2</v>
      </c>
      <c r="M323" s="5">
        <v>568</v>
      </c>
      <c r="N323" s="5">
        <v>8.0000000000000002E-3</v>
      </c>
      <c r="O323" s="5">
        <v>7.0000000000000001E-3</v>
      </c>
      <c r="P323" s="5">
        <v>8.9999999999999993E-3</v>
      </c>
      <c r="Q323" s="5">
        <v>8.9999999999999993E-3</v>
      </c>
      <c r="R323" s="5">
        <v>1.4E-2</v>
      </c>
      <c r="S323" s="5">
        <v>1.7000000000000001E-2</v>
      </c>
      <c r="T323" s="5">
        <v>2.1999999999999999E-2</v>
      </c>
      <c r="U323" s="5">
        <v>2.5000000000000001E-2</v>
      </c>
      <c r="V323" s="5">
        <v>2.4E-2</v>
      </c>
      <c r="W323" s="5">
        <v>3.2000000000000001E-2</v>
      </c>
    </row>
    <row r="324" spans="1:23" x14ac:dyDescent="0.25">
      <c r="A324" s="1">
        <v>569</v>
      </c>
      <c r="B324" s="8">
        <v>2E-3</v>
      </c>
      <c r="C324" s="8">
        <v>3.0000000000000001E-3</v>
      </c>
      <c r="D324" s="8">
        <v>6.0000000000000001E-3</v>
      </c>
      <c r="E324" s="8">
        <v>1.0999999999999999E-2</v>
      </c>
      <c r="F324" s="8">
        <v>1.2E-2</v>
      </c>
      <c r="G324" s="8">
        <v>1.6E-2</v>
      </c>
      <c r="H324" s="8">
        <v>0.02</v>
      </c>
      <c r="I324" s="8">
        <v>2.5000000000000001E-2</v>
      </c>
      <c r="J324" s="8">
        <v>3.2000000000000001E-2</v>
      </c>
      <c r="K324" s="8">
        <v>4.2999999999999997E-2</v>
      </c>
      <c r="M324" s="5">
        <v>569</v>
      </c>
      <c r="N324" s="5">
        <v>8.0000000000000002E-3</v>
      </c>
      <c r="O324" s="5">
        <v>7.0000000000000001E-3</v>
      </c>
      <c r="P324" s="5">
        <v>8.9999999999999993E-3</v>
      </c>
      <c r="Q324" s="5">
        <v>8.9999999999999993E-3</v>
      </c>
      <c r="R324" s="5">
        <v>1.4999999999999999E-2</v>
      </c>
      <c r="S324" s="5">
        <v>1.6E-2</v>
      </c>
      <c r="T324" s="5">
        <v>2.1000000000000001E-2</v>
      </c>
      <c r="U324" s="5">
        <v>2.4E-2</v>
      </c>
      <c r="V324" s="5">
        <v>2.4E-2</v>
      </c>
      <c r="W324" s="5">
        <v>3.2000000000000001E-2</v>
      </c>
    </row>
    <row r="325" spans="1:23" x14ac:dyDescent="0.25">
      <c r="A325" s="1">
        <v>570</v>
      </c>
      <c r="B325" s="8">
        <v>3.0000000000000001E-3</v>
      </c>
      <c r="C325" s="8">
        <v>3.0000000000000001E-3</v>
      </c>
      <c r="D325" s="8">
        <v>6.0000000000000001E-3</v>
      </c>
      <c r="E325" s="8">
        <v>1.0999999999999999E-2</v>
      </c>
      <c r="F325" s="8">
        <v>1.2999999999999999E-2</v>
      </c>
      <c r="G325" s="8">
        <v>1.6E-2</v>
      </c>
      <c r="H325" s="8">
        <v>0.02</v>
      </c>
      <c r="I325" s="8">
        <v>2.5000000000000001E-2</v>
      </c>
      <c r="J325" s="8">
        <v>3.2000000000000001E-2</v>
      </c>
      <c r="K325" s="8">
        <v>4.2000000000000003E-2</v>
      </c>
      <c r="M325" s="5">
        <v>570</v>
      </c>
      <c r="N325" s="5">
        <v>8.0000000000000002E-3</v>
      </c>
      <c r="O325" s="5">
        <v>8.0000000000000002E-3</v>
      </c>
      <c r="P325" s="5">
        <v>8.9999999999999993E-3</v>
      </c>
      <c r="Q325" s="5">
        <v>8.9999999999999993E-3</v>
      </c>
      <c r="R325" s="5">
        <v>1.4999999999999999E-2</v>
      </c>
      <c r="S325" s="5">
        <v>1.6E-2</v>
      </c>
      <c r="T325" s="5">
        <v>2.1000000000000001E-2</v>
      </c>
      <c r="U325" s="5">
        <v>2.4E-2</v>
      </c>
      <c r="V325" s="5">
        <v>2.4E-2</v>
      </c>
      <c r="W325" s="5">
        <v>3.1E-2</v>
      </c>
    </row>
    <row r="326" spans="1:23" x14ac:dyDescent="0.25">
      <c r="A326" s="1">
        <v>571</v>
      </c>
      <c r="B326" s="8">
        <v>2E-3</v>
      </c>
      <c r="C326" s="8">
        <v>4.0000000000000001E-3</v>
      </c>
      <c r="D326" s="8">
        <v>6.0000000000000001E-3</v>
      </c>
      <c r="E326" s="8">
        <v>1.2E-2</v>
      </c>
      <c r="F326" s="8">
        <v>1.2999999999999999E-2</v>
      </c>
      <c r="G326" s="8">
        <v>1.6E-2</v>
      </c>
      <c r="H326" s="8">
        <v>0.02</v>
      </c>
      <c r="I326" s="8">
        <v>2.4E-2</v>
      </c>
      <c r="J326" s="8">
        <v>3.1E-2</v>
      </c>
      <c r="K326" s="8">
        <v>4.1000000000000002E-2</v>
      </c>
      <c r="M326" s="5">
        <v>571</v>
      </c>
      <c r="N326" s="5">
        <v>8.0000000000000002E-3</v>
      </c>
      <c r="O326" s="5">
        <v>7.0000000000000001E-3</v>
      </c>
      <c r="P326" s="5">
        <v>8.9999999999999993E-3</v>
      </c>
      <c r="Q326" s="5">
        <v>8.0000000000000002E-3</v>
      </c>
      <c r="R326" s="5">
        <v>1.4E-2</v>
      </c>
      <c r="S326" s="5">
        <v>1.6E-2</v>
      </c>
      <c r="T326" s="5">
        <v>2.1000000000000001E-2</v>
      </c>
      <c r="U326" s="5">
        <v>2.3E-2</v>
      </c>
      <c r="V326" s="5">
        <v>2.3E-2</v>
      </c>
      <c r="W326" s="5">
        <v>3.1E-2</v>
      </c>
    </row>
    <row r="327" spans="1:23" x14ac:dyDescent="0.25">
      <c r="A327" s="1">
        <v>572</v>
      </c>
      <c r="B327" s="8">
        <v>2E-3</v>
      </c>
      <c r="C327" s="8">
        <v>4.0000000000000001E-3</v>
      </c>
      <c r="D327" s="8">
        <v>6.0000000000000001E-3</v>
      </c>
      <c r="E327" s="8">
        <v>0.01</v>
      </c>
      <c r="F327" s="8">
        <v>1.2E-2</v>
      </c>
      <c r="G327" s="8">
        <v>1.4999999999999999E-2</v>
      </c>
      <c r="H327" s="8">
        <v>1.7999999999999999E-2</v>
      </c>
      <c r="I327" s="8">
        <v>2.4E-2</v>
      </c>
      <c r="J327" s="8">
        <v>0.03</v>
      </c>
      <c r="K327" s="8">
        <v>0.04</v>
      </c>
      <c r="M327" s="5">
        <v>572</v>
      </c>
      <c r="N327" s="5">
        <v>8.0000000000000002E-3</v>
      </c>
      <c r="O327" s="5">
        <v>7.0000000000000001E-3</v>
      </c>
      <c r="P327" s="5">
        <v>8.9999999999999993E-3</v>
      </c>
      <c r="Q327" s="5">
        <v>8.0000000000000002E-3</v>
      </c>
      <c r="R327" s="5">
        <v>1.4E-2</v>
      </c>
      <c r="S327" s="5">
        <v>1.4999999999999999E-2</v>
      </c>
      <c r="T327" s="5">
        <v>0.02</v>
      </c>
      <c r="U327" s="5">
        <v>2.3E-2</v>
      </c>
      <c r="V327" s="5">
        <v>2.1999999999999999E-2</v>
      </c>
      <c r="W327" s="5">
        <v>0.03</v>
      </c>
    </row>
    <row r="328" spans="1:23" x14ac:dyDescent="0.25">
      <c r="A328" s="1">
        <v>573</v>
      </c>
      <c r="B328" s="8">
        <v>2E-3</v>
      </c>
      <c r="C328" s="8">
        <v>3.0000000000000001E-3</v>
      </c>
      <c r="D328" s="8">
        <v>5.0000000000000001E-3</v>
      </c>
      <c r="E328" s="8">
        <v>1.0999999999999999E-2</v>
      </c>
      <c r="F328" s="8">
        <v>1.0999999999999999E-2</v>
      </c>
      <c r="G328" s="8">
        <v>1.4999999999999999E-2</v>
      </c>
      <c r="H328" s="8">
        <v>1.7999999999999999E-2</v>
      </c>
      <c r="I328" s="8">
        <v>2.1999999999999999E-2</v>
      </c>
      <c r="J328" s="8">
        <v>2.9000000000000001E-2</v>
      </c>
      <c r="K328" s="8">
        <v>0.04</v>
      </c>
      <c r="M328" s="5">
        <v>573</v>
      </c>
      <c r="N328" s="5">
        <v>8.0000000000000002E-3</v>
      </c>
      <c r="O328" s="5">
        <v>7.0000000000000001E-3</v>
      </c>
      <c r="P328" s="5">
        <v>8.9999999999999993E-3</v>
      </c>
      <c r="Q328" s="5">
        <v>7.0000000000000001E-3</v>
      </c>
      <c r="R328" s="5">
        <v>1.2999999999999999E-2</v>
      </c>
      <c r="S328" s="5">
        <v>1.4999999999999999E-2</v>
      </c>
      <c r="T328" s="5">
        <v>0.02</v>
      </c>
      <c r="U328" s="5">
        <v>2.1999999999999999E-2</v>
      </c>
      <c r="V328" s="5">
        <v>2.1999999999999999E-2</v>
      </c>
      <c r="W328" s="5">
        <v>2.9000000000000001E-2</v>
      </c>
    </row>
    <row r="329" spans="1:23" x14ac:dyDescent="0.25">
      <c r="A329" s="1">
        <v>574</v>
      </c>
      <c r="B329" s="8">
        <v>3.0000000000000001E-3</v>
      </c>
      <c r="C329" s="8">
        <v>3.0000000000000001E-3</v>
      </c>
      <c r="D329" s="8">
        <v>5.0000000000000001E-3</v>
      </c>
      <c r="E329" s="8">
        <v>1.0999999999999999E-2</v>
      </c>
      <c r="F329" s="8">
        <v>1.0999999999999999E-2</v>
      </c>
      <c r="G329" s="8">
        <v>1.4E-2</v>
      </c>
      <c r="H329" s="8">
        <v>1.7000000000000001E-2</v>
      </c>
      <c r="I329" s="8">
        <v>2.1999999999999999E-2</v>
      </c>
      <c r="J329" s="8">
        <v>2.9000000000000001E-2</v>
      </c>
      <c r="K329" s="8">
        <v>3.7999999999999999E-2</v>
      </c>
      <c r="M329" s="5">
        <v>574</v>
      </c>
      <c r="N329" s="5">
        <v>8.0000000000000002E-3</v>
      </c>
      <c r="O329" s="5">
        <v>7.0000000000000001E-3</v>
      </c>
      <c r="P329" s="5">
        <v>8.9999999999999993E-3</v>
      </c>
      <c r="Q329" s="5">
        <v>8.0000000000000002E-3</v>
      </c>
      <c r="R329" s="5">
        <v>1.2999999999999999E-2</v>
      </c>
      <c r="S329" s="5">
        <v>1.4999999999999999E-2</v>
      </c>
      <c r="T329" s="5">
        <v>1.9E-2</v>
      </c>
      <c r="U329" s="5">
        <v>2.1999999999999999E-2</v>
      </c>
      <c r="V329" s="5">
        <v>2.1000000000000001E-2</v>
      </c>
      <c r="W329" s="5">
        <v>2.8000000000000001E-2</v>
      </c>
    </row>
    <row r="330" spans="1:23" x14ac:dyDescent="0.25">
      <c r="A330" s="1">
        <v>575</v>
      </c>
      <c r="B330" s="8">
        <v>2E-3</v>
      </c>
      <c r="C330" s="8">
        <v>4.0000000000000001E-3</v>
      </c>
      <c r="D330" s="8">
        <v>5.0000000000000001E-3</v>
      </c>
      <c r="E330" s="8">
        <v>0.01</v>
      </c>
      <c r="F330" s="8">
        <v>1.0999999999999999E-2</v>
      </c>
      <c r="G330" s="8">
        <v>1.4E-2</v>
      </c>
      <c r="H330" s="8">
        <v>1.6E-2</v>
      </c>
      <c r="I330" s="8">
        <v>2.1000000000000001E-2</v>
      </c>
      <c r="J330" s="8">
        <v>2.7E-2</v>
      </c>
      <c r="K330" s="8">
        <v>3.6999999999999998E-2</v>
      </c>
      <c r="M330" s="5">
        <v>575</v>
      </c>
      <c r="N330" s="5">
        <v>8.0000000000000002E-3</v>
      </c>
      <c r="O330" s="5">
        <v>7.0000000000000001E-3</v>
      </c>
      <c r="P330" s="5">
        <v>8.9999999999999993E-3</v>
      </c>
      <c r="Q330" s="5">
        <v>7.0000000000000001E-3</v>
      </c>
      <c r="R330" s="5">
        <v>1.2999999999999999E-2</v>
      </c>
      <c r="S330" s="5">
        <v>1.4999999999999999E-2</v>
      </c>
      <c r="T330" s="5">
        <v>1.9E-2</v>
      </c>
      <c r="U330" s="5">
        <v>0.02</v>
      </c>
      <c r="V330" s="5">
        <v>2.1000000000000001E-2</v>
      </c>
      <c r="W330" s="5">
        <v>2.8000000000000001E-2</v>
      </c>
    </row>
    <row r="331" spans="1:23" x14ac:dyDescent="0.25">
      <c r="A331" s="1">
        <v>576</v>
      </c>
      <c r="B331" s="8">
        <v>2E-3</v>
      </c>
      <c r="C331" s="8">
        <v>3.0000000000000001E-3</v>
      </c>
      <c r="D331" s="8">
        <v>5.0000000000000001E-3</v>
      </c>
      <c r="E331" s="8">
        <v>0.01</v>
      </c>
      <c r="F331" s="8">
        <v>0.01</v>
      </c>
      <c r="G331" s="8">
        <v>1.4E-2</v>
      </c>
      <c r="H331" s="8">
        <v>1.4999999999999999E-2</v>
      </c>
      <c r="I331" s="8">
        <v>0.02</v>
      </c>
      <c r="J331" s="8">
        <v>2.7E-2</v>
      </c>
      <c r="K331" s="8">
        <v>3.5000000000000003E-2</v>
      </c>
      <c r="M331" s="5">
        <v>576</v>
      </c>
      <c r="N331" s="5">
        <v>8.0000000000000002E-3</v>
      </c>
      <c r="O331" s="5">
        <v>7.0000000000000001E-3</v>
      </c>
      <c r="P331" s="5">
        <v>8.0000000000000002E-3</v>
      </c>
      <c r="Q331" s="5">
        <v>8.0000000000000002E-3</v>
      </c>
      <c r="R331" s="5">
        <v>1.2999999999999999E-2</v>
      </c>
      <c r="S331" s="5">
        <v>1.4E-2</v>
      </c>
      <c r="T331" s="5">
        <v>1.9E-2</v>
      </c>
      <c r="U331" s="5">
        <v>2.1000000000000001E-2</v>
      </c>
      <c r="V331" s="5">
        <v>0.02</v>
      </c>
      <c r="W331" s="5">
        <v>2.5999999999999999E-2</v>
      </c>
    </row>
    <row r="332" spans="1:23" x14ac:dyDescent="0.25">
      <c r="A332" s="1">
        <v>577</v>
      </c>
      <c r="B332" s="8">
        <v>2E-3</v>
      </c>
      <c r="C332" s="8">
        <v>3.0000000000000001E-3</v>
      </c>
      <c r="D332" s="8">
        <v>5.0000000000000001E-3</v>
      </c>
      <c r="E332" s="8">
        <v>0.01</v>
      </c>
      <c r="F332" s="8">
        <v>0.01</v>
      </c>
      <c r="G332" s="8">
        <v>1.2999999999999999E-2</v>
      </c>
      <c r="H332" s="8">
        <v>1.6E-2</v>
      </c>
      <c r="I332" s="8">
        <v>0.02</v>
      </c>
      <c r="J332" s="8">
        <v>2.5999999999999999E-2</v>
      </c>
      <c r="K332" s="8">
        <v>3.4000000000000002E-2</v>
      </c>
      <c r="M332" s="5">
        <v>577</v>
      </c>
      <c r="N332" s="5">
        <v>8.0000000000000002E-3</v>
      </c>
      <c r="O332" s="5">
        <v>7.0000000000000001E-3</v>
      </c>
      <c r="P332" s="5">
        <v>8.0000000000000002E-3</v>
      </c>
      <c r="Q332" s="5">
        <v>7.0000000000000001E-3</v>
      </c>
      <c r="R332" s="5">
        <v>1.2999999999999999E-2</v>
      </c>
      <c r="S332" s="5">
        <v>1.4E-2</v>
      </c>
      <c r="T332" s="5">
        <v>1.7999999999999999E-2</v>
      </c>
      <c r="U332" s="5">
        <v>0.02</v>
      </c>
      <c r="V332" s="5">
        <v>0.02</v>
      </c>
      <c r="W332" s="5">
        <v>2.5000000000000001E-2</v>
      </c>
    </row>
    <row r="333" spans="1:23" x14ac:dyDescent="0.25">
      <c r="A333" s="1">
        <v>578</v>
      </c>
      <c r="B333" s="8">
        <v>1E-3</v>
      </c>
      <c r="C333" s="8">
        <v>3.0000000000000001E-3</v>
      </c>
      <c r="D333" s="8">
        <v>5.0000000000000001E-3</v>
      </c>
      <c r="E333" s="8">
        <v>0.01</v>
      </c>
      <c r="F333" s="8">
        <v>0.01</v>
      </c>
      <c r="G333" s="8">
        <v>1.2999999999999999E-2</v>
      </c>
      <c r="H333" s="8">
        <v>1.4999999999999999E-2</v>
      </c>
      <c r="I333" s="8">
        <v>1.9E-2</v>
      </c>
      <c r="J333" s="8">
        <v>2.5000000000000001E-2</v>
      </c>
      <c r="K333" s="8">
        <v>3.4000000000000002E-2</v>
      </c>
      <c r="M333" s="5">
        <v>578</v>
      </c>
      <c r="N333" s="5">
        <v>7.0000000000000001E-3</v>
      </c>
      <c r="O333" s="5">
        <v>7.0000000000000001E-3</v>
      </c>
      <c r="P333" s="5">
        <v>8.0000000000000002E-3</v>
      </c>
      <c r="Q333" s="5">
        <v>7.0000000000000001E-3</v>
      </c>
      <c r="R333" s="5">
        <v>1.2999999999999999E-2</v>
      </c>
      <c r="S333" s="5">
        <v>1.4E-2</v>
      </c>
      <c r="T333" s="5">
        <v>1.7999999999999999E-2</v>
      </c>
      <c r="U333" s="5">
        <v>0.02</v>
      </c>
      <c r="V333" s="5">
        <v>1.9E-2</v>
      </c>
      <c r="W333" s="5">
        <v>2.5000000000000001E-2</v>
      </c>
    </row>
    <row r="334" spans="1:23" x14ac:dyDescent="0.25">
      <c r="A334" s="1">
        <v>579</v>
      </c>
      <c r="B334" s="8">
        <v>2E-3</v>
      </c>
      <c r="C334" s="8">
        <v>3.0000000000000001E-3</v>
      </c>
      <c r="D334" s="8">
        <v>5.0000000000000001E-3</v>
      </c>
      <c r="E334" s="8">
        <v>0.01</v>
      </c>
      <c r="F334" s="8">
        <v>8.9999999999999993E-3</v>
      </c>
      <c r="G334" s="8">
        <v>1.2E-2</v>
      </c>
      <c r="H334" s="8">
        <v>1.4E-2</v>
      </c>
      <c r="I334" s="8">
        <v>1.7999999999999999E-2</v>
      </c>
      <c r="J334" s="8">
        <v>2.4E-2</v>
      </c>
      <c r="K334" s="8">
        <v>3.2000000000000001E-2</v>
      </c>
      <c r="M334" s="5">
        <v>579</v>
      </c>
      <c r="N334" s="5">
        <v>8.0000000000000002E-3</v>
      </c>
      <c r="O334" s="5">
        <v>7.0000000000000001E-3</v>
      </c>
      <c r="P334" s="5">
        <v>8.0000000000000002E-3</v>
      </c>
      <c r="Q334" s="5">
        <v>7.0000000000000001E-3</v>
      </c>
      <c r="R334" s="5">
        <v>1.2E-2</v>
      </c>
      <c r="S334" s="5">
        <v>1.2999999999999999E-2</v>
      </c>
      <c r="T334" s="5">
        <v>1.7999999999999999E-2</v>
      </c>
      <c r="U334" s="5">
        <v>0.02</v>
      </c>
      <c r="V334" s="5">
        <v>1.7999999999999999E-2</v>
      </c>
      <c r="W334" s="5">
        <v>2.4E-2</v>
      </c>
    </row>
    <row r="335" spans="1:23" x14ac:dyDescent="0.25">
      <c r="A335" s="1">
        <v>580</v>
      </c>
      <c r="B335" s="8">
        <v>1E-3</v>
      </c>
      <c r="C335" s="8">
        <v>3.0000000000000001E-3</v>
      </c>
      <c r="D335" s="8">
        <v>4.0000000000000001E-3</v>
      </c>
      <c r="E335" s="8">
        <v>8.9999999999999993E-3</v>
      </c>
      <c r="F335" s="8">
        <v>8.9999999999999993E-3</v>
      </c>
      <c r="G335" s="8">
        <v>1.2E-2</v>
      </c>
      <c r="H335" s="8">
        <v>1.4E-2</v>
      </c>
      <c r="I335" s="8">
        <v>1.7000000000000001E-2</v>
      </c>
      <c r="J335" s="8">
        <v>2.3E-2</v>
      </c>
      <c r="K335" s="8">
        <v>0.03</v>
      </c>
      <c r="M335" s="5">
        <v>580</v>
      </c>
      <c r="N335" s="5">
        <v>7.0000000000000001E-3</v>
      </c>
      <c r="O335" s="5">
        <v>7.0000000000000001E-3</v>
      </c>
      <c r="P335" s="5">
        <v>8.0000000000000002E-3</v>
      </c>
      <c r="Q335" s="5">
        <v>6.0000000000000001E-3</v>
      </c>
      <c r="R335" s="5">
        <v>1.2E-2</v>
      </c>
      <c r="S335" s="5">
        <v>1.2999999999999999E-2</v>
      </c>
      <c r="T335" s="5">
        <v>1.7000000000000001E-2</v>
      </c>
      <c r="U335" s="5">
        <v>1.7999999999999999E-2</v>
      </c>
      <c r="V335" s="5">
        <v>1.7999999999999999E-2</v>
      </c>
      <c r="W335" s="5">
        <v>2.3E-2</v>
      </c>
    </row>
    <row r="336" spans="1:23" x14ac:dyDescent="0.25">
      <c r="A336" s="1">
        <v>581</v>
      </c>
      <c r="B336" s="8">
        <v>2E-3</v>
      </c>
      <c r="C336" s="8">
        <v>3.0000000000000001E-3</v>
      </c>
      <c r="D336" s="8">
        <v>5.0000000000000001E-3</v>
      </c>
      <c r="E336" s="8">
        <v>8.9999999999999993E-3</v>
      </c>
      <c r="F336" s="8">
        <v>8.9999999999999993E-3</v>
      </c>
      <c r="G336" s="8">
        <v>1.0999999999999999E-2</v>
      </c>
      <c r="H336" s="8">
        <v>1.2999999999999999E-2</v>
      </c>
      <c r="I336" s="8">
        <v>1.7000000000000001E-2</v>
      </c>
      <c r="J336" s="8">
        <v>2.1999999999999999E-2</v>
      </c>
      <c r="K336" s="8">
        <v>2.9000000000000001E-2</v>
      </c>
      <c r="M336" s="5">
        <v>581</v>
      </c>
      <c r="N336" s="5">
        <v>7.0000000000000001E-3</v>
      </c>
      <c r="O336" s="5">
        <v>7.0000000000000001E-3</v>
      </c>
      <c r="P336" s="5">
        <v>8.0000000000000002E-3</v>
      </c>
      <c r="Q336" s="5">
        <v>6.0000000000000001E-3</v>
      </c>
      <c r="R336" s="5">
        <v>1.0999999999999999E-2</v>
      </c>
      <c r="S336" s="5">
        <v>1.2999999999999999E-2</v>
      </c>
      <c r="T336" s="5">
        <v>1.7000000000000001E-2</v>
      </c>
      <c r="U336" s="5">
        <v>1.9E-2</v>
      </c>
      <c r="V336" s="5">
        <v>1.6E-2</v>
      </c>
      <c r="W336" s="5">
        <v>2.1999999999999999E-2</v>
      </c>
    </row>
    <row r="337" spans="1:23" x14ac:dyDescent="0.25">
      <c r="A337" s="1">
        <v>582</v>
      </c>
      <c r="B337" s="8">
        <v>2E-3</v>
      </c>
      <c r="C337" s="8">
        <v>2E-3</v>
      </c>
      <c r="D337" s="8">
        <v>4.0000000000000001E-3</v>
      </c>
      <c r="E337" s="8">
        <v>8.0000000000000002E-3</v>
      </c>
      <c r="F337" s="8">
        <v>8.0000000000000002E-3</v>
      </c>
      <c r="G337" s="8">
        <v>1.0999999999999999E-2</v>
      </c>
      <c r="H337" s="8">
        <v>1.2999999999999999E-2</v>
      </c>
      <c r="I337" s="8">
        <v>1.6E-2</v>
      </c>
      <c r="J337" s="8">
        <v>2.1999999999999999E-2</v>
      </c>
      <c r="K337" s="8">
        <v>2.7E-2</v>
      </c>
      <c r="M337" s="5">
        <v>582</v>
      </c>
      <c r="N337" s="5">
        <v>7.0000000000000001E-3</v>
      </c>
      <c r="O337" s="5">
        <v>7.0000000000000001E-3</v>
      </c>
      <c r="P337" s="5">
        <v>8.0000000000000002E-3</v>
      </c>
      <c r="Q337" s="5">
        <v>6.0000000000000001E-3</v>
      </c>
      <c r="R337" s="5">
        <v>1.0999999999999999E-2</v>
      </c>
      <c r="S337" s="5">
        <v>1.2E-2</v>
      </c>
      <c r="T337" s="5">
        <v>1.4999999999999999E-2</v>
      </c>
      <c r="U337" s="5">
        <v>1.7000000000000001E-2</v>
      </c>
      <c r="V337" s="5">
        <v>1.6E-2</v>
      </c>
      <c r="W337" s="5">
        <v>2.1000000000000001E-2</v>
      </c>
    </row>
    <row r="338" spans="1:23" x14ac:dyDescent="0.25">
      <c r="A338" s="1">
        <v>583</v>
      </c>
      <c r="B338" s="8">
        <v>1E-3</v>
      </c>
      <c r="C338" s="8">
        <v>3.0000000000000001E-3</v>
      </c>
      <c r="D338" s="8">
        <v>4.0000000000000001E-3</v>
      </c>
      <c r="E338" s="8">
        <v>8.0000000000000002E-3</v>
      </c>
      <c r="F338" s="8">
        <v>8.0000000000000002E-3</v>
      </c>
      <c r="G338" s="8">
        <v>1.0999999999999999E-2</v>
      </c>
      <c r="H338" s="8">
        <v>1.2E-2</v>
      </c>
      <c r="I338" s="8">
        <v>1.4999999999999999E-2</v>
      </c>
      <c r="J338" s="8">
        <v>0.02</v>
      </c>
      <c r="K338" s="8">
        <v>2.5999999999999999E-2</v>
      </c>
      <c r="M338" s="5">
        <v>583</v>
      </c>
      <c r="N338" s="5">
        <v>7.0000000000000001E-3</v>
      </c>
      <c r="O338" s="5">
        <v>6.0000000000000001E-3</v>
      </c>
      <c r="P338" s="5">
        <v>7.0000000000000001E-3</v>
      </c>
      <c r="Q338" s="5">
        <v>6.0000000000000001E-3</v>
      </c>
      <c r="R338" s="5">
        <v>1.0999999999999999E-2</v>
      </c>
      <c r="S338" s="5">
        <v>1.2E-2</v>
      </c>
      <c r="T338" s="5">
        <v>1.6E-2</v>
      </c>
      <c r="U338" s="5">
        <v>1.7000000000000001E-2</v>
      </c>
      <c r="V338" s="5">
        <v>1.4999999999999999E-2</v>
      </c>
      <c r="W338" s="5">
        <v>2.1000000000000001E-2</v>
      </c>
    </row>
    <row r="339" spans="1:23" x14ac:dyDescent="0.25">
      <c r="A339" s="1">
        <v>584</v>
      </c>
      <c r="B339" s="8">
        <v>1E-3</v>
      </c>
      <c r="C339" s="8">
        <v>3.0000000000000001E-3</v>
      </c>
      <c r="D339" s="8">
        <v>4.0000000000000001E-3</v>
      </c>
      <c r="E339" s="8">
        <v>8.0000000000000002E-3</v>
      </c>
      <c r="F339" s="8">
        <v>8.0000000000000002E-3</v>
      </c>
      <c r="G339" s="8">
        <v>0.01</v>
      </c>
      <c r="H339" s="8">
        <v>1.2E-2</v>
      </c>
      <c r="I339" s="8">
        <v>1.4999999999999999E-2</v>
      </c>
      <c r="J339" s="8">
        <v>1.9E-2</v>
      </c>
      <c r="K339" s="8">
        <v>2.5999999999999999E-2</v>
      </c>
      <c r="M339" s="5">
        <v>584</v>
      </c>
      <c r="N339" s="5">
        <v>7.0000000000000001E-3</v>
      </c>
      <c r="O339" s="5">
        <v>7.0000000000000001E-3</v>
      </c>
      <c r="P339" s="5">
        <v>7.0000000000000001E-3</v>
      </c>
      <c r="Q339" s="5">
        <v>6.0000000000000001E-3</v>
      </c>
      <c r="R339" s="5">
        <v>1.0999999999999999E-2</v>
      </c>
      <c r="S339" s="5">
        <v>1.2E-2</v>
      </c>
      <c r="T339" s="5">
        <v>1.4999999999999999E-2</v>
      </c>
      <c r="U339" s="5">
        <v>1.6E-2</v>
      </c>
      <c r="V339" s="5">
        <v>1.4999999999999999E-2</v>
      </c>
      <c r="W339" s="5">
        <v>1.9E-2</v>
      </c>
    </row>
    <row r="340" spans="1:23" x14ac:dyDescent="0.25">
      <c r="A340" s="1">
        <v>585</v>
      </c>
      <c r="B340" s="8">
        <v>1E-3</v>
      </c>
      <c r="C340" s="8">
        <v>2E-3</v>
      </c>
      <c r="D340" s="8">
        <v>4.0000000000000001E-3</v>
      </c>
      <c r="E340" s="8">
        <v>8.0000000000000002E-3</v>
      </c>
      <c r="F340" s="8">
        <v>7.0000000000000001E-3</v>
      </c>
      <c r="G340" s="8">
        <v>0.01</v>
      </c>
      <c r="H340" s="8">
        <v>1.0999999999999999E-2</v>
      </c>
      <c r="I340" s="8">
        <v>1.4E-2</v>
      </c>
      <c r="J340" s="8">
        <v>1.7999999999999999E-2</v>
      </c>
      <c r="K340" s="8">
        <v>2.3E-2</v>
      </c>
      <c r="M340" s="5">
        <v>585</v>
      </c>
      <c r="N340" s="5">
        <v>7.0000000000000001E-3</v>
      </c>
      <c r="O340" s="5">
        <v>6.0000000000000001E-3</v>
      </c>
      <c r="P340" s="5">
        <v>7.0000000000000001E-3</v>
      </c>
      <c r="Q340" s="5">
        <v>5.0000000000000001E-3</v>
      </c>
      <c r="R340" s="5">
        <v>0.01</v>
      </c>
      <c r="S340" s="5">
        <v>1.0999999999999999E-2</v>
      </c>
      <c r="T340" s="5">
        <v>1.4999999999999999E-2</v>
      </c>
      <c r="U340" s="5">
        <v>1.4999999999999999E-2</v>
      </c>
      <c r="V340" s="5">
        <v>1.4E-2</v>
      </c>
      <c r="W340" s="5">
        <v>1.9E-2</v>
      </c>
    </row>
    <row r="341" spans="1:23" x14ac:dyDescent="0.25">
      <c r="A341" s="1">
        <v>586</v>
      </c>
      <c r="B341" s="8">
        <v>1E-3</v>
      </c>
      <c r="C341" s="8">
        <v>2E-3</v>
      </c>
      <c r="D341" s="8">
        <v>4.0000000000000001E-3</v>
      </c>
      <c r="E341" s="8">
        <v>7.0000000000000001E-3</v>
      </c>
      <c r="F341" s="8">
        <v>7.0000000000000001E-3</v>
      </c>
      <c r="G341" s="8">
        <v>8.9999999999999993E-3</v>
      </c>
      <c r="H341" s="8">
        <v>1.0999999999999999E-2</v>
      </c>
      <c r="I341" s="8">
        <v>1.2E-2</v>
      </c>
      <c r="J341" s="8">
        <v>1.6E-2</v>
      </c>
      <c r="K341" s="8">
        <v>2.1999999999999999E-2</v>
      </c>
      <c r="M341" s="5">
        <v>586</v>
      </c>
      <c r="N341" s="5">
        <v>7.0000000000000001E-3</v>
      </c>
      <c r="O341" s="5">
        <v>6.0000000000000001E-3</v>
      </c>
      <c r="P341" s="5">
        <v>7.0000000000000001E-3</v>
      </c>
      <c r="Q341" s="5">
        <v>5.0000000000000001E-3</v>
      </c>
      <c r="R341" s="5">
        <v>0.01</v>
      </c>
      <c r="S341" s="5">
        <v>1.0999999999999999E-2</v>
      </c>
      <c r="T341" s="5">
        <v>1.2999999999999999E-2</v>
      </c>
      <c r="U341" s="5">
        <v>1.4999999999999999E-2</v>
      </c>
      <c r="V341" s="5">
        <v>1.2999999999999999E-2</v>
      </c>
      <c r="W341" s="5">
        <v>1.7999999999999999E-2</v>
      </c>
    </row>
    <row r="342" spans="1:23" x14ac:dyDescent="0.25">
      <c r="A342" s="1">
        <v>587</v>
      </c>
      <c r="B342" s="8">
        <v>1E-3</v>
      </c>
      <c r="C342" s="8">
        <v>2E-3</v>
      </c>
      <c r="D342" s="8">
        <v>4.0000000000000001E-3</v>
      </c>
      <c r="E342" s="8">
        <v>7.0000000000000001E-3</v>
      </c>
      <c r="F342" s="8">
        <v>6.0000000000000001E-3</v>
      </c>
      <c r="G342" s="8">
        <v>8.0000000000000002E-3</v>
      </c>
      <c r="H342" s="8">
        <v>8.9999999999999993E-3</v>
      </c>
      <c r="I342" s="8">
        <v>1.2E-2</v>
      </c>
      <c r="J342" s="8">
        <v>1.6E-2</v>
      </c>
      <c r="K342" s="8">
        <v>2.1999999999999999E-2</v>
      </c>
      <c r="M342" s="5">
        <v>587</v>
      </c>
      <c r="N342" s="5">
        <v>7.0000000000000001E-3</v>
      </c>
      <c r="O342" s="5">
        <v>6.0000000000000001E-3</v>
      </c>
      <c r="P342" s="5">
        <v>7.0000000000000001E-3</v>
      </c>
      <c r="Q342" s="5">
        <v>5.0000000000000001E-3</v>
      </c>
      <c r="R342" s="5">
        <v>0.01</v>
      </c>
      <c r="S342" s="5">
        <v>1.0999999999999999E-2</v>
      </c>
      <c r="T342" s="5">
        <v>1.2999999999999999E-2</v>
      </c>
      <c r="U342" s="5">
        <v>1.4E-2</v>
      </c>
      <c r="V342" s="5">
        <v>1.2E-2</v>
      </c>
      <c r="W342" s="5">
        <v>1.7000000000000001E-2</v>
      </c>
    </row>
    <row r="343" spans="1:23" x14ac:dyDescent="0.25">
      <c r="A343" s="1">
        <v>588</v>
      </c>
      <c r="B343" s="8">
        <v>1E-3</v>
      </c>
      <c r="C343" s="8">
        <v>2E-3</v>
      </c>
      <c r="D343" s="8">
        <v>3.0000000000000001E-3</v>
      </c>
      <c r="E343" s="8">
        <v>6.0000000000000001E-3</v>
      </c>
      <c r="F343" s="8">
        <v>5.0000000000000001E-3</v>
      </c>
      <c r="G343" s="8">
        <v>7.0000000000000001E-3</v>
      </c>
      <c r="H343" s="8">
        <v>8.9999999999999993E-3</v>
      </c>
      <c r="I343" s="8">
        <v>1.0999999999999999E-2</v>
      </c>
      <c r="J343" s="8">
        <v>1.4999999999999999E-2</v>
      </c>
      <c r="K343" s="8">
        <v>0.02</v>
      </c>
      <c r="M343" s="5">
        <v>588</v>
      </c>
      <c r="N343" s="5">
        <v>7.0000000000000001E-3</v>
      </c>
      <c r="O343" s="5">
        <v>6.0000000000000001E-3</v>
      </c>
      <c r="P343" s="5">
        <v>7.0000000000000001E-3</v>
      </c>
      <c r="Q343" s="5">
        <v>5.0000000000000001E-3</v>
      </c>
      <c r="R343" s="5">
        <v>8.9999999999999993E-3</v>
      </c>
      <c r="S343" s="5">
        <v>8.9999999999999993E-3</v>
      </c>
      <c r="T343" s="5">
        <v>1.2999999999999999E-2</v>
      </c>
      <c r="U343" s="5">
        <v>1.2999999999999999E-2</v>
      </c>
      <c r="V343" s="5">
        <v>1.0999999999999999E-2</v>
      </c>
      <c r="W343" s="5">
        <v>1.6E-2</v>
      </c>
    </row>
    <row r="344" spans="1:23" x14ac:dyDescent="0.25">
      <c r="A344" s="1">
        <v>589</v>
      </c>
      <c r="B344" s="8">
        <v>1E-3</v>
      </c>
      <c r="C344" s="8">
        <v>2E-3</v>
      </c>
      <c r="D344" s="8">
        <v>3.0000000000000001E-3</v>
      </c>
      <c r="E344" s="8">
        <v>6.0000000000000001E-3</v>
      </c>
      <c r="F344" s="8">
        <v>6.0000000000000001E-3</v>
      </c>
      <c r="G344" s="8">
        <v>7.0000000000000001E-3</v>
      </c>
      <c r="H344" s="8">
        <v>8.9999999999999993E-3</v>
      </c>
      <c r="I344" s="8">
        <v>0.01</v>
      </c>
      <c r="J344" s="8">
        <v>1.4E-2</v>
      </c>
      <c r="K344" s="8">
        <v>1.9E-2</v>
      </c>
      <c r="M344" s="5">
        <v>589</v>
      </c>
      <c r="N344" s="5">
        <v>7.0000000000000001E-3</v>
      </c>
      <c r="O344" s="5">
        <v>6.0000000000000001E-3</v>
      </c>
      <c r="P344" s="5">
        <v>6.0000000000000001E-3</v>
      </c>
      <c r="Q344" s="5">
        <v>4.0000000000000001E-3</v>
      </c>
      <c r="R344" s="5">
        <v>8.9999999999999993E-3</v>
      </c>
      <c r="S344" s="5">
        <v>0.01</v>
      </c>
      <c r="T344" s="5">
        <v>1.2E-2</v>
      </c>
      <c r="U344" s="5">
        <v>1.2999999999999999E-2</v>
      </c>
      <c r="V344" s="5">
        <v>0.01</v>
      </c>
      <c r="W344" s="5">
        <v>1.4E-2</v>
      </c>
    </row>
    <row r="345" spans="1:23" x14ac:dyDescent="0.25">
      <c r="A345" s="1">
        <v>590</v>
      </c>
      <c r="B345" s="8">
        <v>0</v>
      </c>
      <c r="C345" s="8">
        <v>2E-3</v>
      </c>
      <c r="D345" s="8">
        <v>3.0000000000000001E-3</v>
      </c>
      <c r="E345" s="8">
        <v>5.0000000000000001E-3</v>
      </c>
      <c r="F345" s="8">
        <v>5.0000000000000001E-3</v>
      </c>
      <c r="G345" s="8">
        <v>6.0000000000000001E-3</v>
      </c>
      <c r="H345" s="8">
        <v>8.0000000000000002E-3</v>
      </c>
      <c r="I345" s="8">
        <v>8.9999999999999993E-3</v>
      </c>
      <c r="J345" s="8">
        <v>1.2999999999999999E-2</v>
      </c>
      <c r="K345" s="8">
        <v>1.7999999999999999E-2</v>
      </c>
      <c r="M345" s="5">
        <v>590</v>
      </c>
      <c r="N345" s="5">
        <v>6.0000000000000001E-3</v>
      </c>
      <c r="O345" s="5">
        <v>6.0000000000000001E-3</v>
      </c>
      <c r="P345" s="5">
        <v>7.0000000000000001E-3</v>
      </c>
      <c r="Q345" s="5">
        <v>4.0000000000000001E-3</v>
      </c>
      <c r="R345" s="5">
        <v>8.9999999999999993E-3</v>
      </c>
      <c r="S345" s="5">
        <v>8.9999999999999993E-3</v>
      </c>
      <c r="T345" s="5">
        <v>1.2E-2</v>
      </c>
      <c r="U345" s="5">
        <v>1.2E-2</v>
      </c>
      <c r="V345" s="5">
        <v>0.01</v>
      </c>
      <c r="W345" s="5">
        <v>1.4E-2</v>
      </c>
    </row>
    <row r="346" spans="1:23" x14ac:dyDescent="0.25">
      <c r="A346" s="1">
        <v>591</v>
      </c>
      <c r="B346" s="8">
        <v>1E-3</v>
      </c>
      <c r="C346" s="8">
        <v>2E-3</v>
      </c>
      <c r="D346" s="8">
        <v>2E-3</v>
      </c>
      <c r="E346" s="8">
        <v>5.0000000000000001E-3</v>
      </c>
      <c r="F346" s="8">
        <v>4.0000000000000001E-3</v>
      </c>
      <c r="G346" s="8">
        <v>6.0000000000000001E-3</v>
      </c>
      <c r="H346" s="8">
        <v>7.0000000000000001E-3</v>
      </c>
      <c r="I346" s="8">
        <v>8.9999999999999993E-3</v>
      </c>
      <c r="J346" s="8">
        <v>1.2E-2</v>
      </c>
      <c r="K346" s="8">
        <v>1.6E-2</v>
      </c>
      <c r="M346" s="5">
        <v>591</v>
      </c>
      <c r="N346" s="5">
        <v>7.0000000000000001E-3</v>
      </c>
      <c r="O346" s="5">
        <v>6.0000000000000001E-3</v>
      </c>
      <c r="P346" s="5">
        <v>6.0000000000000001E-3</v>
      </c>
      <c r="Q346" s="5">
        <v>4.0000000000000001E-3</v>
      </c>
      <c r="R346" s="5">
        <v>8.0000000000000002E-3</v>
      </c>
      <c r="S346" s="5">
        <v>8.0000000000000002E-3</v>
      </c>
      <c r="T346" s="5">
        <v>1.2E-2</v>
      </c>
      <c r="U346" s="5">
        <v>1.2E-2</v>
      </c>
      <c r="V346" s="5">
        <v>8.0000000000000002E-3</v>
      </c>
      <c r="W346" s="5">
        <v>1.2999999999999999E-2</v>
      </c>
    </row>
    <row r="347" spans="1:23" x14ac:dyDescent="0.25">
      <c r="A347" s="1">
        <v>592</v>
      </c>
      <c r="B347" s="8">
        <v>1E-3</v>
      </c>
      <c r="C347" s="8">
        <v>2E-3</v>
      </c>
      <c r="D347" s="8">
        <v>3.0000000000000001E-3</v>
      </c>
      <c r="E347" s="8">
        <v>5.0000000000000001E-3</v>
      </c>
      <c r="F347" s="8">
        <v>4.0000000000000001E-3</v>
      </c>
      <c r="G347" s="8">
        <v>6.0000000000000001E-3</v>
      </c>
      <c r="H347" s="8">
        <v>7.0000000000000001E-3</v>
      </c>
      <c r="I347" s="8">
        <v>7.0000000000000001E-3</v>
      </c>
      <c r="J347" s="8">
        <v>1.0999999999999999E-2</v>
      </c>
      <c r="K347" s="8">
        <v>1.6E-2</v>
      </c>
      <c r="M347" s="5">
        <v>592</v>
      </c>
      <c r="N347" s="5">
        <v>7.0000000000000001E-3</v>
      </c>
      <c r="O347" s="5">
        <v>6.0000000000000001E-3</v>
      </c>
      <c r="P347" s="5">
        <v>6.0000000000000001E-3</v>
      </c>
      <c r="Q347" s="5">
        <v>4.0000000000000001E-3</v>
      </c>
      <c r="R347" s="5">
        <v>8.0000000000000002E-3</v>
      </c>
      <c r="S347" s="5">
        <v>8.0000000000000002E-3</v>
      </c>
      <c r="T347" s="5">
        <v>1.0999999999999999E-2</v>
      </c>
      <c r="U347" s="5">
        <v>1.0999999999999999E-2</v>
      </c>
      <c r="V347" s="5">
        <v>8.0000000000000002E-3</v>
      </c>
      <c r="W347" s="5">
        <v>1.2E-2</v>
      </c>
    </row>
    <row r="348" spans="1:23" x14ac:dyDescent="0.25">
      <c r="A348" s="1">
        <v>593</v>
      </c>
      <c r="B348" s="8">
        <v>0</v>
      </c>
      <c r="C348" s="8">
        <v>2E-3</v>
      </c>
      <c r="D348" s="8">
        <v>2E-3</v>
      </c>
      <c r="E348" s="8">
        <v>5.0000000000000001E-3</v>
      </c>
      <c r="F348" s="8">
        <v>4.0000000000000001E-3</v>
      </c>
      <c r="G348" s="8">
        <v>5.0000000000000001E-3</v>
      </c>
      <c r="H348" s="8">
        <v>6.0000000000000001E-3</v>
      </c>
      <c r="I348" s="8">
        <v>7.0000000000000001E-3</v>
      </c>
      <c r="J348" s="8">
        <v>8.9999999999999993E-3</v>
      </c>
      <c r="K348" s="8">
        <v>1.2999999999999999E-2</v>
      </c>
      <c r="M348" s="5">
        <v>593</v>
      </c>
      <c r="N348" s="5">
        <v>7.0000000000000001E-3</v>
      </c>
      <c r="O348" s="5">
        <v>5.0000000000000001E-3</v>
      </c>
      <c r="P348" s="5">
        <v>6.0000000000000001E-3</v>
      </c>
      <c r="Q348" s="5">
        <v>3.0000000000000001E-3</v>
      </c>
      <c r="R348" s="5">
        <v>7.0000000000000001E-3</v>
      </c>
      <c r="S348" s="5">
        <v>7.0000000000000001E-3</v>
      </c>
      <c r="T348" s="5">
        <v>1.0999999999999999E-2</v>
      </c>
      <c r="U348" s="5">
        <v>1.0999999999999999E-2</v>
      </c>
      <c r="V348" s="5">
        <v>8.0000000000000002E-3</v>
      </c>
      <c r="W348" s="5">
        <v>1.0999999999999999E-2</v>
      </c>
    </row>
    <row r="349" spans="1:23" x14ac:dyDescent="0.25">
      <c r="A349" s="1">
        <v>594</v>
      </c>
      <c r="B349" s="8">
        <v>1E-3</v>
      </c>
      <c r="C349" s="8">
        <v>2E-3</v>
      </c>
      <c r="D349" s="8">
        <v>2E-3</v>
      </c>
      <c r="E349" s="8">
        <v>4.0000000000000001E-3</v>
      </c>
      <c r="F349" s="8">
        <v>3.0000000000000001E-3</v>
      </c>
      <c r="G349" s="8">
        <v>4.0000000000000001E-3</v>
      </c>
      <c r="H349" s="8">
        <v>6.0000000000000001E-3</v>
      </c>
      <c r="I349" s="8">
        <v>6.0000000000000001E-3</v>
      </c>
      <c r="J349" s="8">
        <v>8.9999999999999993E-3</v>
      </c>
      <c r="K349" s="8">
        <v>1.2E-2</v>
      </c>
      <c r="M349" s="5">
        <v>594</v>
      </c>
      <c r="N349" s="5">
        <v>7.0000000000000001E-3</v>
      </c>
      <c r="O349" s="5">
        <v>5.0000000000000001E-3</v>
      </c>
      <c r="P349" s="5">
        <v>6.0000000000000001E-3</v>
      </c>
      <c r="Q349" s="5">
        <v>3.0000000000000001E-3</v>
      </c>
      <c r="R349" s="5">
        <v>7.0000000000000001E-3</v>
      </c>
      <c r="S349" s="5">
        <v>8.0000000000000002E-3</v>
      </c>
      <c r="T349" s="5">
        <v>1.0999999999999999E-2</v>
      </c>
      <c r="U349" s="5">
        <v>8.9999999999999993E-3</v>
      </c>
      <c r="V349" s="5">
        <v>7.0000000000000001E-3</v>
      </c>
      <c r="W349" s="5">
        <v>8.9999999999999993E-3</v>
      </c>
    </row>
    <row r="350" spans="1:23" x14ac:dyDescent="0.25">
      <c r="A350" s="1">
        <v>595</v>
      </c>
      <c r="B350" s="8">
        <v>1E-3</v>
      </c>
      <c r="C350" s="8">
        <v>2E-3</v>
      </c>
      <c r="D350" s="8">
        <v>1E-3</v>
      </c>
      <c r="E350" s="8">
        <v>4.0000000000000001E-3</v>
      </c>
      <c r="F350" s="8">
        <v>3.0000000000000001E-3</v>
      </c>
      <c r="G350" s="8">
        <v>3.0000000000000001E-3</v>
      </c>
      <c r="H350" s="8">
        <v>6.0000000000000001E-3</v>
      </c>
      <c r="I350" s="8">
        <v>5.0000000000000001E-3</v>
      </c>
      <c r="J350" s="8">
        <v>7.0000000000000001E-3</v>
      </c>
      <c r="K350" s="8">
        <v>1.0999999999999999E-2</v>
      </c>
      <c r="M350" s="5">
        <v>595</v>
      </c>
      <c r="N350" s="5">
        <v>6.0000000000000001E-3</v>
      </c>
      <c r="O350" s="5">
        <v>5.0000000000000001E-3</v>
      </c>
      <c r="P350" s="5">
        <v>5.0000000000000001E-3</v>
      </c>
      <c r="Q350" s="5">
        <v>3.0000000000000001E-3</v>
      </c>
      <c r="R350" s="5">
        <v>6.0000000000000001E-3</v>
      </c>
      <c r="S350" s="5">
        <v>7.0000000000000001E-3</v>
      </c>
      <c r="T350" s="5">
        <v>0.01</v>
      </c>
      <c r="U350" s="5">
        <v>8.9999999999999993E-3</v>
      </c>
      <c r="V350" s="5">
        <v>5.0000000000000001E-3</v>
      </c>
      <c r="W350" s="5">
        <v>8.0000000000000002E-3</v>
      </c>
    </row>
    <row r="351" spans="1:23" x14ac:dyDescent="0.25">
      <c r="A351" s="1">
        <v>596</v>
      </c>
      <c r="B351" s="8">
        <v>1E-3</v>
      </c>
      <c r="C351" s="8">
        <v>2E-3</v>
      </c>
      <c r="D351" s="8">
        <v>2E-3</v>
      </c>
      <c r="E351" s="8">
        <v>4.0000000000000001E-3</v>
      </c>
      <c r="F351" s="8">
        <v>3.0000000000000001E-3</v>
      </c>
      <c r="G351" s="8">
        <v>3.0000000000000001E-3</v>
      </c>
      <c r="H351" s="8">
        <v>4.0000000000000001E-3</v>
      </c>
      <c r="I351" s="8">
        <v>4.0000000000000001E-3</v>
      </c>
      <c r="J351" s="8">
        <v>7.0000000000000001E-3</v>
      </c>
      <c r="K351" s="8">
        <v>8.9999999999999993E-3</v>
      </c>
      <c r="M351" s="5">
        <v>596</v>
      </c>
      <c r="N351" s="5">
        <v>6.0000000000000001E-3</v>
      </c>
      <c r="O351" s="5">
        <v>5.0000000000000001E-3</v>
      </c>
      <c r="P351" s="5">
        <v>5.0000000000000001E-3</v>
      </c>
      <c r="Q351" s="5">
        <v>3.0000000000000001E-3</v>
      </c>
      <c r="R351" s="5">
        <v>6.0000000000000001E-3</v>
      </c>
      <c r="S351" s="5">
        <v>7.0000000000000001E-3</v>
      </c>
      <c r="T351" s="5">
        <v>8.9999999999999993E-3</v>
      </c>
      <c r="U351" s="5">
        <v>8.0000000000000002E-3</v>
      </c>
      <c r="V351" s="5">
        <v>5.0000000000000001E-3</v>
      </c>
      <c r="W351" s="5">
        <v>8.0000000000000002E-3</v>
      </c>
    </row>
    <row r="352" spans="1:23" x14ac:dyDescent="0.25">
      <c r="A352" s="1">
        <v>597</v>
      </c>
      <c r="B352" s="8">
        <v>0</v>
      </c>
      <c r="C352" s="8">
        <v>1E-3</v>
      </c>
      <c r="D352" s="8">
        <v>2E-3</v>
      </c>
      <c r="E352" s="8">
        <v>4.0000000000000001E-3</v>
      </c>
      <c r="F352" s="8">
        <v>2E-3</v>
      </c>
      <c r="G352" s="8">
        <v>3.0000000000000001E-3</v>
      </c>
      <c r="H352" s="8">
        <v>5.0000000000000001E-3</v>
      </c>
      <c r="I352" s="8">
        <v>3.0000000000000001E-3</v>
      </c>
      <c r="J352" s="8">
        <v>6.0000000000000001E-3</v>
      </c>
      <c r="K352" s="8">
        <v>8.9999999999999993E-3</v>
      </c>
      <c r="M352" s="5">
        <v>597</v>
      </c>
      <c r="N352" s="5">
        <v>6.0000000000000001E-3</v>
      </c>
      <c r="O352" s="5">
        <v>5.0000000000000001E-3</v>
      </c>
      <c r="P352" s="5">
        <v>5.0000000000000001E-3</v>
      </c>
      <c r="Q352" s="5">
        <v>3.0000000000000001E-3</v>
      </c>
      <c r="R352" s="5">
        <v>6.0000000000000001E-3</v>
      </c>
      <c r="S352" s="5">
        <v>6.0000000000000001E-3</v>
      </c>
      <c r="T352" s="5">
        <v>8.9999999999999993E-3</v>
      </c>
      <c r="U352" s="5">
        <v>8.0000000000000002E-3</v>
      </c>
      <c r="V352" s="5">
        <v>4.0000000000000001E-3</v>
      </c>
      <c r="W352" s="5">
        <v>7.0000000000000001E-3</v>
      </c>
    </row>
    <row r="353" spans="1:23" x14ac:dyDescent="0.25">
      <c r="A353" s="1">
        <v>598</v>
      </c>
      <c r="B353" s="8">
        <v>0</v>
      </c>
      <c r="C353" s="8">
        <v>1E-3</v>
      </c>
      <c r="D353" s="8">
        <v>1E-3</v>
      </c>
      <c r="E353" s="8">
        <v>4.0000000000000001E-3</v>
      </c>
      <c r="F353" s="8">
        <v>1E-3</v>
      </c>
      <c r="G353" s="8">
        <v>3.0000000000000001E-3</v>
      </c>
      <c r="H353" s="8">
        <v>3.0000000000000001E-3</v>
      </c>
      <c r="I353" s="8">
        <v>3.0000000000000001E-3</v>
      </c>
      <c r="J353" s="8">
        <v>4.0000000000000001E-3</v>
      </c>
      <c r="K353" s="8">
        <v>7.0000000000000001E-3</v>
      </c>
      <c r="M353" s="5">
        <v>598</v>
      </c>
      <c r="N353" s="5">
        <v>6.0000000000000001E-3</v>
      </c>
      <c r="O353" s="5">
        <v>5.0000000000000001E-3</v>
      </c>
      <c r="P353" s="5">
        <v>5.0000000000000001E-3</v>
      </c>
      <c r="Q353" s="5">
        <v>2E-3</v>
      </c>
      <c r="R353" s="5">
        <v>5.0000000000000001E-3</v>
      </c>
      <c r="S353" s="5">
        <v>6.0000000000000001E-3</v>
      </c>
      <c r="T353" s="5">
        <v>8.0000000000000002E-3</v>
      </c>
      <c r="U353" s="5">
        <v>8.0000000000000002E-3</v>
      </c>
      <c r="V353" s="5">
        <v>3.0000000000000001E-3</v>
      </c>
      <c r="W353" s="5">
        <v>7.0000000000000001E-3</v>
      </c>
    </row>
    <row r="354" spans="1:23" x14ac:dyDescent="0.25">
      <c r="A354" s="1">
        <v>599</v>
      </c>
      <c r="B354" s="8">
        <v>0</v>
      </c>
      <c r="C354" s="8">
        <v>1E-3</v>
      </c>
      <c r="D354" s="8">
        <v>2E-3</v>
      </c>
      <c r="E354" s="8">
        <v>4.0000000000000001E-3</v>
      </c>
      <c r="F354" s="8">
        <v>2E-3</v>
      </c>
      <c r="G354" s="8">
        <v>2E-3</v>
      </c>
      <c r="H354" s="8">
        <v>3.0000000000000001E-3</v>
      </c>
      <c r="I354" s="8">
        <v>2E-3</v>
      </c>
      <c r="J354" s="8">
        <v>4.0000000000000001E-3</v>
      </c>
      <c r="K354" s="8">
        <v>5.0000000000000001E-3</v>
      </c>
      <c r="M354" s="5">
        <v>599</v>
      </c>
      <c r="N354" s="5">
        <v>6.0000000000000001E-3</v>
      </c>
      <c r="O354" s="5">
        <v>5.0000000000000001E-3</v>
      </c>
      <c r="P354" s="5">
        <v>5.0000000000000001E-3</v>
      </c>
      <c r="Q354" s="5">
        <v>2E-3</v>
      </c>
      <c r="R354" s="5">
        <v>5.0000000000000001E-3</v>
      </c>
      <c r="S354" s="5">
        <v>6.0000000000000001E-3</v>
      </c>
      <c r="T354" s="5">
        <v>7.0000000000000001E-3</v>
      </c>
      <c r="U354" s="5">
        <v>8.0000000000000002E-3</v>
      </c>
      <c r="V354" s="5">
        <v>3.0000000000000001E-3</v>
      </c>
      <c r="W354" s="5">
        <v>5.0000000000000001E-3</v>
      </c>
    </row>
    <row r="355" spans="1:23" x14ac:dyDescent="0.25">
      <c r="A355" s="1">
        <v>600</v>
      </c>
      <c r="B355" s="8">
        <v>0</v>
      </c>
      <c r="C355" s="8">
        <v>1E-3</v>
      </c>
      <c r="D355" s="8">
        <v>2E-3</v>
      </c>
      <c r="E355" s="8">
        <v>3.0000000000000001E-3</v>
      </c>
      <c r="F355" s="8">
        <v>1E-3</v>
      </c>
      <c r="G355" s="8">
        <v>2E-3</v>
      </c>
      <c r="H355" s="8">
        <v>3.0000000000000001E-3</v>
      </c>
      <c r="I355" s="8">
        <v>1E-3</v>
      </c>
      <c r="J355" s="8">
        <v>2E-3</v>
      </c>
      <c r="K355" s="8">
        <v>4.0000000000000001E-3</v>
      </c>
      <c r="M355" s="5">
        <v>600</v>
      </c>
      <c r="N355" s="5">
        <v>6.0000000000000001E-3</v>
      </c>
      <c r="O355" s="5">
        <v>5.0000000000000001E-3</v>
      </c>
      <c r="P355" s="5">
        <v>5.0000000000000001E-3</v>
      </c>
      <c r="Q355" s="5">
        <v>2E-3</v>
      </c>
      <c r="R355" s="5">
        <v>5.0000000000000001E-3</v>
      </c>
      <c r="S355" s="5">
        <v>6.0000000000000001E-3</v>
      </c>
      <c r="T355" s="5">
        <v>8.0000000000000002E-3</v>
      </c>
      <c r="U355" s="5">
        <v>6.0000000000000001E-3</v>
      </c>
      <c r="V355" s="5">
        <v>2E-3</v>
      </c>
      <c r="W355" s="5">
        <v>5.0000000000000001E-3</v>
      </c>
    </row>
    <row r="356" spans="1:23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23" x14ac:dyDescent="0.25">
      <c r="A357" s="3" t="s">
        <v>54</v>
      </c>
      <c r="B357" s="1"/>
      <c r="C357" s="4"/>
      <c r="D357" s="1"/>
      <c r="E357" s="1"/>
      <c r="F357" s="1"/>
      <c r="G357" s="1"/>
      <c r="H357" s="1"/>
    </row>
    <row r="358" spans="1:23" x14ac:dyDescent="0.2">
      <c r="A358" s="1" t="s">
        <v>165</v>
      </c>
      <c r="B358" s="42" t="s">
        <v>174</v>
      </c>
      <c r="C358" s="42" t="s">
        <v>173</v>
      </c>
    </row>
    <row r="359" spans="1:23" x14ac:dyDescent="0.2">
      <c r="A359" s="1">
        <v>0.5</v>
      </c>
      <c r="B359" s="42">
        <v>0.03</v>
      </c>
      <c r="C359" s="42">
        <v>0.03</v>
      </c>
    </row>
    <row r="360" spans="1:23" x14ac:dyDescent="0.2">
      <c r="A360" s="1">
        <v>1</v>
      </c>
      <c r="B360" s="42">
        <v>3.9E-2</v>
      </c>
      <c r="C360" s="42">
        <v>4.3999999999999997E-2</v>
      </c>
    </row>
    <row r="361" spans="1:23" x14ac:dyDescent="0.2">
      <c r="A361" s="1">
        <v>2</v>
      </c>
      <c r="B361" s="42">
        <v>5.2999999999999999E-2</v>
      </c>
      <c r="C361" s="42">
        <v>7.0000000000000007E-2</v>
      </c>
    </row>
    <row r="362" spans="1:23" x14ac:dyDescent="0.2">
      <c r="A362" s="1">
        <v>4</v>
      </c>
      <c r="B362" s="42">
        <v>7.2999999999999995E-2</v>
      </c>
      <c r="C362" s="42">
        <v>0.114</v>
      </c>
    </row>
    <row r="363" spans="1:23" x14ac:dyDescent="0.2">
      <c r="A363" s="1">
        <v>6</v>
      </c>
      <c r="B363" s="42">
        <v>0.111</v>
      </c>
      <c r="C363" s="42">
        <v>0.14499999999999999</v>
      </c>
    </row>
    <row r="364" spans="1:23" x14ac:dyDescent="0.2">
      <c r="A364" s="1">
        <v>8</v>
      </c>
      <c r="B364" s="42">
        <v>0.123</v>
      </c>
      <c r="C364" s="42">
        <v>0.184</v>
      </c>
    </row>
    <row r="365" spans="1:23" x14ac:dyDescent="0.2">
      <c r="A365" s="1">
        <v>10</v>
      </c>
      <c r="B365" s="42">
        <v>0.158</v>
      </c>
      <c r="C365" s="42">
        <v>0.20599999999999999</v>
      </c>
    </row>
    <row r="366" spans="1:23" x14ac:dyDescent="0.2">
      <c r="A366" s="1">
        <v>15</v>
      </c>
      <c r="B366" s="42">
        <v>0.183</v>
      </c>
      <c r="C366" s="42">
        <v>0.29399999999999998</v>
      </c>
    </row>
    <row r="367" spans="1:23" x14ac:dyDescent="0.2">
      <c r="A367" s="1">
        <v>20</v>
      </c>
      <c r="B367" s="42">
        <v>0.21099999999999999</v>
      </c>
      <c r="C367" s="42">
        <v>0.35799999999999998</v>
      </c>
    </row>
    <row r="368" spans="1:23" x14ac:dyDescent="0.2">
      <c r="A368" s="1">
        <v>30</v>
      </c>
      <c r="B368" s="42">
        <v>0.26300000000000001</v>
      </c>
      <c r="C368" s="42">
        <v>0.47599999999999998</v>
      </c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</sheetData>
  <mergeCells count="2">
    <mergeCell ref="B3:K3"/>
    <mergeCell ref="N3:W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/>
  </sheetViews>
  <sheetFormatPr defaultColWidth="8.625" defaultRowHeight="15" x14ac:dyDescent="0.2"/>
  <cols>
    <col min="1" max="1" width="12.625" style="9" customWidth="1"/>
    <col min="2" max="4" width="8.625" style="9"/>
    <col min="5" max="5" width="12.375" style="9" customWidth="1"/>
    <col min="6" max="16384" width="8.625" style="9"/>
  </cols>
  <sheetData>
    <row r="2" spans="1:8" x14ac:dyDescent="0.2">
      <c r="A2" s="3" t="s">
        <v>55</v>
      </c>
      <c r="C2" s="32"/>
    </row>
    <row r="3" spans="1:8" x14ac:dyDescent="0.25">
      <c r="A3" s="1" t="s">
        <v>31</v>
      </c>
      <c r="B3" s="1">
        <v>2</v>
      </c>
      <c r="C3" s="1">
        <v>20</v>
      </c>
      <c r="D3" s="1">
        <v>400</v>
      </c>
      <c r="E3" s="9" t="s">
        <v>165</v>
      </c>
      <c r="G3" s="5"/>
      <c r="H3" s="5"/>
    </row>
    <row r="4" spans="1:8" x14ac:dyDescent="0.25">
      <c r="A4" s="5">
        <v>1</v>
      </c>
      <c r="B4" s="6">
        <v>1.494942</v>
      </c>
      <c r="C4" s="6">
        <v>2.5418310000000002</v>
      </c>
      <c r="D4" s="6">
        <v>2.7772999999999999</v>
      </c>
      <c r="G4" s="33"/>
      <c r="H4" s="5"/>
    </row>
    <row r="5" spans="1:8" x14ac:dyDescent="0.25">
      <c r="A5" s="5">
        <v>2</v>
      </c>
      <c r="B5" s="6">
        <v>2.2058960000000001</v>
      </c>
      <c r="C5" s="6">
        <v>0.95437399999999994</v>
      </c>
      <c r="D5" s="6">
        <v>2.1257160000000002</v>
      </c>
      <c r="G5" s="33"/>
      <c r="H5" s="5"/>
    </row>
    <row r="6" spans="1:8" x14ac:dyDescent="0.25">
      <c r="A6" s="5">
        <v>3</v>
      </c>
      <c r="B6" s="6">
        <v>4.2417309999999997</v>
      </c>
      <c r="C6" s="6">
        <v>1.836106</v>
      </c>
      <c r="D6" s="6">
        <v>3.5477639999999999</v>
      </c>
      <c r="G6" s="33"/>
      <c r="H6" s="5"/>
    </row>
    <row r="7" spans="1:8" x14ac:dyDescent="0.25">
      <c r="A7" s="5"/>
      <c r="B7" s="6"/>
      <c r="C7" s="13"/>
      <c r="D7" s="13"/>
      <c r="G7" s="5"/>
      <c r="H7" s="5"/>
    </row>
    <row r="8" spans="1:8" x14ac:dyDescent="0.25">
      <c r="A8" s="5" t="s">
        <v>32</v>
      </c>
      <c r="B8" s="6">
        <f>AVERAGE(B4:B6)</f>
        <v>2.6475230000000001</v>
      </c>
      <c r="C8" s="6">
        <f>AVERAGE(C4:C6)</f>
        <v>1.7774370000000002</v>
      </c>
      <c r="D8" s="6">
        <f t="shared" ref="D8" si="0">AVERAGE(D4:D6)</f>
        <v>2.8169266666666668</v>
      </c>
    </row>
    <row r="9" spans="1:8" x14ac:dyDescent="0.25">
      <c r="A9" s="5" t="s">
        <v>33</v>
      </c>
      <c r="B9" s="6">
        <f>STDEV(B4:B6)/SQRT(3)</f>
        <v>0.82310150406394778</v>
      </c>
      <c r="C9" s="6">
        <f t="shared" ref="C9:D9" si="1">STDEV(C4:C6)/SQRT(3)</f>
        <v>0.45919729615311661</v>
      </c>
      <c r="D9" s="6">
        <f t="shared" si="1"/>
        <v>0.41098776669114856</v>
      </c>
    </row>
    <row r="11" spans="1:8" x14ac:dyDescent="0.2">
      <c r="A11" s="3" t="s">
        <v>56</v>
      </c>
      <c r="C11" s="32"/>
    </row>
    <row r="12" spans="1:8" x14ac:dyDescent="0.2">
      <c r="A12" s="1" t="s">
        <v>31</v>
      </c>
      <c r="B12" s="1">
        <v>2</v>
      </c>
      <c r="C12" s="1">
        <v>20</v>
      </c>
      <c r="D12" s="1">
        <v>400</v>
      </c>
      <c r="E12" s="9" t="s">
        <v>165</v>
      </c>
    </row>
    <row r="13" spans="1:8" x14ac:dyDescent="0.25">
      <c r="A13" s="5">
        <v>1</v>
      </c>
      <c r="B13" s="6">
        <v>2.1617981289897665</v>
      </c>
      <c r="C13" s="6">
        <v>1</v>
      </c>
      <c r="D13" s="6">
        <v>1.0946087986849082</v>
      </c>
    </row>
    <row r="14" spans="1:8" x14ac:dyDescent="0.25">
      <c r="A14" s="5">
        <v>2</v>
      </c>
      <c r="B14" s="6">
        <v>1.4818524040210304</v>
      </c>
      <c r="C14" s="6">
        <v>1</v>
      </c>
      <c r="D14" s="6">
        <v>1.9276257949073703</v>
      </c>
    </row>
    <row r="15" spans="1:8" x14ac:dyDescent="0.25">
      <c r="A15" s="5">
        <v>3</v>
      </c>
      <c r="B15" s="6">
        <v>1.3963879827276655</v>
      </c>
      <c r="C15" s="6">
        <v>0.99893324039097153</v>
      </c>
      <c r="D15" s="6">
        <v>0.73431120305787534</v>
      </c>
    </row>
    <row r="16" spans="1:8" x14ac:dyDescent="0.25">
      <c r="A16" s="5"/>
      <c r="B16" s="6"/>
      <c r="C16" s="13"/>
      <c r="D16" s="13"/>
    </row>
    <row r="17" spans="1:4" x14ac:dyDescent="0.25">
      <c r="A17" s="5" t="s">
        <v>32</v>
      </c>
      <c r="B17" s="6">
        <f>AVERAGE(B13:B15)</f>
        <v>1.6800128385794875</v>
      </c>
      <c r="C17" s="6">
        <f>AVERAGE(C13:C15)</f>
        <v>0.99964441346365718</v>
      </c>
      <c r="D17" s="6">
        <f t="shared" ref="D17" si="2">AVERAGE(D13:D15)</f>
        <v>1.252181932216718</v>
      </c>
    </row>
    <row r="18" spans="1:4" x14ac:dyDescent="0.25">
      <c r="A18" s="5" t="s">
        <v>33</v>
      </c>
      <c r="B18" s="6">
        <f>STDEV(B13:B15)/SQRT(3)</f>
        <v>0.24215273511328936</v>
      </c>
      <c r="C18" s="6">
        <f t="shared" ref="C18:D18" si="3">STDEV(C13:C15)/SQRT(3)</f>
        <v>3.5558653634282239E-4</v>
      </c>
      <c r="D18" s="6">
        <f t="shared" si="3"/>
        <v>0.35337510669188654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3"/>
  <sheetViews>
    <sheetView zoomScaleNormal="100" workbookViewId="0"/>
  </sheetViews>
  <sheetFormatPr defaultColWidth="8.625" defaultRowHeight="15" x14ac:dyDescent="0.2"/>
  <cols>
    <col min="1" max="1" width="12.625" style="1" customWidth="1"/>
    <col min="2" max="6" width="15.625" style="1" customWidth="1"/>
    <col min="7" max="7" width="12.125" style="1" customWidth="1"/>
    <col min="8" max="16384" width="8.625" style="1"/>
  </cols>
  <sheetData>
    <row r="2" spans="1:8" x14ac:dyDescent="0.25">
      <c r="A2" s="3" t="s">
        <v>175</v>
      </c>
      <c r="B2" s="8"/>
    </row>
    <row r="3" spans="1:8" x14ac:dyDescent="0.25">
      <c r="A3" s="1" t="s">
        <v>78</v>
      </c>
      <c r="B3" s="5" t="s">
        <v>159</v>
      </c>
      <c r="C3" s="5" t="s">
        <v>160</v>
      </c>
      <c r="D3" s="5" t="s">
        <v>161</v>
      </c>
      <c r="E3" s="5" t="s">
        <v>162</v>
      </c>
      <c r="F3" s="5" t="s">
        <v>163</v>
      </c>
    </row>
    <row r="4" spans="1:8" x14ac:dyDescent="0.25">
      <c r="A4" s="5">
        <v>1</v>
      </c>
      <c r="B4" s="11">
        <v>0.594707914035148</v>
      </c>
      <c r="C4" s="11">
        <v>1</v>
      </c>
      <c r="D4" s="11">
        <v>0.50484288419886014</v>
      </c>
      <c r="E4" s="11">
        <v>0.98856124437187576</v>
      </c>
      <c r="F4" s="11">
        <v>0.95512250810903698</v>
      </c>
    </row>
    <row r="5" spans="1:8" x14ac:dyDescent="0.25">
      <c r="A5" s="5">
        <v>2</v>
      </c>
      <c r="B5" s="11">
        <v>0.50814651664365873</v>
      </c>
      <c r="C5" s="11">
        <v>1</v>
      </c>
      <c r="D5" s="11">
        <v>0.99847036657653687</v>
      </c>
      <c r="E5" s="11">
        <v>1.2858078194266045</v>
      </c>
      <c r="F5" s="11">
        <v>1.0126360060339719</v>
      </c>
    </row>
    <row r="6" spans="1:8" x14ac:dyDescent="0.25">
      <c r="A6" s="5">
        <v>3</v>
      </c>
      <c r="B6" s="11">
        <v>0.72186473659836081</v>
      </c>
      <c r="C6" s="11">
        <v>1</v>
      </c>
      <c r="D6" s="11">
        <v>1.1411937923737183</v>
      </c>
      <c r="E6" s="11">
        <v>1.3725022203957713</v>
      </c>
      <c r="F6" s="11">
        <v>1.3543706218618361</v>
      </c>
    </row>
    <row r="7" spans="1:8" x14ac:dyDescent="0.25">
      <c r="B7" s="17"/>
      <c r="C7" s="17"/>
      <c r="D7" s="17"/>
      <c r="E7" s="17"/>
      <c r="F7" s="17"/>
    </row>
    <row r="8" spans="1:8" x14ac:dyDescent="0.25">
      <c r="A8" s="5" t="s">
        <v>164</v>
      </c>
      <c r="B8" s="17">
        <v>0.60823972242572244</v>
      </c>
      <c r="C8" s="17">
        <v>1</v>
      </c>
      <c r="D8" s="17">
        <v>0.88150234771637181</v>
      </c>
      <c r="E8" s="17">
        <v>1.2156237613980838</v>
      </c>
      <c r="F8" s="17">
        <v>1.1073763786682818</v>
      </c>
      <c r="H8" s="5"/>
    </row>
    <row r="9" spans="1:8" x14ac:dyDescent="0.25">
      <c r="A9" s="5" t="s">
        <v>80</v>
      </c>
      <c r="B9" s="17">
        <v>6.2065024406910432E-2</v>
      </c>
      <c r="C9" s="17">
        <v>0</v>
      </c>
      <c r="D9" s="17">
        <v>0.19278378014483435</v>
      </c>
      <c r="E9" s="17">
        <v>0.11625692777716951</v>
      </c>
      <c r="F9" s="17">
        <v>0.12460814277694376</v>
      </c>
      <c r="H9" s="5"/>
    </row>
    <row r="11" spans="1:8" x14ac:dyDescent="0.25">
      <c r="A11" s="3" t="s">
        <v>57</v>
      </c>
      <c r="B11" s="8"/>
    </row>
    <row r="12" spans="1:8" x14ac:dyDescent="0.25">
      <c r="A12" s="1" t="s">
        <v>31</v>
      </c>
      <c r="B12" s="1" t="s">
        <v>85</v>
      </c>
      <c r="C12" s="1" t="s">
        <v>12</v>
      </c>
      <c r="D12" s="1" t="s">
        <v>25</v>
      </c>
      <c r="E12" s="1" t="s">
        <v>4</v>
      </c>
      <c r="F12" s="1" t="s">
        <v>5</v>
      </c>
      <c r="G12" s="5"/>
      <c r="H12" s="5"/>
    </row>
    <row r="13" spans="1:8" x14ac:dyDescent="0.25">
      <c r="A13" s="64">
        <v>1</v>
      </c>
      <c r="B13" s="5">
        <v>1</v>
      </c>
      <c r="C13" s="6">
        <v>0.83200000000000029</v>
      </c>
      <c r="D13" s="6">
        <v>32.651000000000003</v>
      </c>
      <c r="E13" s="6">
        <v>16.951000000000001</v>
      </c>
      <c r="F13" s="6">
        <v>11.747</v>
      </c>
    </row>
    <row r="14" spans="1:8" x14ac:dyDescent="0.25">
      <c r="A14" s="64"/>
      <c r="B14" s="5">
        <v>2</v>
      </c>
      <c r="C14" s="6">
        <v>3.6620000000000004</v>
      </c>
      <c r="D14" s="6">
        <v>38.862000000000002</v>
      </c>
      <c r="E14" s="6">
        <v>14.903</v>
      </c>
      <c r="F14" s="6">
        <v>13.903999999999998</v>
      </c>
    </row>
    <row r="15" spans="1:8" x14ac:dyDescent="0.25">
      <c r="A15" s="64"/>
      <c r="B15" s="5">
        <v>3</v>
      </c>
      <c r="C15" s="6">
        <v>4.0139999999999993</v>
      </c>
      <c r="D15" s="6">
        <v>13.468999999999999</v>
      </c>
      <c r="E15" s="6">
        <v>5.8669999999999991</v>
      </c>
      <c r="F15" s="6">
        <v>15.587999999999999</v>
      </c>
    </row>
    <row r="16" spans="1:8" x14ac:dyDescent="0.25">
      <c r="A16" s="64"/>
      <c r="B16" s="5">
        <v>4</v>
      </c>
      <c r="C16" s="6">
        <v>1.3670000000000004</v>
      </c>
      <c r="D16" s="6">
        <v>28.841999999999999</v>
      </c>
      <c r="E16" s="6">
        <v>11.5</v>
      </c>
      <c r="F16" s="6">
        <v>12.936999999999999</v>
      </c>
    </row>
    <row r="17" spans="1:8" x14ac:dyDescent="0.25">
      <c r="A17" s="64"/>
      <c r="B17" s="5">
        <v>5</v>
      </c>
      <c r="C17" s="6">
        <v>4.0530000000000008</v>
      </c>
      <c r="D17" s="6">
        <v>30.265000000000001</v>
      </c>
      <c r="E17" s="6">
        <v>14.461</v>
      </c>
      <c r="F17" s="6">
        <v>13.365999999999998</v>
      </c>
      <c r="G17" s="5"/>
      <c r="H17" s="5"/>
    </row>
    <row r="18" spans="1:8" x14ac:dyDescent="0.25">
      <c r="A18" s="64"/>
      <c r="B18" s="5">
        <v>6</v>
      </c>
      <c r="C18" s="6">
        <v>5.5220000000000002</v>
      </c>
      <c r="D18" s="6">
        <v>31.146999999999998</v>
      </c>
      <c r="E18" s="6">
        <v>16.747</v>
      </c>
      <c r="F18" s="6">
        <v>12.677000000000001</v>
      </c>
      <c r="G18" s="5"/>
      <c r="H18" s="5"/>
    </row>
    <row r="19" spans="1:8" x14ac:dyDescent="0.25">
      <c r="A19" s="64"/>
      <c r="B19" s="5">
        <v>7</v>
      </c>
      <c r="C19" s="6">
        <v>11.042</v>
      </c>
      <c r="D19" s="6">
        <v>38.76</v>
      </c>
      <c r="E19" s="6">
        <v>16.720000000000002</v>
      </c>
      <c r="F19" s="6">
        <v>15.633000000000001</v>
      </c>
      <c r="G19" s="5"/>
      <c r="H19" s="5"/>
    </row>
    <row r="20" spans="1:8" x14ac:dyDescent="0.25">
      <c r="A20" s="64"/>
      <c r="B20" s="5">
        <v>8</v>
      </c>
      <c r="C20" s="6">
        <v>3.8610000000000002</v>
      </c>
      <c r="D20" s="6">
        <v>31.361000000000004</v>
      </c>
      <c r="E20" s="6">
        <v>14.709999999999999</v>
      </c>
      <c r="F20" s="6">
        <v>13.397</v>
      </c>
      <c r="G20" s="5"/>
      <c r="H20" s="5"/>
    </row>
    <row r="21" spans="1:8" x14ac:dyDescent="0.25">
      <c r="A21" s="64"/>
      <c r="B21" s="5">
        <v>9</v>
      </c>
      <c r="C21" s="6">
        <v>1.3980000000000001</v>
      </c>
      <c r="D21" s="6">
        <v>40.429000000000002</v>
      </c>
      <c r="E21" s="6">
        <v>19.981000000000002</v>
      </c>
      <c r="F21" s="6">
        <v>13.322000000000001</v>
      </c>
      <c r="G21" s="5"/>
      <c r="H21" s="5"/>
    </row>
    <row r="22" spans="1:8" x14ac:dyDescent="0.25">
      <c r="A22" s="64"/>
      <c r="B22" s="5">
        <v>10</v>
      </c>
      <c r="C22" s="6">
        <v>4.2750000000000004</v>
      </c>
      <c r="D22" s="6">
        <v>32.677</v>
      </c>
      <c r="E22" s="6">
        <v>18.313000000000002</v>
      </c>
      <c r="F22" s="6">
        <v>12.697000000000001</v>
      </c>
      <c r="G22" s="5"/>
      <c r="H22" s="5"/>
    </row>
    <row r="23" spans="1:8" x14ac:dyDescent="0.25">
      <c r="A23" s="64">
        <v>2</v>
      </c>
      <c r="B23" s="5">
        <v>1</v>
      </c>
      <c r="C23" s="6">
        <v>0.8100000000000005</v>
      </c>
      <c r="D23" s="6">
        <v>31.259999999999998</v>
      </c>
      <c r="E23" s="6">
        <v>10.947000000000001</v>
      </c>
      <c r="F23" s="6">
        <v>20.49</v>
      </c>
      <c r="G23" s="5"/>
      <c r="H23" s="5"/>
    </row>
    <row r="24" spans="1:8" x14ac:dyDescent="0.25">
      <c r="A24" s="64"/>
      <c r="B24" s="5">
        <v>2</v>
      </c>
      <c r="C24" s="6">
        <v>10.739000000000001</v>
      </c>
      <c r="D24" s="6">
        <v>26.193999999999999</v>
      </c>
      <c r="E24" s="6">
        <v>18.488</v>
      </c>
      <c r="F24" s="6">
        <v>10.965</v>
      </c>
      <c r="G24" s="5"/>
      <c r="H24" s="5"/>
    </row>
    <row r="25" spans="1:8" x14ac:dyDescent="0.25">
      <c r="A25" s="64"/>
      <c r="B25" s="5">
        <v>3</v>
      </c>
      <c r="C25" s="6">
        <v>6.52</v>
      </c>
      <c r="D25" s="6">
        <v>38.223999999999997</v>
      </c>
      <c r="E25" s="6">
        <v>19.215</v>
      </c>
      <c r="F25" s="6">
        <v>16.561</v>
      </c>
      <c r="G25" s="5"/>
      <c r="H25" s="5"/>
    </row>
    <row r="26" spans="1:8" x14ac:dyDescent="0.25">
      <c r="A26" s="64"/>
      <c r="B26" s="5">
        <v>4</v>
      </c>
      <c r="C26" s="6">
        <v>4.5039999999999996</v>
      </c>
      <c r="D26" s="6">
        <v>28.200000000000003</v>
      </c>
      <c r="E26" s="6">
        <v>13.187999999999999</v>
      </c>
      <c r="F26" s="6">
        <v>22.943000000000001</v>
      </c>
      <c r="G26" s="5"/>
      <c r="H26" s="5"/>
    </row>
    <row r="27" spans="1:8" x14ac:dyDescent="0.25">
      <c r="A27" s="64"/>
      <c r="B27" s="5">
        <v>5</v>
      </c>
      <c r="C27" s="6">
        <v>6.3439999999999994</v>
      </c>
      <c r="D27" s="6">
        <v>25.533000000000001</v>
      </c>
      <c r="E27" s="6">
        <v>12.695</v>
      </c>
      <c r="F27" s="6">
        <v>5.9290000000000003</v>
      </c>
      <c r="G27" s="5"/>
      <c r="H27" s="5"/>
    </row>
    <row r="28" spans="1:8" x14ac:dyDescent="0.25">
      <c r="A28" s="64"/>
      <c r="B28" s="5">
        <v>6</v>
      </c>
      <c r="C28" s="6">
        <v>13.414999999999999</v>
      </c>
      <c r="D28" s="6">
        <v>42.1</v>
      </c>
      <c r="E28" s="6">
        <v>10.8</v>
      </c>
      <c r="F28" s="6">
        <v>17.436</v>
      </c>
      <c r="G28" s="5"/>
      <c r="H28" s="5"/>
    </row>
    <row r="29" spans="1:8" x14ac:dyDescent="0.25">
      <c r="A29" s="64"/>
      <c r="B29" s="5">
        <v>7</v>
      </c>
      <c r="C29" s="6">
        <v>3.9060000000000006</v>
      </c>
      <c r="D29" s="6">
        <v>22.655999999999999</v>
      </c>
      <c r="E29" s="6">
        <v>12.617000000000001</v>
      </c>
      <c r="F29" s="6">
        <v>15.292000000000002</v>
      </c>
      <c r="G29" s="5"/>
      <c r="H29" s="5"/>
    </row>
    <row r="30" spans="1:8" x14ac:dyDescent="0.25">
      <c r="A30" s="64"/>
      <c r="B30" s="5">
        <v>8</v>
      </c>
      <c r="C30" s="6">
        <v>3.4320000000000004</v>
      </c>
      <c r="D30" s="6">
        <v>26.798000000000002</v>
      </c>
      <c r="E30" s="6">
        <v>14.080000000000002</v>
      </c>
      <c r="F30" s="6">
        <v>18.466999999999999</v>
      </c>
      <c r="G30" s="5"/>
      <c r="H30" s="5"/>
    </row>
    <row r="31" spans="1:8" x14ac:dyDescent="0.25">
      <c r="A31" s="64"/>
      <c r="B31" s="5">
        <v>9</v>
      </c>
      <c r="C31" s="6">
        <v>10.561</v>
      </c>
      <c r="D31" s="6">
        <v>24.722999999999999</v>
      </c>
      <c r="E31" s="6">
        <v>16.542000000000002</v>
      </c>
      <c r="F31" s="6">
        <v>18.190000000000001</v>
      </c>
      <c r="G31" s="5"/>
      <c r="H31" s="5"/>
    </row>
    <row r="32" spans="1:8" x14ac:dyDescent="0.25">
      <c r="A32" s="64"/>
      <c r="B32" s="5">
        <v>10</v>
      </c>
      <c r="C32" s="6">
        <v>4.947000000000001</v>
      </c>
      <c r="D32" s="6">
        <v>26.234999999999999</v>
      </c>
      <c r="E32" s="6">
        <v>15.093</v>
      </c>
      <c r="F32" s="6">
        <v>18.594999999999999</v>
      </c>
      <c r="G32" s="5"/>
      <c r="H32" s="5"/>
    </row>
    <row r="33" spans="1:8" x14ac:dyDescent="0.25">
      <c r="A33" s="64">
        <v>3</v>
      </c>
      <c r="B33" s="5">
        <v>1</v>
      </c>
      <c r="C33" s="6">
        <v>16.093</v>
      </c>
      <c r="D33" s="6">
        <v>22.943000000000001</v>
      </c>
      <c r="E33" s="6">
        <v>27.875999999999998</v>
      </c>
      <c r="F33" s="6">
        <v>22.182000000000002</v>
      </c>
      <c r="G33" s="5"/>
      <c r="H33" s="5"/>
    </row>
    <row r="34" spans="1:8" x14ac:dyDescent="0.25">
      <c r="A34" s="64"/>
      <c r="B34" s="5">
        <v>2</v>
      </c>
      <c r="C34" s="6">
        <v>22.948</v>
      </c>
      <c r="D34" s="6">
        <v>25.958000000000002</v>
      </c>
      <c r="E34" s="6">
        <v>37.094000000000001</v>
      </c>
      <c r="F34" s="6">
        <v>40.030999999999999</v>
      </c>
      <c r="G34" s="5"/>
      <c r="H34" s="5"/>
    </row>
    <row r="35" spans="1:8" x14ac:dyDescent="0.25">
      <c r="A35" s="64"/>
      <c r="B35" s="5">
        <v>3</v>
      </c>
      <c r="C35" s="6">
        <v>14.462</v>
      </c>
      <c r="D35" s="6">
        <v>26.060000000000002</v>
      </c>
      <c r="E35" s="6">
        <v>26.73</v>
      </c>
      <c r="F35" s="6">
        <v>24.420999999999999</v>
      </c>
      <c r="G35" s="5"/>
      <c r="H35" s="5"/>
    </row>
    <row r="36" spans="1:8" x14ac:dyDescent="0.25">
      <c r="A36" s="64"/>
      <c r="B36" s="5">
        <v>4</v>
      </c>
      <c r="C36" s="6">
        <v>12.337</v>
      </c>
      <c r="D36" s="6">
        <v>26.401</v>
      </c>
      <c r="E36" s="6">
        <v>28.154000000000003</v>
      </c>
      <c r="F36" s="6">
        <v>16.535</v>
      </c>
      <c r="G36" s="5"/>
      <c r="H36" s="5"/>
    </row>
    <row r="37" spans="1:8" x14ac:dyDescent="0.25">
      <c r="A37" s="64"/>
      <c r="B37" s="5">
        <v>5</v>
      </c>
      <c r="C37" s="6">
        <v>12.438000000000002</v>
      </c>
      <c r="D37" s="6">
        <v>33.767000000000003</v>
      </c>
      <c r="E37" s="6">
        <v>28.639000000000003</v>
      </c>
      <c r="F37" s="6">
        <v>37.707999999999998</v>
      </c>
      <c r="G37" s="5"/>
      <c r="H37" s="5"/>
    </row>
    <row r="38" spans="1:8" x14ac:dyDescent="0.25">
      <c r="A38" s="64"/>
      <c r="B38" s="5">
        <v>6</v>
      </c>
      <c r="C38" s="6">
        <v>22.381</v>
      </c>
      <c r="D38" s="6">
        <v>29.731000000000002</v>
      </c>
      <c r="E38" s="6">
        <v>25.995000000000001</v>
      </c>
      <c r="F38" s="6">
        <v>48.666000000000004</v>
      </c>
      <c r="G38" s="5"/>
      <c r="H38" s="5"/>
    </row>
    <row r="39" spans="1:8" x14ac:dyDescent="0.25">
      <c r="A39" s="64"/>
      <c r="B39" s="5">
        <v>7</v>
      </c>
      <c r="C39" s="6">
        <v>20.144000000000002</v>
      </c>
      <c r="D39" s="6">
        <v>22.94</v>
      </c>
      <c r="E39" s="6">
        <v>23.765000000000001</v>
      </c>
      <c r="F39" s="6">
        <v>30.215000000000003</v>
      </c>
      <c r="G39" s="5"/>
      <c r="H39" s="5"/>
    </row>
    <row r="40" spans="1:8" x14ac:dyDescent="0.25">
      <c r="A40" s="64"/>
      <c r="B40" s="5">
        <v>8</v>
      </c>
      <c r="C40" s="6">
        <v>6.7689999999999992</v>
      </c>
      <c r="D40" s="6">
        <v>28.75</v>
      </c>
      <c r="E40" s="6">
        <v>28.15</v>
      </c>
      <c r="F40" s="6">
        <v>43.480000000000004</v>
      </c>
      <c r="G40" s="5"/>
      <c r="H40" s="5"/>
    </row>
    <row r="41" spans="1:8" x14ac:dyDescent="0.25">
      <c r="A41" s="64"/>
      <c r="B41" s="5">
        <v>9</v>
      </c>
      <c r="C41" s="6">
        <v>26.166</v>
      </c>
      <c r="D41" s="6">
        <v>24.866</v>
      </c>
      <c r="E41" s="6">
        <v>31.872999999999998</v>
      </c>
      <c r="F41" s="6">
        <v>25.736000000000001</v>
      </c>
      <c r="G41" s="5"/>
      <c r="H41" s="5"/>
    </row>
    <row r="42" spans="1:8" x14ac:dyDescent="0.25">
      <c r="A42" s="64"/>
      <c r="B42" s="5">
        <v>10</v>
      </c>
      <c r="C42" s="6">
        <v>16.884</v>
      </c>
      <c r="D42" s="6">
        <v>23.076000000000001</v>
      </c>
      <c r="E42" s="6">
        <v>32.027000000000001</v>
      </c>
      <c r="F42" s="6">
        <v>37.506</v>
      </c>
      <c r="G42" s="5"/>
      <c r="H42" s="5"/>
    </row>
    <row r="43" spans="1:8" x14ac:dyDescent="0.2">
      <c r="C43" s="13"/>
      <c r="D43" s="13"/>
      <c r="E43" s="13"/>
      <c r="F43" s="13"/>
    </row>
    <row r="44" spans="1:8" x14ac:dyDescent="0.25">
      <c r="A44" s="5" t="s">
        <v>32</v>
      </c>
      <c r="B44" s="33"/>
      <c r="C44" s="6">
        <f>AVERAGE(C13:C42)</f>
        <v>9.1942000000000004</v>
      </c>
      <c r="D44" s="6">
        <f>AVERAGE(D13:D42)</f>
        <v>29.162600000000001</v>
      </c>
      <c r="E44" s="6">
        <f>AVERAGE(E13:E42)</f>
        <v>19.470700000000004</v>
      </c>
      <c r="F44" s="6">
        <f>AVERAGE(F13:F42)</f>
        <v>20.887200000000004</v>
      </c>
    </row>
    <row r="45" spans="1:8" x14ac:dyDescent="0.25">
      <c r="A45" s="5" t="s">
        <v>33</v>
      </c>
      <c r="B45" s="5"/>
      <c r="C45" s="6">
        <f>STDEV(C13:C42)/SQRT(30)</f>
        <v>1.3069157422119377</v>
      </c>
      <c r="D45" s="6">
        <f>STDEV(D13:D42)/SQRT(30)</f>
        <v>1.1392431563083472</v>
      </c>
      <c r="E45" s="6">
        <f>STDEV(E13:E42)/SQRT(30)</f>
        <v>1.405806885864777</v>
      </c>
      <c r="F45" s="6">
        <f>STDEV(F13:F42)/SQRT(30)</f>
        <v>1.9516641695754402</v>
      </c>
    </row>
    <row r="47" spans="1:8" x14ac:dyDescent="0.25">
      <c r="A47" s="3" t="s">
        <v>58</v>
      </c>
      <c r="B47" s="8"/>
    </row>
    <row r="48" spans="1:8" x14ac:dyDescent="0.25">
      <c r="A48" s="1" t="s">
        <v>31</v>
      </c>
      <c r="B48" s="1" t="s">
        <v>85</v>
      </c>
      <c r="C48" s="1" t="s">
        <v>7</v>
      </c>
      <c r="D48" s="1" t="s">
        <v>59</v>
      </c>
      <c r="E48" s="1" t="s">
        <v>60</v>
      </c>
      <c r="F48" s="1" t="s">
        <v>2</v>
      </c>
      <c r="G48" s="1" t="s">
        <v>61</v>
      </c>
      <c r="H48" s="5"/>
    </row>
    <row r="49" spans="1:8" x14ac:dyDescent="0.25">
      <c r="A49" s="64">
        <v>1</v>
      </c>
      <c r="B49" s="5">
        <v>1</v>
      </c>
      <c r="C49" s="6">
        <v>3.8927000000000005</v>
      </c>
      <c r="D49" s="6">
        <v>17.916700000000002</v>
      </c>
      <c r="E49" s="6">
        <v>3.2886999999999995</v>
      </c>
      <c r="F49" s="6">
        <v>33.506700000000002</v>
      </c>
      <c r="G49" s="6">
        <v>1.2027000000000001</v>
      </c>
      <c r="H49" s="5"/>
    </row>
    <row r="50" spans="1:8" x14ac:dyDescent="0.25">
      <c r="A50" s="64"/>
      <c r="B50" s="5">
        <v>2</v>
      </c>
      <c r="C50" s="6">
        <v>4.7666999999999993</v>
      </c>
      <c r="D50" s="6">
        <v>9.4786999999999999</v>
      </c>
      <c r="E50" s="6">
        <v>3.8227000000000002</v>
      </c>
      <c r="F50" s="6">
        <v>15.239699999999999</v>
      </c>
      <c r="G50" s="6">
        <v>4.6717000000000004</v>
      </c>
      <c r="H50" s="5"/>
    </row>
    <row r="51" spans="1:8" x14ac:dyDescent="0.25">
      <c r="A51" s="64"/>
      <c r="B51" s="5">
        <v>3</v>
      </c>
      <c r="C51" s="6">
        <v>4.7946999999999997</v>
      </c>
      <c r="D51" s="6">
        <v>17.448700000000002</v>
      </c>
      <c r="E51" s="6">
        <v>1.3626999999999994</v>
      </c>
      <c r="F51" s="6">
        <v>15.433700000000002</v>
      </c>
      <c r="G51" s="6">
        <v>5.555699999999999</v>
      </c>
      <c r="H51" s="5"/>
    </row>
    <row r="52" spans="1:8" x14ac:dyDescent="0.25">
      <c r="A52" s="64"/>
      <c r="B52" s="5">
        <v>4</v>
      </c>
      <c r="C52" s="6">
        <v>3.4577</v>
      </c>
      <c r="D52" s="6">
        <v>11.445699999999999</v>
      </c>
      <c r="E52" s="6">
        <v>4.0806999999999993</v>
      </c>
      <c r="F52" s="6">
        <v>15.3687</v>
      </c>
      <c r="G52" s="6">
        <v>4.9737</v>
      </c>
      <c r="H52" s="5"/>
    </row>
    <row r="53" spans="1:8" x14ac:dyDescent="0.25">
      <c r="A53" s="64"/>
      <c r="B53" s="5">
        <v>5</v>
      </c>
      <c r="C53" s="6">
        <v>5.1926999999999994</v>
      </c>
      <c r="D53" s="6">
        <v>14.364699999999999</v>
      </c>
      <c r="E53" s="6">
        <v>3.1266999999999996</v>
      </c>
      <c r="F53" s="6">
        <v>18.384700000000002</v>
      </c>
      <c r="G53" s="6">
        <v>20.267700000000001</v>
      </c>
      <c r="H53" s="5"/>
    </row>
    <row r="54" spans="1:8" x14ac:dyDescent="0.25">
      <c r="A54" s="64"/>
      <c r="B54" s="5">
        <v>6</v>
      </c>
      <c r="C54" s="6">
        <v>5.1276999999999999</v>
      </c>
      <c r="D54" s="6">
        <v>17.136700000000001</v>
      </c>
      <c r="E54" s="6">
        <v>1.4016999999999999</v>
      </c>
      <c r="F54" s="6">
        <v>20.011700000000001</v>
      </c>
      <c r="G54" s="6">
        <v>14.453700000000001</v>
      </c>
      <c r="H54" s="5"/>
    </row>
    <row r="55" spans="1:8" x14ac:dyDescent="0.25">
      <c r="A55" s="64"/>
      <c r="B55" s="5">
        <v>7</v>
      </c>
      <c r="C55" s="6">
        <v>5.2416999999999989</v>
      </c>
      <c r="D55" s="6">
        <v>19.038700000000002</v>
      </c>
      <c r="E55" s="6">
        <v>14.726700000000001</v>
      </c>
      <c r="F55" s="6">
        <v>21.564700000000002</v>
      </c>
      <c r="G55" s="6">
        <v>5.1476999999999995</v>
      </c>
      <c r="H55" s="5"/>
    </row>
    <row r="56" spans="1:8" x14ac:dyDescent="0.25">
      <c r="A56" s="64"/>
      <c r="B56" s="5">
        <v>8</v>
      </c>
      <c r="C56" s="6">
        <v>4.7476999999999991</v>
      </c>
      <c r="D56" s="6">
        <v>4.8287000000000004</v>
      </c>
      <c r="E56" s="6">
        <v>5.1386999999999992</v>
      </c>
      <c r="F56" s="6">
        <v>18.1907</v>
      </c>
      <c r="G56" s="6">
        <v>4.635699999999999</v>
      </c>
      <c r="H56" s="5"/>
    </row>
    <row r="57" spans="1:8" x14ac:dyDescent="0.25">
      <c r="A57" s="64"/>
      <c r="B57" s="5">
        <v>9</v>
      </c>
      <c r="C57" s="6">
        <v>13.206200000000001</v>
      </c>
      <c r="D57" s="6">
        <v>20.641199999999998</v>
      </c>
      <c r="E57" s="6">
        <v>13.878700000000002</v>
      </c>
      <c r="F57" s="6">
        <v>30.627699999999997</v>
      </c>
      <c r="G57" s="6">
        <v>4.1286999999999994</v>
      </c>
      <c r="H57" s="5"/>
    </row>
    <row r="58" spans="1:8" x14ac:dyDescent="0.25">
      <c r="A58" s="64"/>
      <c r="B58" s="5">
        <v>10</v>
      </c>
      <c r="C58" s="6">
        <v>13.1822</v>
      </c>
      <c r="D58" s="6">
        <v>19.964199999999998</v>
      </c>
      <c r="E58" s="6">
        <v>0.3772000000000002</v>
      </c>
      <c r="F58" s="6">
        <v>20.678199999999997</v>
      </c>
      <c r="G58" s="6">
        <v>2.6861999999999995</v>
      </c>
      <c r="H58" s="5"/>
    </row>
    <row r="59" spans="1:8" x14ac:dyDescent="0.25">
      <c r="A59" s="64">
        <v>2</v>
      </c>
      <c r="B59" s="5">
        <v>1</v>
      </c>
      <c r="C59" s="6">
        <v>2.5571999999999999</v>
      </c>
      <c r="D59" s="6">
        <v>21.013199999999998</v>
      </c>
      <c r="E59" s="6">
        <v>2.3171999999999997</v>
      </c>
      <c r="F59" s="6">
        <v>17.716200000000001</v>
      </c>
      <c r="G59" s="6">
        <v>1.7762000000000002</v>
      </c>
      <c r="H59" s="5"/>
    </row>
    <row r="60" spans="1:8" x14ac:dyDescent="0.25">
      <c r="A60" s="64"/>
      <c r="B60" s="5">
        <v>2</v>
      </c>
      <c r="C60" s="6">
        <v>5.1341999999999999</v>
      </c>
      <c r="D60" s="6">
        <v>19.068199999999997</v>
      </c>
      <c r="E60" s="6">
        <v>2.6091999999999995</v>
      </c>
      <c r="F60" s="6">
        <v>31.627200000000002</v>
      </c>
      <c r="G60" s="6">
        <v>2.6701999999999995</v>
      </c>
      <c r="H60" s="5"/>
    </row>
    <row r="61" spans="1:8" x14ac:dyDescent="0.25">
      <c r="A61" s="64"/>
      <c r="B61" s="5">
        <v>3</v>
      </c>
      <c r="C61" s="6">
        <v>5.315199999999999</v>
      </c>
      <c r="D61" s="6">
        <v>22.674199999999999</v>
      </c>
      <c r="E61" s="6">
        <v>0.59020000000000028</v>
      </c>
      <c r="F61" s="6">
        <v>23.931199999999997</v>
      </c>
      <c r="G61" s="6">
        <v>2.3331999999999997</v>
      </c>
      <c r="H61" s="5"/>
    </row>
    <row r="62" spans="1:8" x14ac:dyDescent="0.25">
      <c r="A62" s="64"/>
      <c r="B62" s="5">
        <v>4</v>
      </c>
      <c r="C62" s="6">
        <v>2.2481999999999998</v>
      </c>
      <c r="D62" s="6">
        <v>17.861199999999997</v>
      </c>
      <c r="E62" s="6">
        <v>2.3011999999999997</v>
      </c>
      <c r="F62" s="6">
        <v>18.824199999999998</v>
      </c>
      <c r="G62" s="6">
        <v>2.7271999999999998</v>
      </c>
      <c r="H62" s="5"/>
    </row>
    <row r="63" spans="1:8" x14ac:dyDescent="0.25">
      <c r="A63" s="64"/>
      <c r="B63" s="5">
        <v>5</v>
      </c>
      <c r="C63" s="6">
        <v>3.4711999999999996</v>
      </c>
      <c r="D63" s="6">
        <v>18.338200000000001</v>
      </c>
      <c r="E63" s="6">
        <v>2.1142000000000003</v>
      </c>
      <c r="F63" s="6">
        <v>22.551200000000001</v>
      </c>
      <c r="G63" s="6">
        <v>3.1731999999999996</v>
      </c>
      <c r="H63" s="5"/>
    </row>
    <row r="64" spans="1:8" x14ac:dyDescent="0.25">
      <c r="A64" s="64"/>
      <c r="B64" s="5">
        <v>6</v>
      </c>
      <c r="C64" s="6">
        <v>2.2791999999999994</v>
      </c>
      <c r="D64" s="6">
        <v>18.294199999999996</v>
      </c>
      <c r="E64" s="6">
        <v>2.5392000000000001</v>
      </c>
      <c r="F64" s="6">
        <v>22.798200000000001</v>
      </c>
      <c r="G64" s="6">
        <v>2.6212</v>
      </c>
      <c r="H64" s="5"/>
    </row>
    <row r="65" spans="1:8" x14ac:dyDescent="0.25">
      <c r="A65" s="64"/>
      <c r="B65" s="5">
        <v>7</v>
      </c>
      <c r="C65" s="6">
        <v>3.1311999999999998</v>
      </c>
      <c r="D65" s="6">
        <v>18.2012</v>
      </c>
      <c r="E65" s="6">
        <v>2.9921999999999995</v>
      </c>
      <c r="F65" s="6">
        <v>13.776200000000001</v>
      </c>
      <c r="G65" s="6">
        <v>5.0771999999999995</v>
      </c>
      <c r="H65" s="5"/>
    </row>
    <row r="66" spans="1:8" x14ac:dyDescent="0.25">
      <c r="A66" s="64"/>
      <c r="B66" s="5">
        <v>8</v>
      </c>
      <c r="C66" s="6">
        <v>5.2531999999999996</v>
      </c>
      <c r="D66" s="6">
        <v>16.135199999999998</v>
      </c>
      <c r="E66" s="6">
        <v>2.6535000000000002</v>
      </c>
      <c r="F66" s="6">
        <v>23.414200000000001</v>
      </c>
      <c r="G66" s="6">
        <v>2.8612000000000002</v>
      </c>
      <c r="H66" s="5"/>
    </row>
    <row r="67" spans="1:8" x14ac:dyDescent="0.25">
      <c r="A67" s="64"/>
      <c r="B67" s="5">
        <v>9</v>
      </c>
      <c r="C67" s="6">
        <v>3.4375</v>
      </c>
      <c r="D67" s="6">
        <v>24.708199999999998</v>
      </c>
      <c r="E67" s="6">
        <v>1.1265000000000001</v>
      </c>
      <c r="F67" s="6">
        <v>20.7105</v>
      </c>
      <c r="G67" s="6">
        <v>3.3075000000000001</v>
      </c>
      <c r="H67" s="5"/>
    </row>
    <row r="68" spans="1:8" x14ac:dyDescent="0.25">
      <c r="A68" s="64"/>
      <c r="B68" s="5">
        <v>10</v>
      </c>
      <c r="C68" s="6">
        <v>1.3925000000000001</v>
      </c>
      <c r="D68" s="6">
        <v>22.977499999999999</v>
      </c>
      <c r="E68" s="6">
        <v>1.4805000000000001</v>
      </c>
      <c r="F68" s="6">
        <v>22.237500000000001</v>
      </c>
      <c r="G68" s="6">
        <v>3.6064999999999996</v>
      </c>
      <c r="H68" s="5"/>
    </row>
    <row r="69" spans="1:8" x14ac:dyDescent="0.25">
      <c r="A69" s="64">
        <v>3</v>
      </c>
      <c r="B69" s="5">
        <v>1</v>
      </c>
      <c r="C69" s="6">
        <v>1.2764999999999995</v>
      </c>
      <c r="D69" s="6">
        <v>20.012499999999999</v>
      </c>
      <c r="E69" s="6">
        <v>16.142500000000002</v>
      </c>
      <c r="F69" s="6">
        <v>7.3045</v>
      </c>
      <c r="G69" s="6">
        <v>3.9165000000000001</v>
      </c>
      <c r="H69" s="5"/>
    </row>
    <row r="70" spans="1:8" x14ac:dyDescent="0.25">
      <c r="A70" s="64"/>
      <c r="B70" s="5">
        <v>2</v>
      </c>
      <c r="C70" s="6">
        <v>1.5465</v>
      </c>
      <c r="D70" s="6">
        <v>23.9815</v>
      </c>
      <c r="E70" s="6">
        <v>2.7175000000000002</v>
      </c>
      <c r="F70" s="6">
        <v>15.188500000000001</v>
      </c>
      <c r="G70" s="6">
        <v>1.4375</v>
      </c>
      <c r="H70" s="5"/>
    </row>
    <row r="71" spans="1:8" x14ac:dyDescent="0.25">
      <c r="A71" s="64"/>
      <c r="B71" s="5">
        <v>3</v>
      </c>
      <c r="C71" s="6">
        <v>1.4924999999999997</v>
      </c>
      <c r="D71" s="6">
        <v>14.625500000000002</v>
      </c>
      <c r="E71" s="6">
        <v>0.80149999999999988</v>
      </c>
      <c r="F71" s="6">
        <v>17.3995</v>
      </c>
      <c r="G71" s="6">
        <v>1.3475000000000001</v>
      </c>
      <c r="H71" s="5"/>
    </row>
    <row r="72" spans="1:8" x14ac:dyDescent="0.25">
      <c r="A72" s="64"/>
      <c r="B72" s="5">
        <v>4</v>
      </c>
      <c r="C72" s="6">
        <v>1.5075000000000003</v>
      </c>
      <c r="D72" s="6">
        <v>18.508500000000002</v>
      </c>
      <c r="E72" s="6">
        <v>0.91249999999999964</v>
      </c>
      <c r="F72" s="6">
        <v>22.3535</v>
      </c>
      <c r="G72" s="6">
        <v>1.3215000000000003</v>
      </c>
      <c r="H72" s="5"/>
    </row>
    <row r="73" spans="1:8" x14ac:dyDescent="0.25">
      <c r="A73" s="64"/>
      <c r="B73" s="5">
        <v>5</v>
      </c>
      <c r="C73" s="6">
        <v>1.0004999999999997</v>
      </c>
      <c r="D73" s="6">
        <v>29.583500000000001</v>
      </c>
      <c r="E73" s="6">
        <v>0.3644999999999996</v>
      </c>
      <c r="F73" s="6">
        <v>16.551500000000001</v>
      </c>
      <c r="G73" s="6">
        <v>4.4925000000000006</v>
      </c>
      <c r="H73" s="5"/>
    </row>
    <row r="74" spans="1:8" x14ac:dyDescent="0.25">
      <c r="A74" s="64"/>
      <c r="B74" s="5">
        <v>6</v>
      </c>
      <c r="C74" s="6">
        <v>1.1345000000000001</v>
      </c>
      <c r="D74" s="6">
        <v>16.548500000000001</v>
      </c>
      <c r="E74" s="6">
        <v>0.85449999999999982</v>
      </c>
      <c r="F74" s="6">
        <v>16.157500000000002</v>
      </c>
      <c r="G74" s="6">
        <v>1.5904999999999996</v>
      </c>
      <c r="H74" s="5"/>
    </row>
    <row r="75" spans="1:8" x14ac:dyDescent="0.25">
      <c r="A75" s="64"/>
      <c r="B75" s="5">
        <v>7</v>
      </c>
      <c r="C75" s="6">
        <v>2.6894999999999998</v>
      </c>
      <c r="D75" s="6">
        <v>24.1235</v>
      </c>
      <c r="E75" s="6">
        <v>0.24350000000000005</v>
      </c>
      <c r="F75" s="6">
        <v>20.555500000000002</v>
      </c>
      <c r="G75" s="6">
        <v>4.8174999999999999</v>
      </c>
      <c r="H75" s="5"/>
    </row>
    <row r="76" spans="1:8" x14ac:dyDescent="0.25">
      <c r="A76" s="64"/>
      <c r="B76" s="5">
        <v>8</v>
      </c>
      <c r="C76" s="6">
        <v>8.5144999999999982</v>
      </c>
      <c r="D76" s="6">
        <v>18.4025</v>
      </c>
      <c r="E76" s="6">
        <v>0.1194999999999995</v>
      </c>
      <c r="F76" s="6">
        <v>22.586500000000001</v>
      </c>
      <c r="G76" s="6">
        <v>3.4944999999999995</v>
      </c>
      <c r="H76" s="5"/>
    </row>
    <row r="77" spans="1:8" x14ac:dyDescent="0.25">
      <c r="A77" s="64"/>
      <c r="B77" s="5">
        <v>9</v>
      </c>
      <c r="C77" s="6">
        <v>0.97349999999999959</v>
      </c>
      <c r="D77" s="6">
        <v>15.837500000000002</v>
      </c>
      <c r="E77" s="6">
        <v>0.2865000000000002</v>
      </c>
      <c r="F77" s="6">
        <v>23.014500000000002</v>
      </c>
      <c r="G77" s="6">
        <v>4.2335000000000003</v>
      </c>
      <c r="H77" s="5"/>
    </row>
    <row r="78" spans="1:8" x14ac:dyDescent="0.25">
      <c r="A78" s="64"/>
      <c r="B78" s="5">
        <v>10</v>
      </c>
      <c r="C78" s="6">
        <v>0.34849999999999959</v>
      </c>
      <c r="D78" s="6">
        <v>17.211500000000001</v>
      </c>
      <c r="E78" s="6">
        <v>4.3794999999999993</v>
      </c>
      <c r="F78" s="6">
        <v>12.8935</v>
      </c>
      <c r="G78" s="6">
        <v>4.5364999999999993</v>
      </c>
      <c r="H78" s="5"/>
    </row>
    <row r="79" spans="1:8" x14ac:dyDescent="0.2">
      <c r="C79" s="13"/>
      <c r="D79" s="13"/>
      <c r="E79" s="13"/>
      <c r="F79" s="13"/>
      <c r="G79" s="13"/>
    </row>
    <row r="80" spans="1:8" x14ac:dyDescent="0.25">
      <c r="A80" s="5" t="s">
        <v>32</v>
      </c>
      <c r="B80" s="33"/>
      <c r="C80" s="6">
        <f>AVERAGE(C49:C78)</f>
        <v>3.9437866666666661</v>
      </c>
      <c r="D80" s="6">
        <f t="shared" ref="D80:G80" si="0">AVERAGE(D49:D78)</f>
        <v>18.345676666666666</v>
      </c>
      <c r="E80" s="6">
        <f t="shared" si="0"/>
        <v>3.2916800000000004</v>
      </c>
      <c r="F80" s="6">
        <f t="shared" si="0"/>
        <v>20.019936666666673</v>
      </c>
      <c r="G80" s="6">
        <f t="shared" si="0"/>
        <v>4.3021700000000003</v>
      </c>
    </row>
    <row r="81" spans="1:7" x14ac:dyDescent="0.25">
      <c r="A81" s="5" t="s">
        <v>33</v>
      </c>
      <c r="B81" s="5"/>
      <c r="C81" s="6">
        <f>STDEV(C49:C78)/SQRT(30)</f>
        <v>0.57122273365312215</v>
      </c>
      <c r="D81" s="6">
        <f t="shared" ref="D81:G81" si="1">STDEV(D49:D78)/SQRT(30)</f>
        <v>0.86300229843040854</v>
      </c>
      <c r="E81" s="6">
        <f t="shared" si="1"/>
        <v>0.76150118550560175</v>
      </c>
      <c r="F81" s="6">
        <f t="shared" si="1"/>
        <v>1.0094257599668581</v>
      </c>
      <c r="G81" s="6">
        <f t="shared" si="1"/>
        <v>0.70398959509601289</v>
      </c>
    </row>
    <row r="83" spans="1:7" x14ac:dyDescent="0.25">
      <c r="A83" s="8"/>
      <c r="B83" s="8"/>
      <c r="C83" s="8"/>
      <c r="D83" s="8"/>
      <c r="E83" s="8"/>
      <c r="F83" s="8"/>
    </row>
    <row r="84" spans="1:7" x14ac:dyDescent="0.25">
      <c r="A84" s="8"/>
      <c r="B84" s="8"/>
      <c r="C84" s="8"/>
      <c r="D84" s="8"/>
      <c r="E84" s="8"/>
      <c r="F84" s="8"/>
    </row>
    <row r="85" spans="1:7" x14ac:dyDescent="0.25">
      <c r="A85" s="8"/>
      <c r="B85" s="8"/>
      <c r="C85" s="8"/>
      <c r="D85" s="8"/>
      <c r="E85" s="8"/>
      <c r="F85" s="8"/>
    </row>
    <row r="86" spans="1:7" x14ac:dyDescent="0.25">
      <c r="A86" s="8"/>
      <c r="B86" s="8"/>
      <c r="C86" s="8"/>
      <c r="D86" s="8"/>
      <c r="E86" s="8"/>
      <c r="F86" s="8"/>
    </row>
    <row r="87" spans="1:7" x14ac:dyDescent="0.25">
      <c r="A87" s="8"/>
      <c r="B87" s="8"/>
      <c r="C87" s="8"/>
      <c r="D87" s="8"/>
      <c r="E87" s="8"/>
      <c r="F87" s="8"/>
    </row>
    <row r="88" spans="1:7" x14ac:dyDescent="0.25">
      <c r="A88" s="8"/>
      <c r="B88" s="8"/>
      <c r="C88" s="8"/>
      <c r="D88" s="8"/>
      <c r="E88" s="8"/>
      <c r="F88" s="8"/>
    </row>
    <row r="89" spans="1:7" x14ac:dyDescent="0.25">
      <c r="A89" s="8"/>
      <c r="B89" s="8"/>
      <c r="C89" s="8"/>
      <c r="D89" s="8"/>
      <c r="E89" s="8"/>
      <c r="F89" s="8"/>
    </row>
    <row r="90" spans="1:7" x14ac:dyDescent="0.25">
      <c r="A90" s="8"/>
      <c r="B90" s="8"/>
      <c r="C90" s="8"/>
      <c r="D90" s="8"/>
      <c r="E90" s="8"/>
      <c r="F90" s="8"/>
    </row>
    <row r="91" spans="1:7" x14ac:dyDescent="0.25">
      <c r="A91" s="8"/>
      <c r="B91" s="8"/>
      <c r="C91" s="8"/>
      <c r="D91" s="8"/>
      <c r="E91" s="8"/>
      <c r="F91" s="8"/>
    </row>
    <row r="92" spans="1:7" x14ac:dyDescent="0.25">
      <c r="A92" s="8"/>
      <c r="B92" s="8"/>
      <c r="C92" s="8"/>
      <c r="D92" s="8"/>
      <c r="E92" s="8"/>
      <c r="F92" s="8"/>
    </row>
    <row r="93" spans="1:7" x14ac:dyDescent="0.25">
      <c r="A93" s="8"/>
      <c r="B93" s="8"/>
      <c r="C93" s="8"/>
      <c r="D93" s="8"/>
      <c r="E93" s="8"/>
    </row>
  </sheetData>
  <mergeCells count="6">
    <mergeCell ref="A49:A58"/>
    <mergeCell ref="A59:A68"/>
    <mergeCell ref="A69:A78"/>
    <mergeCell ref="A13:A22"/>
    <mergeCell ref="A23:A32"/>
    <mergeCell ref="A33:A4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70"/>
  <sheetViews>
    <sheetView workbookViewId="0"/>
  </sheetViews>
  <sheetFormatPr defaultColWidth="8.625" defaultRowHeight="15" x14ac:dyDescent="0.2"/>
  <cols>
    <col min="1" max="1" width="22.75" style="49" customWidth="1"/>
    <col min="2" max="4" width="12.625" style="49" customWidth="1"/>
    <col min="5" max="5" width="10.75" style="49" customWidth="1"/>
    <col min="6" max="6" width="12.625" style="49" customWidth="1"/>
    <col min="7" max="17" width="10.625" style="49" customWidth="1"/>
    <col min="18" max="51" width="8.625" style="49"/>
    <col min="52" max="52" width="12.75" style="49" customWidth="1"/>
    <col min="53" max="16384" width="8.625" style="49"/>
  </cols>
  <sheetData>
    <row r="2" spans="1:16" x14ac:dyDescent="0.2">
      <c r="A2" s="3" t="s">
        <v>77</v>
      </c>
      <c r="B2" s="48"/>
    </row>
    <row r="3" spans="1:16" x14ac:dyDescent="0.25">
      <c r="A3" s="55" t="s">
        <v>76</v>
      </c>
      <c r="B3" s="40">
        <v>2</v>
      </c>
      <c r="C3" s="40">
        <v>3</v>
      </c>
      <c r="D3" s="40">
        <v>4</v>
      </c>
      <c r="E3" s="40">
        <v>5</v>
      </c>
      <c r="F3" s="40">
        <v>6</v>
      </c>
      <c r="G3" s="40">
        <v>7</v>
      </c>
      <c r="H3" s="41">
        <v>8</v>
      </c>
      <c r="I3" s="41">
        <v>9</v>
      </c>
      <c r="J3" s="41">
        <v>10</v>
      </c>
      <c r="K3" s="41">
        <v>11</v>
      </c>
      <c r="L3" s="41">
        <v>12</v>
      </c>
      <c r="M3" s="41">
        <v>13</v>
      </c>
      <c r="N3" s="41">
        <v>14</v>
      </c>
      <c r="O3" s="41">
        <v>15</v>
      </c>
      <c r="P3" s="41">
        <v>16</v>
      </c>
    </row>
    <row r="4" spans="1:16" x14ac:dyDescent="0.25">
      <c r="A4" s="53" t="s">
        <v>116</v>
      </c>
      <c r="B4" s="34">
        <v>0.30099999999999999</v>
      </c>
      <c r="C4" s="34">
        <v>0.69000000000000006</v>
      </c>
      <c r="D4" s="34">
        <v>0.876</v>
      </c>
      <c r="E4" s="34">
        <v>1.1930000000000001</v>
      </c>
      <c r="F4" s="34">
        <v>1.9189999999999998</v>
      </c>
      <c r="G4" s="34">
        <v>3.1069999999999998</v>
      </c>
      <c r="H4" s="44">
        <v>3.8019999999999996</v>
      </c>
      <c r="I4" s="44">
        <v>5.2280000000000006</v>
      </c>
      <c r="J4" s="44">
        <v>6.5500000000000007</v>
      </c>
      <c r="K4" s="44">
        <v>8.1310000000000002</v>
      </c>
      <c r="L4" s="44">
        <v>7.7309999999999999</v>
      </c>
      <c r="M4" s="44">
        <v>7.6210000000000004</v>
      </c>
      <c r="N4" s="44">
        <v>7.7729999999999997</v>
      </c>
      <c r="O4" s="44">
        <v>8.0850000000000009</v>
      </c>
      <c r="P4" s="44">
        <v>7.2970000000000006</v>
      </c>
    </row>
    <row r="5" spans="1:16" x14ac:dyDescent="0.25">
      <c r="A5" s="53" t="s">
        <v>117</v>
      </c>
      <c r="B5" s="34">
        <v>0.35399999999999998</v>
      </c>
      <c r="C5" s="34">
        <v>0.58599999999999997</v>
      </c>
      <c r="D5" s="34">
        <v>0.94799999999999995</v>
      </c>
      <c r="E5" s="34">
        <v>1.4710000000000001</v>
      </c>
      <c r="F5" s="34">
        <v>2.0139999999999998</v>
      </c>
      <c r="G5" s="34">
        <v>2.63</v>
      </c>
      <c r="H5" s="44">
        <v>4.415</v>
      </c>
      <c r="I5" s="44">
        <v>5.9619999999999997</v>
      </c>
      <c r="J5" s="44">
        <v>6.9920000000000009</v>
      </c>
      <c r="K5" s="44">
        <v>7.7580000000000009</v>
      </c>
      <c r="L5" s="44">
        <v>7.6790000000000003</v>
      </c>
      <c r="M5" s="44">
        <v>8.3709999999999987</v>
      </c>
      <c r="N5" s="44">
        <v>8.2899999999999991</v>
      </c>
      <c r="O5" s="44">
        <v>7.6120000000000001</v>
      </c>
      <c r="P5" s="44">
        <v>7.7359999999999998</v>
      </c>
    </row>
    <row r="6" spans="1:16" x14ac:dyDescent="0.25">
      <c r="A6" s="55" t="s">
        <v>118</v>
      </c>
      <c r="B6" s="34">
        <v>0.38200000000000001</v>
      </c>
      <c r="C6" s="34">
        <v>0.54300000000000004</v>
      </c>
      <c r="D6" s="34">
        <v>0.71599999999999997</v>
      </c>
      <c r="E6" s="34">
        <v>1.3580000000000001</v>
      </c>
      <c r="F6" s="34">
        <v>1.7610000000000001</v>
      </c>
      <c r="G6" s="34">
        <v>2.581</v>
      </c>
      <c r="H6" s="44">
        <v>4.0019999999999998</v>
      </c>
      <c r="I6" s="44">
        <v>5.7370000000000001</v>
      </c>
      <c r="J6" s="44">
        <v>7.0709999999999997</v>
      </c>
      <c r="K6" s="44">
        <v>7.8890000000000002</v>
      </c>
      <c r="L6" s="44">
        <v>7.1360000000000001</v>
      </c>
      <c r="M6" s="44">
        <v>8.33</v>
      </c>
      <c r="N6" s="44">
        <v>7.7880000000000003</v>
      </c>
      <c r="O6" s="44">
        <v>7.645999999999999</v>
      </c>
      <c r="P6" s="44">
        <v>7.6319999999999997</v>
      </c>
    </row>
    <row r="7" spans="1:16" x14ac:dyDescent="0.25">
      <c r="A7" s="55" t="s">
        <v>119</v>
      </c>
      <c r="B7" s="34">
        <v>0.40399999999999997</v>
      </c>
      <c r="C7" s="34">
        <v>0.65900000000000003</v>
      </c>
      <c r="D7" s="34">
        <v>1.2949999999999999</v>
      </c>
      <c r="E7" s="34">
        <v>2.4699999999999998</v>
      </c>
      <c r="F7" s="34">
        <v>1.873</v>
      </c>
      <c r="G7" s="34">
        <v>2.8730000000000002</v>
      </c>
      <c r="H7" s="44">
        <v>4.0049999999999999</v>
      </c>
      <c r="I7" s="44">
        <v>5.4290000000000003</v>
      </c>
      <c r="J7" s="44">
        <v>7.1669999999999998</v>
      </c>
      <c r="K7" s="44">
        <v>7.4039999999999999</v>
      </c>
      <c r="L7" s="44">
        <v>7.8730000000000002</v>
      </c>
      <c r="M7" s="44">
        <v>7.9590000000000005</v>
      </c>
      <c r="N7" s="44">
        <v>7.9630000000000001</v>
      </c>
      <c r="O7" s="44">
        <v>8.4</v>
      </c>
      <c r="P7" s="44">
        <v>8.1370000000000005</v>
      </c>
    </row>
    <row r="8" spans="1:16" x14ac:dyDescent="0.25">
      <c r="A8" s="55" t="s">
        <v>120</v>
      </c>
      <c r="B8" s="34">
        <v>0.26900000000000002</v>
      </c>
      <c r="C8" s="34">
        <v>0.40099999999999997</v>
      </c>
      <c r="D8" s="34">
        <v>0.61</v>
      </c>
      <c r="E8" s="34">
        <v>0.67400000000000004</v>
      </c>
      <c r="F8" s="34">
        <v>0.79</v>
      </c>
      <c r="G8" s="34">
        <v>0.91800000000000004</v>
      </c>
      <c r="H8" s="44">
        <v>1.2289999999999999</v>
      </c>
      <c r="I8" s="44">
        <v>1.423</v>
      </c>
      <c r="J8" s="44">
        <v>1.508</v>
      </c>
      <c r="K8" s="44">
        <v>1.804</v>
      </c>
      <c r="L8" s="44">
        <v>2.2349999999999999</v>
      </c>
      <c r="M8" s="44">
        <v>2.2250000000000001</v>
      </c>
      <c r="N8" s="44">
        <v>2.5790000000000002</v>
      </c>
      <c r="O8" s="44">
        <v>2.7139999999999995</v>
      </c>
      <c r="P8" s="44">
        <v>2.7239999999999998</v>
      </c>
    </row>
    <row r="9" spans="1:16" x14ac:dyDescent="0.25">
      <c r="A9" s="55" t="s">
        <v>121</v>
      </c>
      <c r="B9" s="34">
        <v>0.39</v>
      </c>
      <c r="C9" s="34">
        <v>0.55000000000000004</v>
      </c>
      <c r="D9" s="34">
        <v>1.006</v>
      </c>
      <c r="E9" s="34">
        <v>1.143</v>
      </c>
      <c r="F9" s="34">
        <v>0.9850000000000001</v>
      </c>
      <c r="G9" s="34">
        <v>0.93200000000000005</v>
      </c>
      <c r="H9" s="44">
        <v>1.208</v>
      </c>
      <c r="I9" s="44">
        <v>1.5979999999999999</v>
      </c>
      <c r="J9" s="44">
        <v>1.649</v>
      </c>
      <c r="K9" s="44">
        <v>1.8420000000000001</v>
      </c>
      <c r="L9" s="44">
        <v>2.1629999999999998</v>
      </c>
      <c r="M9" s="44">
        <v>2.3169999999999997</v>
      </c>
      <c r="N9" s="44">
        <v>2.6029999999999998</v>
      </c>
      <c r="O9" s="44">
        <v>2.3330000000000002</v>
      </c>
      <c r="P9" s="44">
        <v>2.6560000000000001</v>
      </c>
    </row>
    <row r="10" spans="1:16" x14ac:dyDescent="0.25">
      <c r="A10" s="55" t="s">
        <v>122</v>
      </c>
      <c r="B10" s="34">
        <v>0.247</v>
      </c>
      <c r="C10" s="34">
        <v>0.28699999999999998</v>
      </c>
      <c r="D10" s="34">
        <v>0.307</v>
      </c>
      <c r="E10" s="34">
        <v>0.48499999999999999</v>
      </c>
      <c r="F10" s="34">
        <v>0.59299999999999997</v>
      </c>
      <c r="G10" s="34">
        <v>0.52100000000000002</v>
      </c>
      <c r="H10" s="44">
        <v>0.84199999999999997</v>
      </c>
      <c r="I10" s="44">
        <v>0.69500000000000006</v>
      </c>
      <c r="J10" s="44">
        <v>0.88200000000000001</v>
      </c>
      <c r="K10" s="44">
        <v>0.95899999999999996</v>
      </c>
      <c r="L10" s="44">
        <v>1.1539999999999999</v>
      </c>
      <c r="M10" s="44">
        <v>1.2590000000000001</v>
      </c>
      <c r="N10" s="44">
        <v>1.2149999999999999</v>
      </c>
      <c r="O10" s="44">
        <v>1.617</v>
      </c>
      <c r="P10" s="44">
        <v>1.702</v>
      </c>
    </row>
    <row r="11" spans="1:16" x14ac:dyDescent="0.25">
      <c r="A11" s="55" t="s">
        <v>123</v>
      </c>
      <c r="B11" s="34">
        <v>0.214</v>
      </c>
      <c r="C11" s="34">
        <v>0.29499999999999998</v>
      </c>
      <c r="D11" s="34">
        <v>0.249</v>
      </c>
      <c r="E11" s="34">
        <v>0.32</v>
      </c>
      <c r="F11" s="34">
        <v>0.59</v>
      </c>
      <c r="G11" s="34">
        <v>0.6379999999999999</v>
      </c>
      <c r="H11" s="44">
        <v>0.63</v>
      </c>
      <c r="I11" s="44">
        <v>0.629</v>
      </c>
      <c r="J11" s="44">
        <v>0.79</v>
      </c>
      <c r="K11" s="44">
        <v>1.024</v>
      </c>
      <c r="L11" s="44">
        <v>1.0620000000000001</v>
      </c>
      <c r="M11" s="44">
        <v>1.2870000000000001</v>
      </c>
      <c r="N11" s="44">
        <v>1.181</v>
      </c>
      <c r="O11" s="44">
        <v>1.4419999999999999</v>
      </c>
      <c r="P11" s="44">
        <v>1.641</v>
      </c>
    </row>
    <row r="12" spans="1:16" x14ac:dyDescent="0.25">
      <c r="A12" s="4" t="s">
        <v>124</v>
      </c>
      <c r="B12" s="34">
        <v>0.21000000000000002</v>
      </c>
      <c r="C12" s="34">
        <v>0.17699999999999999</v>
      </c>
      <c r="D12" s="34">
        <v>0.19600000000000001</v>
      </c>
      <c r="E12" s="34">
        <v>0.33599999999999997</v>
      </c>
      <c r="F12" s="34">
        <v>0.21999999999999997</v>
      </c>
      <c r="G12" s="34">
        <v>0.28000000000000003</v>
      </c>
      <c r="H12" s="44">
        <v>0.29000000000000004</v>
      </c>
      <c r="I12" s="44">
        <v>0.38800000000000001</v>
      </c>
      <c r="J12" s="44">
        <v>0.31</v>
      </c>
      <c r="K12" s="44">
        <v>0.36799999999999999</v>
      </c>
      <c r="L12" s="44">
        <v>0.36200000000000004</v>
      </c>
      <c r="M12" s="44">
        <v>0.32700000000000001</v>
      </c>
      <c r="N12" s="44">
        <v>0.747</v>
      </c>
      <c r="O12" s="44">
        <v>0.45400000000000001</v>
      </c>
      <c r="P12" s="44">
        <v>0.46699999999999997</v>
      </c>
    </row>
    <row r="13" spans="1:16" x14ac:dyDescent="0.25">
      <c r="A13" s="4" t="s">
        <v>125</v>
      </c>
      <c r="B13" s="34">
        <v>0.23699999999999999</v>
      </c>
      <c r="C13" s="34">
        <v>0.44699999999999995</v>
      </c>
      <c r="D13" s="34">
        <v>0.29899999999999999</v>
      </c>
      <c r="E13" s="34">
        <v>0.21299999999999999</v>
      </c>
      <c r="F13" s="34">
        <v>0.32599999999999996</v>
      </c>
      <c r="G13" s="34">
        <v>0.255</v>
      </c>
      <c r="H13" s="44">
        <v>0.57899999999999996</v>
      </c>
      <c r="I13" s="44">
        <v>0.41300000000000003</v>
      </c>
      <c r="J13" s="44">
        <v>0.46699999999999997</v>
      </c>
      <c r="K13" s="44">
        <v>0.44600000000000001</v>
      </c>
      <c r="L13" s="44">
        <v>0.36200000000000004</v>
      </c>
      <c r="M13" s="44">
        <v>0.33500000000000002</v>
      </c>
      <c r="N13" s="44">
        <v>0.86899999999999999</v>
      </c>
      <c r="O13" s="44">
        <v>0.35700000000000004</v>
      </c>
      <c r="P13" s="44">
        <v>0.50800000000000001</v>
      </c>
    </row>
    <row r="14" spans="1:16" x14ac:dyDescent="0.25">
      <c r="A14" s="55" t="s">
        <v>126</v>
      </c>
      <c r="B14" s="44">
        <v>0.26700000000000002</v>
      </c>
      <c r="C14" s="44">
        <v>0.23400000000000001</v>
      </c>
      <c r="D14" s="44">
        <v>0.214</v>
      </c>
      <c r="E14" s="44">
        <v>0.33500000000000002</v>
      </c>
      <c r="F14" s="44">
        <v>0.313</v>
      </c>
      <c r="G14" s="44">
        <v>0.41099999999999998</v>
      </c>
      <c r="H14" s="44">
        <v>0.53500000000000003</v>
      </c>
      <c r="I14" s="44">
        <v>0.51200000000000001</v>
      </c>
      <c r="J14" s="44">
        <v>0.69099999999999995</v>
      </c>
      <c r="K14" s="44">
        <v>0.57000000000000006</v>
      </c>
      <c r="L14" s="44">
        <v>0.83099999999999996</v>
      </c>
      <c r="M14" s="44">
        <v>1.0680000000000001</v>
      </c>
      <c r="N14" s="44">
        <v>1.4449999999999998</v>
      </c>
      <c r="O14" s="44">
        <v>1.6950000000000001</v>
      </c>
      <c r="P14" s="44">
        <v>2.6240000000000001</v>
      </c>
    </row>
    <row r="15" spans="1:16" x14ac:dyDescent="0.25">
      <c r="A15" s="55" t="s">
        <v>127</v>
      </c>
      <c r="B15" s="44">
        <v>0.25800000000000001</v>
      </c>
      <c r="C15" s="44">
        <v>0.17699999999999999</v>
      </c>
      <c r="D15" s="44">
        <v>0.251</v>
      </c>
      <c r="E15" s="44">
        <v>0.29899999999999999</v>
      </c>
      <c r="F15" s="44">
        <v>0.40899999999999997</v>
      </c>
      <c r="G15" s="44">
        <v>0.30599999999999999</v>
      </c>
      <c r="H15" s="44">
        <v>0.36599999999999999</v>
      </c>
      <c r="I15" s="44">
        <v>0.64799999999999991</v>
      </c>
      <c r="J15" s="44">
        <v>0.63400000000000001</v>
      </c>
      <c r="K15" s="44">
        <v>0.47800000000000004</v>
      </c>
      <c r="L15" s="44">
        <v>0.72499999999999998</v>
      </c>
      <c r="M15" s="44">
        <v>1.0569999999999999</v>
      </c>
      <c r="N15" s="44">
        <v>1.3900000000000001</v>
      </c>
      <c r="O15" s="44">
        <v>1.7480000000000002</v>
      </c>
      <c r="P15" s="44">
        <v>2.1219999999999999</v>
      </c>
    </row>
    <row r="17" spans="1:52" s="44" customFormat="1" x14ac:dyDescent="0.2">
      <c r="A17" s="3" t="s">
        <v>178</v>
      </c>
    </row>
    <row r="18" spans="1:52" s="44" customFormat="1" x14ac:dyDescent="0.25">
      <c r="A18" s="46"/>
      <c r="B18" s="51" t="s">
        <v>31</v>
      </c>
      <c r="C18" s="52">
        <v>0</v>
      </c>
      <c r="D18" s="52">
        <v>5</v>
      </c>
      <c r="E18" s="52">
        <v>10</v>
      </c>
      <c r="F18" s="52">
        <v>15</v>
      </c>
      <c r="G18" s="52">
        <v>20</v>
      </c>
      <c r="H18" s="52">
        <v>25</v>
      </c>
      <c r="I18" s="52">
        <v>30</v>
      </c>
      <c r="J18" s="52">
        <v>35</v>
      </c>
      <c r="K18" s="52">
        <v>40</v>
      </c>
      <c r="L18" s="52">
        <v>45</v>
      </c>
      <c r="M18" s="52">
        <v>50</v>
      </c>
      <c r="N18" s="52">
        <v>55</v>
      </c>
      <c r="O18" s="52">
        <v>60</v>
      </c>
      <c r="P18" s="52">
        <v>65</v>
      </c>
      <c r="Q18" s="52">
        <v>70</v>
      </c>
      <c r="R18" s="52">
        <v>75</v>
      </c>
      <c r="S18" s="52">
        <v>80</v>
      </c>
      <c r="T18" s="52">
        <v>85</v>
      </c>
      <c r="U18" s="52">
        <v>90</v>
      </c>
      <c r="V18" s="52">
        <v>95</v>
      </c>
      <c r="W18" s="52">
        <v>100</v>
      </c>
      <c r="X18" s="52">
        <v>105</v>
      </c>
      <c r="Y18" s="52">
        <v>110</v>
      </c>
      <c r="Z18" s="52">
        <v>115</v>
      </c>
      <c r="AA18" s="52">
        <v>120</v>
      </c>
      <c r="AB18" s="52">
        <v>125</v>
      </c>
      <c r="AC18" s="52">
        <v>130</v>
      </c>
      <c r="AD18" s="52">
        <v>135</v>
      </c>
      <c r="AE18" s="52">
        <v>140</v>
      </c>
      <c r="AF18" s="52">
        <v>145</v>
      </c>
      <c r="AG18" s="52">
        <v>150</v>
      </c>
      <c r="AH18" s="52">
        <v>155</v>
      </c>
      <c r="AI18" s="52">
        <v>160</v>
      </c>
      <c r="AJ18" s="52">
        <v>165</v>
      </c>
      <c r="AK18" s="52">
        <v>170</v>
      </c>
      <c r="AL18" s="52">
        <v>175</v>
      </c>
      <c r="AM18" s="52">
        <v>180</v>
      </c>
      <c r="AN18" s="52">
        <v>185</v>
      </c>
      <c r="AO18" s="52">
        <v>190</v>
      </c>
      <c r="AP18" s="52">
        <v>195</v>
      </c>
      <c r="AQ18" s="52">
        <v>200</v>
      </c>
      <c r="AR18" s="52">
        <v>205</v>
      </c>
      <c r="AS18" s="52">
        <v>210</v>
      </c>
      <c r="AT18" s="52">
        <v>215</v>
      </c>
      <c r="AU18" s="52">
        <v>220</v>
      </c>
      <c r="AV18" s="52">
        <v>225</v>
      </c>
      <c r="AW18" s="52">
        <v>230</v>
      </c>
      <c r="AX18" s="52">
        <v>235</v>
      </c>
      <c r="AY18" s="52">
        <v>240</v>
      </c>
      <c r="AZ18" s="47" t="s">
        <v>22</v>
      </c>
    </row>
    <row r="19" spans="1:52" s="44" customFormat="1" x14ac:dyDescent="0.25">
      <c r="A19" s="64" t="s">
        <v>9</v>
      </c>
      <c r="B19" s="52">
        <v>1</v>
      </c>
      <c r="C19" s="17">
        <v>8.7799999999999994</v>
      </c>
      <c r="D19" s="17">
        <v>-4.45</v>
      </c>
      <c r="E19" s="17">
        <v>4.3</v>
      </c>
      <c r="F19" s="17">
        <v>-0.92</v>
      </c>
      <c r="G19" s="17">
        <v>-1.32</v>
      </c>
      <c r="H19" s="17">
        <v>14.72</v>
      </c>
      <c r="I19" s="17">
        <v>12.77</v>
      </c>
      <c r="J19" s="17">
        <v>3.64</v>
      </c>
      <c r="K19" s="17">
        <v>3.65</v>
      </c>
      <c r="L19" s="17">
        <v>12.61</v>
      </c>
      <c r="M19" s="17">
        <v>14</v>
      </c>
      <c r="N19" s="17">
        <v>6.36</v>
      </c>
      <c r="O19" s="17">
        <v>12.33</v>
      </c>
      <c r="P19" s="17">
        <v>19.11</v>
      </c>
      <c r="Q19" s="17">
        <v>26.39</v>
      </c>
      <c r="R19" s="17">
        <v>27.09</v>
      </c>
      <c r="S19" s="17">
        <v>32.6</v>
      </c>
      <c r="T19" s="17">
        <v>33.9</v>
      </c>
      <c r="U19" s="17">
        <v>38.11</v>
      </c>
      <c r="V19" s="17">
        <v>47.47</v>
      </c>
      <c r="W19" s="17">
        <v>41.65</v>
      </c>
      <c r="X19" s="17">
        <v>43.54</v>
      </c>
      <c r="Y19" s="17">
        <v>46.32</v>
      </c>
      <c r="Z19" s="17">
        <v>49.11</v>
      </c>
      <c r="AA19" s="17">
        <v>58.75</v>
      </c>
      <c r="AB19" s="17">
        <v>47.99</v>
      </c>
      <c r="AC19" s="17">
        <v>53.85</v>
      </c>
      <c r="AD19" s="17">
        <v>55.44</v>
      </c>
      <c r="AE19" s="17">
        <v>59.58</v>
      </c>
      <c r="AF19" s="17">
        <v>59.74</v>
      </c>
      <c r="AG19" s="17">
        <v>59.36</v>
      </c>
      <c r="AH19" s="17">
        <v>65.989999999999995</v>
      </c>
      <c r="AI19" s="17">
        <v>65.900000000000006</v>
      </c>
      <c r="AJ19" s="17">
        <v>63.02</v>
      </c>
      <c r="AK19" s="17">
        <v>63.93</v>
      </c>
      <c r="AL19" s="17">
        <v>64.53</v>
      </c>
      <c r="AM19" s="17">
        <v>65.290000000000006</v>
      </c>
      <c r="AN19" s="17">
        <v>71.349999999999994</v>
      </c>
      <c r="AO19" s="17">
        <v>72.67</v>
      </c>
      <c r="AP19" s="17">
        <v>67.25</v>
      </c>
      <c r="AQ19" s="17">
        <v>72.44</v>
      </c>
      <c r="AR19" s="17">
        <v>75.319999999999993</v>
      </c>
      <c r="AS19" s="17">
        <v>74.39</v>
      </c>
      <c r="AT19" s="17">
        <v>73.91</v>
      </c>
      <c r="AU19" s="17">
        <v>75.8</v>
      </c>
      <c r="AV19" s="17">
        <v>75.11</v>
      </c>
      <c r="AW19" s="17">
        <v>76.010000000000005</v>
      </c>
      <c r="AX19" s="17">
        <v>76.989999999999995</v>
      </c>
      <c r="AY19" s="17">
        <v>76.19</v>
      </c>
    </row>
    <row r="20" spans="1:52" s="44" customFormat="1" x14ac:dyDescent="0.25">
      <c r="A20" s="64"/>
      <c r="B20" s="52">
        <v>2</v>
      </c>
      <c r="C20" s="17">
        <v>-1.68</v>
      </c>
      <c r="D20" s="17">
        <v>-15.13</v>
      </c>
      <c r="E20" s="17">
        <v>-1.75</v>
      </c>
      <c r="F20" s="17">
        <v>-3.32</v>
      </c>
      <c r="G20" s="17">
        <v>-7.61</v>
      </c>
      <c r="H20" s="17">
        <v>12.4</v>
      </c>
      <c r="I20" s="17">
        <v>10.56</v>
      </c>
      <c r="J20" s="17">
        <v>13.63</v>
      </c>
      <c r="K20" s="17">
        <v>7.64</v>
      </c>
      <c r="L20" s="17">
        <v>14.3</v>
      </c>
      <c r="M20" s="17">
        <v>17.53</v>
      </c>
      <c r="N20" s="17">
        <v>5.99</v>
      </c>
      <c r="O20" s="17">
        <v>26.76</v>
      </c>
      <c r="P20" s="17">
        <v>30.05</v>
      </c>
      <c r="Q20" s="17">
        <v>25.48</v>
      </c>
      <c r="R20" s="17">
        <v>28.9</v>
      </c>
      <c r="S20" s="17">
        <v>40.03</v>
      </c>
      <c r="T20" s="17">
        <v>39.22</v>
      </c>
      <c r="U20" s="17">
        <v>37.83</v>
      </c>
      <c r="V20" s="17">
        <v>42.26</v>
      </c>
      <c r="W20" s="17">
        <v>42.04</v>
      </c>
      <c r="X20" s="17">
        <v>45.76</v>
      </c>
      <c r="Y20" s="17">
        <v>48.98</v>
      </c>
      <c r="Z20" s="17">
        <v>52.07</v>
      </c>
      <c r="AA20" s="17">
        <v>57.51</v>
      </c>
      <c r="AB20" s="17">
        <v>53</v>
      </c>
      <c r="AC20" s="17">
        <v>57.82</v>
      </c>
      <c r="AD20" s="17">
        <v>61.95</v>
      </c>
      <c r="AE20" s="17">
        <v>59.77</v>
      </c>
      <c r="AF20" s="17">
        <v>70.81</v>
      </c>
      <c r="AG20" s="17">
        <v>68.010000000000005</v>
      </c>
      <c r="AH20" s="17">
        <v>67.13</v>
      </c>
      <c r="AI20" s="17">
        <v>72.75</v>
      </c>
      <c r="AJ20" s="17">
        <v>73.41</v>
      </c>
      <c r="AK20" s="17">
        <v>71.22</v>
      </c>
      <c r="AL20" s="17">
        <v>78.06</v>
      </c>
      <c r="AM20" s="17">
        <v>72.28</v>
      </c>
      <c r="AN20" s="17">
        <v>70.459999999999994</v>
      </c>
      <c r="AO20" s="17">
        <v>78.489999999999995</v>
      </c>
      <c r="AP20" s="17">
        <v>74.069999999999993</v>
      </c>
      <c r="AQ20" s="17">
        <v>78.8</v>
      </c>
      <c r="AR20" s="17">
        <v>77.459999999999994</v>
      </c>
      <c r="AS20" s="17">
        <v>81.06</v>
      </c>
      <c r="AT20" s="17">
        <v>74.69</v>
      </c>
      <c r="AU20" s="17">
        <v>84.69</v>
      </c>
      <c r="AV20" s="17">
        <v>83.17</v>
      </c>
      <c r="AW20" s="17">
        <v>83.26</v>
      </c>
      <c r="AX20" s="17">
        <v>82.38</v>
      </c>
      <c r="AY20" s="17">
        <v>83.05</v>
      </c>
    </row>
    <row r="21" spans="1:52" s="44" customFormat="1" x14ac:dyDescent="0.25">
      <c r="A21" s="64"/>
      <c r="B21" s="52">
        <v>3</v>
      </c>
      <c r="C21" s="17">
        <v>-1.49</v>
      </c>
      <c r="D21" s="17">
        <v>-1.69</v>
      </c>
      <c r="E21" s="17">
        <v>-8.18</v>
      </c>
      <c r="F21" s="17">
        <v>4.4000000000000004</v>
      </c>
      <c r="G21" s="17">
        <v>2.77</v>
      </c>
      <c r="H21" s="17">
        <v>13.51</v>
      </c>
      <c r="I21" s="17">
        <v>-6.26</v>
      </c>
      <c r="J21" s="17">
        <v>4.33</v>
      </c>
      <c r="K21" s="17">
        <v>14.36</v>
      </c>
      <c r="L21" s="17">
        <v>7.19</v>
      </c>
      <c r="M21" s="17">
        <v>24.67</v>
      </c>
      <c r="N21" s="17">
        <v>20.74</v>
      </c>
      <c r="O21" s="17">
        <v>20.34</v>
      </c>
      <c r="P21" s="17">
        <v>23.93</v>
      </c>
      <c r="Q21" s="17">
        <v>26.13</v>
      </c>
      <c r="R21" s="17">
        <v>21.7</v>
      </c>
      <c r="S21" s="17">
        <v>35.86</v>
      </c>
      <c r="T21" s="17">
        <v>34.5</v>
      </c>
      <c r="U21" s="17">
        <v>40.86</v>
      </c>
      <c r="V21" s="17">
        <v>40.57</v>
      </c>
      <c r="W21" s="17">
        <v>48.25</v>
      </c>
      <c r="X21" s="17">
        <v>51.39</v>
      </c>
      <c r="Y21" s="17">
        <v>51.35</v>
      </c>
      <c r="Z21" s="17">
        <v>45.4</v>
      </c>
      <c r="AA21" s="17">
        <v>51.67</v>
      </c>
      <c r="AB21" s="17">
        <v>56.77</v>
      </c>
      <c r="AC21" s="17">
        <v>58.14</v>
      </c>
      <c r="AD21" s="17">
        <v>58.72</v>
      </c>
      <c r="AE21" s="17">
        <v>63.96</v>
      </c>
      <c r="AF21" s="17">
        <v>61.88</v>
      </c>
      <c r="AG21" s="17">
        <v>64.87</v>
      </c>
      <c r="AH21" s="17">
        <v>67.2</v>
      </c>
      <c r="AI21" s="17">
        <v>63.8</v>
      </c>
      <c r="AJ21" s="17">
        <v>64.930000000000007</v>
      </c>
      <c r="AK21" s="17">
        <v>71.33</v>
      </c>
      <c r="AL21" s="17">
        <v>66.989999999999995</v>
      </c>
      <c r="AM21" s="17">
        <v>69.7</v>
      </c>
      <c r="AN21" s="17">
        <v>72.180000000000007</v>
      </c>
      <c r="AO21" s="17">
        <v>74.290000000000006</v>
      </c>
      <c r="AP21" s="17">
        <v>70.27</v>
      </c>
      <c r="AQ21" s="17">
        <v>73.08</v>
      </c>
      <c r="AR21" s="17">
        <v>75.98</v>
      </c>
      <c r="AS21" s="17">
        <v>74.95</v>
      </c>
      <c r="AT21" s="17">
        <v>75.2</v>
      </c>
      <c r="AU21" s="17">
        <v>76.86</v>
      </c>
      <c r="AV21" s="17">
        <v>76.61</v>
      </c>
      <c r="AW21" s="17">
        <v>78.150000000000006</v>
      </c>
      <c r="AX21" s="17">
        <v>77.62</v>
      </c>
      <c r="AY21" s="17">
        <v>77.25</v>
      </c>
    </row>
    <row r="22" spans="1:52" s="44" customFormat="1" x14ac:dyDescent="0.25">
      <c r="A22" s="64"/>
      <c r="B22" s="52" t="s">
        <v>79</v>
      </c>
      <c r="C22" s="17">
        <v>1.87</v>
      </c>
      <c r="D22" s="17">
        <v>-7.09</v>
      </c>
      <c r="E22" s="17">
        <v>-1.88</v>
      </c>
      <c r="F22" s="17">
        <v>0.05</v>
      </c>
      <c r="G22" s="17">
        <v>-2.0499999999999998</v>
      </c>
      <c r="H22" s="17">
        <v>13.54</v>
      </c>
      <c r="I22" s="17">
        <v>5.69</v>
      </c>
      <c r="J22" s="17">
        <v>7.2</v>
      </c>
      <c r="K22" s="17">
        <v>8.5500000000000007</v>
      </c>
      <c r="L22" s="17">
        <v>11.37</v>
      </c>
      <c r="M22" s="17">
        <v>18.73</v>
      </c>
      <c r="N22" s="17">
        <v>11.03</v>
      </c>
      <c r="O22" s="17">
        <v>19.809999999999999</v>
      </c>
      <c r="P22" s="17">
        <v>24.36</v>
      </c>
      <c r="Q22" s="17">
        <v>26</v>
      </c>
      <c r="R22" s="17">
        <v>25.9</v>
      </c>
      <c r="S22" s="17">
        <v>36.159999999999997</v>
      </c>
      <c r="T22" s="17">
        <v>35.869999999999997</v>
      </c>
      <c r="U22" s="17">
        <v>38.93</v>
      </c>
      <c r="V22" s="17">
        <v>43.43</v>
      </c>
      <c r="W22" s="17">
        <v>43.98</v>
      </c>
      <c r="X22" s="17">
        <v>46.9</v>
      </c>
      <c r="Y22" s="17">
        <v>48.88</v>
      </c>
      <c r="Z22" s="17">
        <v>48.86</v>
      </c>
      <c r="AA22" s="17">
        <v>55.98</v>
      </c>
      <c r="AB22" s="17">
        <v>52.59</v>
      </c>
      <c r="AC22" s="17">
        <v>56.6</v>
      </c>
      <c r="AD22" s="17">
        <v>58.7</v>
      </c>
      <c r="AE22" s="17">
        <v>61.11</v>
      </c>
      <c r="AF22" s="17">
        <v>64.14</v>
      </c>
      <c r="AG22" s="17">
        <v>64.08</v>
      </c>
      <c r="AH22" s="17">
        <v>66.77</v>
      </c>
      <c r="AI22" s="17">
        <v>67.48</v>
      </c>
      <c r="AJ22" s="17">
        <v>67.12</v>
      </c>
      <c r="AK22" s="17">
        <v>68.83</v>
      </c>
      <c r="AL22" s="17">
        <v>69.86</v>
      </c>
      <c r="AM22" s="17">
        <v>69.09</v>
      </c>
      <c r="AN22" s="17">
        <v>71.33</v>
      </c>
      <c r="AO22" s="17">
        <v>75.150000000000006</v>
      </c>
      <c r="AP22" s="17">
        <v>70.53</v>
      </c>
      <c r="AQ22" s="17">
        <v>74.78</v>
      </c>
      <c r="AR22" s="17">
        <v>76.25</v>
      </c>
      <c r="AS22" s="17">
        <v>76.8</v>
      </c>
      <c r="AT22" s="17">
        <v>74.599999999999994</v>
      </c>
      <c r="AU22" s="17">
        <v>79.12</v>
      </c>
      <c r="AV22" s="17">
        <v>78.3</v>
      </c>
      <c r="AW22" s="17">
        <v>79.14</v>
      </c>
      <c r="AX22" s="17">
        <v>78.989999999999995</v>
      </c>
      <c r="AY22" s="17">
        <v>78.83</v>
      </c>
    </row>
    <row r="23" spans="1:52" s="44" customFormat="1" x14ac:dyDescent="0.25">
      <c r="A23" s="64"/>
      <c r="B23" s="52" t="s">
        <v>80</v>
      </c>
      <c r="C23" s="17">
        <v>3.45</v>
      </c>
      <c r="D23" s="17">
        <v>4.0999999999999996</v>
      </c>
      <c r="E23" s="17">
        <v>3.6</v>
      </c>
      <c r="F23" s="17">
        <v>2.2799999999999998</v>
      </c>
      <c r="G23" s="17">
        <v>3.02</v>
      </c>
      <c r="H23" s="17">
        <v>0.67</v>
      </c>
      <c r="I23" s="17">
        <v>6.01</v>
      </c>
      <c r="J23" s="17">
        <v>3.22</v>
      </c>
      <c r="K23" s="17">
        <v>3.12</v>
      </c>
      <c r="L23" s="17">
        <v>2.15</v>
      </c>
      <c r="M23" s="17">
        <v>3.14</v>
      </c>
      <c r="N23" s="17">
        <v>4.8600000000000003</v>
      </c>
      <c r="O23" s="17">
        <v>4.17</v>
      </c>
      <c r="P23" s="17">
        <v>3.17</v>
      </c>
      <c r="Q23" s="17">
        <v>0.27</v>
      </c>
      <c r="R23" s="17">
        <v>2.16</v>
      </c>
      <c r="S23" s="17">
        <v>2.15</v>
      </c>
      <c r="T23" s="17">
        <v>1.68</v>
      </c>
      <c r="U23" s="17">
        <v>0.97</v>
      </c>
      <c r="V23" s="17">
        <v>2.08</v>
      </c>
      <c r="W23" s="17">
        <v>2.14</v>
      </c>
      <c r="X23" s="17">
        <v>2.34</v>
      </c>
      <c r="Y23" s="17">
        <v>1.46</v>
      </c>
      <c r="Z23" s="17">
        <v>1.93</v>
      </c>
      <c r="AA23" s="17">
        <v>2.1800000000000002</v>
      </c>
      <c r="AB23" s="17">
        <v>2.54</v>
      </c>
      <c r="AC23" s="17">
        <v>1.38</v>
      </c>
      <c r="AD23" s="17">
        <v>1.88</v>
      </c>
      <c r="AE23" s="17">
        <v>1.43</v>
      </c>
      <c r="AF23" s="17">
        <v>3.39</v>
      </c>
      <c r="AG23" s="17">
        <v>2.5299999999999998</v>
      </c>
      <c r="AH23" s="17">
        <v>0.39</v>
      </c>
      <c r="AI23" s="17">
        <v>2.7</v>
      </c>
      <c r="AJ23" s="17">
        <v>3.19</v>
      </c>
      <c r="AK23" s="17">
        <v>2.4500000000000002</v>
      </c>
      <c r="AL23" s="17">
        <v>4.16</v>
      </c>
      <c r="AM23" s="17">
        <v>2.04</v>
      </c>
      <c r="AN23" s="17">
        <v>0.5</v>
      </c>
      <c r="AO23" s="17">
        <v>1.74</v>
      </c>
      <c r="AP23" s="17">
        <v>1.97</v>
      </c>
      <c r="AQ23" s="17">
        <v>2.02</v>
      </c>
      <c r="AR23" s="17">
        <v>0.63</v>
      </c>
      <c r="AS23" s="17">
        <v>2.14</v>
      </c>
      <c r="AT23" s="17">
        <v>0.37</v>
      </c>
      <c r="AU23" s="17">
        <v>2.8</v>
      </c>
      <c r="AV23" s="17">
        <v>2.4700000000000002</v>
      </c>
      <c r="AW23" s="17">
        <v>2.15</v>
      </c>
      <c r="AX23" s="17">
        <v>1.7</v>
      </c>
      <c r="AY23" s="17">
        <v>2.13</v>
      </c>
    </row>
    <row r="24" spans="1:52" s="51" customFormat="1" x14ac:dyDescent="0.25">
      <c r="B24" s="52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</row>
    <row r="25" spans="1:52" s="44" customFormat="1" x14ac:dyDescent="0.25">
      <c r="A25" s="64" t="s">
        <v>154</v>
      </c>
      <c r="B25" s="52">
        <v>1</v>
      </c>
      <c r="C25" s="17">
        <v>4.05</v>
      </c>
      <c r="D25" s="17">
        <v>-10.97</v>
      </c>
      <c r="E25" s="17">
        <v>5.05</v>
      </c>
      <c r="F25" s="17">
        <v>6.15</v>
      </c>
      <c r="G25" s="17">
        <v>-12.53</v>
      </c>
      <c r="H25" s="17">
        <v>-10.64</v>
      </c>
      <c r="I25" s="17">
        <v>-3.61</v>
      </c>
      <c r="J25" s="17">
        <v>1.27</v>
      </c>
      <c r="K25" s="17">
        <v>-5.9</v>
      </c>
      <c r="L25" s="17">
        <v>-10</v>
      </c>
      <c r="M25" s="17">
        <v>-1.47</v>
      </c>
      <c r="N25" s="17">
        <v>17.34</v>
      </c>
      <c r="O25" s="17">
        <v>14.99</v>
      </c>
      <c r="P25" s="17">
        <v>7.97</v>
      </c>
      <c r="Q25" s="17">
        <v>1.35</v>
      </c>
      <c r="R25" s="17">
        <v>1.31</v>
      </c>
      <c r="S25" s="17">
        <v>22.26</v>
      </c>
      <c r="T25" s="17">
        <v>8.8699999999999992</v>
      </c>
      <c r="U25" s="17">
        <v>10.48</v>
      </c>
      <c r="V25" s="17">
        <v>25.94</v>
      </c>
      <c r="W25" s="17">
        <v>33.15</v>
      </c>
      <c r="X25" s="17">
        <v>34.07</v>
      </c>
      <c r="Y25" s="17">
        <v>33.42</v>
      </c>
      <c r="Z25" s="17">
        <v>30.65</v>
      </c>
      <c r="AA25" s="17">
        <v>44.73</v>
      </c>
      <c r="AB25" s="17">
        <v>45.55</v>
      </c>
      <c r="AC25" s="17">
        <v>54.51</v>
      </c>
      <c r="AD25" s="17">
        <v>52.75</v>
      </c>
      <c r="AE25" s="17">
        <v>56.9</v>
      </c>
      <c r="AF25" s="17">
        <v>61.68</v>
      </c>
      <c r="AG25" s="17">
        <v>57.41</v>
      </c>
      <c r="AH25" s="17">
        <v>63.91</v>
      </c>
      <c r="AI25" s="17">
        <v>68.69</v>
      </c>
      <c r="AJ25" s="17">
        <v>79.069999999999993</v>
      </c>
      <c r="AK25" s="17">
        <v>78.06</v>
      </c>
      <c r="AL25" s="17">
        <v>83.54</v>
      </c>
      <c r="AM25" s="17">
        <v>85.91</v>
      </c>
      <c r="AN25" s="17">
        <v>88.85</v>
      </c>
      <c r="AO25" s="17">
        <v>104.43</v>
      </c>
      <c r="AP25" s="17">
        <v>98.45</v>
      </c>
      <c r="AQ25" s="17">
        <v>114.85</v>
      </c>
      <c r="AR25" s="17">
        <v>113.39</v>
      </c>
      <c r="AS25" s="17">
        <v>118.5</v>
      </c>
      <c r="AT25" s="17">
        <v>117.55</v>
      </c>
      <c r="AU25" s="17">
        <v>130.38999999999999</v>
      </c>
      <c r="AV25" s="17">
        <v>135.91</v>
      </c>
      <c r="AW25" s="17">
        <v>120.67</v>
      </c>
      <c r="AX25" s="17">
        <v>167.87</v>
      </c>
      <c r="AY25" s="17">
        <v>158.43</v>
      </c>
    </row>
    <row r="26" spans="1:52" s="44" customFormat="1" x14ac:dyDescent="0.25">
      <c r="A26" s="64"/>
      <c r="B26" s="52">
        <v>2</v>
      </c>
      <c r="C26" s="17">
        <v>6.55</v>
      </c>
      <c r="D26" s="17">
        <v>2.0099999999999998</v>
      </c>
      <c r="E26" s="17">
        <v>1.64</v>
      </c>
      <c r="F26" s="17">
        <v>-6.13</v>
      </c>
      <c r="G26" s="17">
        <v>3.19</v>
      </c>
      <c r="H26" s="17">
        <v>-9.35</v>
      </c>
      <c r="I26" s="17">
        <v>7.85</v>
      </c>
      <c r="J26" s="17">
        <v>5.43</v>
      </c>
      <c r="K26" s="17">
        <v>12.42</v>
      </c>
      <c r="L26" s="17">
        <v>7.27</v>
      </c>
      <c r="M26" s="17">
        <v>-0.47</v>
      </c>
      <c r="N26" s="17">
        <v>4.32</v>
      </c>
      <c r="O26" s="17">
        <v>4.0999999999999996</v>
      </c>
      <c r="P26" s="17">
        <v>14.1</v>
      </c>
      <c r="Q26" s="17">
        <v>14.97</v>
      </c>
      <c r="R26" s="17">
        <v>14.4</v>
      </c>
      <c r="S26" s="17">
        <v>21.47</v>
      </c>
      <c r="T26" s="17">
        <v>13.54</v>
      </c>
      <c r="U26" s="17">
        <v>22.36</v>
      </c>
      <c r="V26" s="17">
        <v>25.59</v>
      </c>
      <c r="W26" s="17">
        <v>28.35</v>
      </c>
      <c r="X26" s="17">
        <v>23.45</v>
      </c>
      <c r="Y26" s="17">
        <v>23.08</v>
      </c>
      <c r="Z26" s="17">
        <v>26.15</v>
      </c>
      <c r="AA26" s="17">
        <v>30.71</v>
      </c>
      <c r="AB26" s="17">
        <v>40.380000000000003</v>
      </c>
      <c r="AC26" s="17">
        <v>47.34</v>
      </c>
      <c r="AD26" s="17">
        <v>49.75</v>
      </c>
      <c r="AE26" s="17">
        <v>48.08</v>
      </c>
      <c r="AF26" s="17">
        <v>47.9</v>
      </c>
      <c r="AG26" s="17">
        <v>55.32</v>
      </c>
      <c r="AH26" s="17">
        <v>59.37</v>
      </c>
      <c r="AI26" s="17">
        <v>58.48</v>
      </c>
      <c r="AJ26" s="17">
        <v>61.64</v>
      </c>
      <c r="AK26" s="17">
        <v>64.38</v>
      </c>
      <c r="AL26" s="17">
        <v>69.03</v>
      </c>
      <c r="AM26" s="17">
        <v>69.72</v>
      </c>
      <c r="AN26" s="17">
        <v>77.290000000000006</v>
      </c>
      <c r="AO26" s="17">
        <v>82.62</v>
      </c>
      <c r="AP26" s="17">
        <v>85.04</v>
      </c>
      <c r="AQ26" s="17">
        <v>88.38</v>
      </c>
      <c r="AR26" s="17">
        <v>87.44</v>
      </c>
      <c r="AS26" s="17">
        <v>96.65</v>
      </c>
      <c r="AT26" s="17">
        <v>90.84</v>
      </c>
      <c r="AU26" s="17">
        <v>103.78</v>
      </c>
      <c r="AV26" s="17">
        <v>100.39</v>
      </c>
      <c r="AW26" s="17">
        <v>104.04</v>
      </c>
      <c r="AX26" s="17">
        <v>117.54</v>
      </c>
      <c r="AY26" s="17">
        <v>107.76</v>
      </c>
    </row>
    <row r="27" spans="1:52" s="44" customFormat="1" x14ac:dyDescent="0.25">
      <c r="A27" s="64"/>
      <c r="B27" s="52">
        <v>3</v>
      </c>
      <c r="C27" s="17">
        <v>-10.52</v>
      </c>
      <c r="D27" s="17">
        <v>11.32</v>
      </c>
      <c r="E27" s="17">
        <v>-16.03</v>
      </c>
      <c r="F27" s="17">
        <v>2.82</v>
      </c>
      <c r="G27" s="17">
        <v>-9.59</v>
      </c>
      <c r="H27" s="17">
        <v>3.14</v>
      </c>
      <c r="I27" s="17">
        <v>-0.26</v>
      </c>
      <c r="J27" s="17">
        <v>8.4700000000000006</v>
      </c>
      <c r="K27" s="17">
        <v>8.4700000000000006</v>
      </c>
      <c r="L27" s="17">
        <v>3.58</v>
      </c>
      <c r="M27" s="17">
        <v>13.42</v>
      </c>
      <c r="N27" s="17">
        <v>8.35</v>
      </c>
      <c r="O27" s="17">
        <v>4.99</v>
      </c>
      <c r="P27" s="17">
        <v>9.5399999999999991</v>
      </c>
      <c r="Q27" s="17">
        <v>3.39</v>
      </c>
      <c r="R27" s="17">
        <v>5.85</v>
      </c>
      <c r="S27" s="17">
        <v>7.28</v>
      </c>
      <c r="T27" s="17">
        <v>23.06</v>
      </c>
      <c r="U27" s="17">
        <v>12.97</v>
      </c>
      <c r="V27" s="17">
        <v>2.69</v>
      </c>
      <c r="W27" s="17">
        <v>22.3</v>
      </c>
      <c r="X27" s="17">
        <v>24.55</v>
      </c>
      <c r="Y27" s="17">
        <v>14.9</v>
      </c>
      <c r="Z27" s="17">
        <v>33.840000000000003</v>
      </c>
      <c r="AA27" s="17">
        <v>20.6</v>
      </c>
      <c r="AB27" s="17">
        <v>33.950000000000003</v>
      </c>
      <c r="AC27" s="17">
        <v>41.87</v>
      </c>
      <c r="AD27" s="17">
        <v>37.22</v>
      </c>
      <c r="AE27" s="17">
        <v>45.6</v>
      </c>
      <c r="AF27" s="17">
        <v>49.13</v>
      </c>
      <c r="AG27" s="17">
        <v>53.55</v>
      </c>
      <c r="AH27" s="17">
        <v>56.35</v>
      </c>
      <c r="AI27" s="17">
        <v>57.96</v>
      </c>
      <c r="AJ27" s="17">
        <v>67.540000000000006</v>
      </c>
      <c r="AK27" s="17">
        <v>64.510000000000005</v>
      </c>
      <c r="AL27" s="17">
        <v>68.459999999999994</v>
      </c>
      <c r="AM27" s="17">
        <v>74.790000000000006</v>
      </c>
      <c r="AN27" s="17">
        <v>74.989999999999995</v>
      </c>
      <c r="AO27" s="17">
        <v>95.06</v>
      </c>
      <c r="AP27" s="17">
        <v>84.44</v>
      </c>
      <c r="AQ27" s="17">
        <v>89.86</v>
      </c>
      <c r="AR27" s="17">
        <v>83.6</v>
      </c>
      <c r="AS27" s="17">
        <v>97.42</v>
      </c>
      <c r="AT27" s="17">
        <v>100.55</v>
      </c>
      <c r="AU27" s="17">
        <v>107.33</v>
      </c>
      <c r="AV27" s="17">
        <v>106.29</v>
      </c>
      <c r="AW27" s="17">
        <v>109.27</v>
      </c>
      <c r="AX27" s="17">
        <v>114.52</v>
      </c>
      <c r="AY27" s="17">
        <v>120.09</v>
      </c>
    </row>
    <row r="28" spans="1:52" s="44" customFormat="1" x14ac:dyDescent="0.25">
      <c r="A28" s="64"/>
      <c r="B28" s="52" t="s">
        <v>79</v>
      </c>
      <c r="C28" s="17">
        <v>0.03</v>
      </c>
      <c r="D28" s="17">
        <v>0.79</v>
      </c>
      <c r="E28" s="17">
        <v>-3.11</v>
      </c>
      <c r="F28" s="17">
        <v>0.95</v>
      </c>
      <c r="G28" s="17">
        <v>-6.31</v>
      </c>
      <c r="H28" s="17">
        <v>-5.62</v>
      </c>
      <c r="I28" s="17">
        <v>1.33</v>
      </c>
      <c r="J28" s="17">
        <v>5.0599999999999996</v>
      </c>
      <c r="K28" s="17">
        <v>5</v>
      </c>
      <c r="L28" s="17">
        <v>0.28000000000000003</v>
      </c>
      <c r="M28" s="17">
        <v>3.83</v>
      </c>
      <c r="N28" s="17">
        <v>10</v>
      </c>
      <c r="O28" s="17">
        <v>8.0299999999999994</v>
      </c>
      <c r="P28" s="17">
        <v>10.54</v>
      </c>
      <c r="Q28" s="17">
        <v>6.57</v>
      </c>
      <c r="R28" s="17">
        <v>7.19</v>
      </c>
      <c r="S28" s="17">
        <v>17</v>
      </c>
      <c r="T28" s="17">
        <v>15.16</v>
      </c>
      <c r="U28" s="17">
        <v>15.27</v>
      </c>
      <c r="V28" s="17">
        <v>18.07</v>
      </c>
      <c r="W28" s="17">
        <v>27.93</v>
      </c>
      <c r="X28" s="17">
        <v>27.36</v>
      </c>
      <c r="Y28" s="17">
        <v>23.8</v>
      </c>
      <c r="Z28" s="17">
        <v>30.22</v>
      </c>
      <c r="AA28" s="17">
        <v>32.01</v>
      </c>
      <c r="AB28" s="17">
        <v>39.96</v>
      </c>
      <c r="AC28" s="17">
        <v>47.9</v>
      </c>
      <c r="AD28" s="17">
        <v>46.57</v>
      </c>
      <c r="AE28" s="17">
        <v>50.19</v>
      </c>
      <c r="AF28" s="17">
        <v>52.9</v>
      </c>
      <c r="AG28" s="17">
        <v>55.43</v>
      </c>
      <c r="AH28" s="17">
        <v>59.87</v>
      </c>
      <c r="AI28" s="17">
        <v>61.71</v>
      </c>
      <c r="AJ28" s="17">
        <v>69.41</v>
      </c>
      <c r="AK28" s="17">
        <v>68.989999999999995</v>
      </c>
      <c r="AL28" s="17">
        <v>73.67</v>
      </c>
      <c r="AM28" s="17">
        <v>76.81</v>
      </c>
      <c r="AN28" s="17">
        <v>80.37</v>
      </c>
      <c r="AO28" s="17">
        <v>94.03</v>
      </c>
      <c r="AP28" s="17">
        <v>89.31</v>
      </c>
      <c r="AQ28" s="17">
        <v>97.7</v>
      </c>
      <c r="AR28" s="17">
        <v>94.81</v>
      </c>
      <c r="AS28" s="17">
        <v>104.19</v>
      </c>
      <c r="AT28" s="17">
        <v>102.98</v>
      </c>
      <c r="AU28" s="17">
        <v>113.83</v>
      </c>
      <c r="AV28" s="17">
        <v>114.2</v>
      </c>
      <c r="AW28" s="17">
        <v>111.33</v>
      </c>
      <c r="AX28" s="17">
        <v>133.31</v>
      </c>
      <c r="AY28" s="17">
        <v>128.76</v>
      </c>
    </row>
    <row r="29" spans="1:52" s="44" customFormat="1" x14ac:dyDescent="0.25">
      <c r="A29" s="64"/>
      <c r="B29" s="52" t="s">
        <v>80</v>
      </c>
      <c r="C29" s="17">
        <v>5.32</v>
      </c>
      <c r="D29" s="17">
        <v>6.47</v>
      </c>
      <c r="E29" s="17">
        <v>6.53</v>
      </c>
      <c r="F29" s="17">
        <v>3.67</v>
      </c>
      <c r="G29" s="17">
        <v>4.82</v>
      </c>
      <c r="H29" s="17">
        <v>4.3899999999999997</v>
      </c>
      <c r="I29" s="17">
        <v>3.4</v>
      </c>
      <c r="J29" s="17">
        <v>2.09</v>
      </c>
      <c r="K29" s="17">
        <v>5.57</v>
      </c>
      <c r="L29" s="17">
        <v>5.25</v>
      </c>
      <c r="M29" s="17">
        <v>4.8</v>
      </c>
      <c r="N29" s="17">
        <v>3.85</v>
      </c>
      <c r="O29" s="17">
        <v>3.49</v>
      </c>
      <c r="P29" s="17">
        <v>1.84</v>
      </c>
      <c r="Q29" s="17">
        <v>4.24</v>
      </c>
      <c r="R29" s="17">
        <v>3.84</v>
      </c>
      <c r="S29" s="17">
        <v>4.87</v>
      </c>
      <c r="T29" s="17">
        <v>4.18</v>
      </c>
      <c r="U29" s="17">
        <v>3.62</v>
      </c>
      <c r="V29" s="17">
        <v>7.69</v>
      </c>
      <c r="W29" s="17">
        <v>3.14</v>
      </c>
      <c r="X29" s="17">
        <v>3.37</v>
      </c>
      <c r="Y29" s="17">
        <v>5.36</v>
      </c>
      <c r="Z29" s="17">
        <v>2.23</v>
      </c>
      <c r="AA29" s="17">
        <v>6.99</v>
      </c>
      <c r="AB29" s="17">
        <v>3.36</v>
      </c>
      <c r="AC29" s="17">
        <v>3.66</v>
      </c>
      <c r="AD29" s="17">
        <v>4.76</v>
      </c>
      <c r="AE29" s="17">
        <v>3.43</v>
      </c>
      <c r="AF29" s="17">
        <v>4.4000000000000004</v>
      </c>
      <c r="AG29" s="17">
        <v>1.1200000000000001</v>
      </c>
      <c r="AH29" s="17">
        <v>2.2000000000000002</v>
      </c>
      <c r="AI29" s="17">
        <v>3.49</v>
      </c>
      <c r="AJ29" s="17">
        <v>5.12</v>
      </c>
      <c r="AK29" s="17">
        <v>4.54</v>
      </c>
      <c r="AL29" s="17">
        <v>4.9400000000000004</v>
      </c>
      <c r="AM29" s="17">
        <v>4.78</v>
      </c>
      <c r="AN29" s="17">
        <v>4.29</v>
      </c>
      <c r="AO29" s="17">
        <v>6.32</v>
      </c>
      <c r="AP29" s="17">
        <v>4.57</v>
      </c>
      <c r="AQ29" s="17">
        <v>8.59</v>
      </c>
      <c r="AR29" s="17">
        <v>9.36</v>
      </c>
      <c r="AS29" s="17">
        <v>7.16</v>
      </c>
      <c r="AT29" s="17">
        <v>7.81</v>
      </c>
      <c r="AU29" s="17">
        <v>8.34</v>
      </c>
      <c r="AV29" s="17">
        <v>10.99</v>
      </c>
      <c r="AW29" s="17">
        <v>4.91</v>
      </c>
      <c r="AX29" s="17">
        <v>17.3</v>
      </c>
      <c r="AY29" s="17">
        <v>15.26</v>
      </c>
    </row>
    <row r="30" spans="1:52" s="44" customFormat="1" x14ac:dyDescent="0.2"/>
    <row r="31" spans="1:52" s="44" customFormat="1" x14ac:dyDescent="0.2">
      <c r="A31" s="3" t="s">
        <v>176</v>
      </c>
    </row>
    <row r="32" spans="1:52" s="44" customFormat="1" x14ac:dyDescent="0.25">
      <c r="A32" s="46"/>
      <c r="B32" s="51" t="s">
        <v>31</v>
      </c>
      <c r="C32" s="52">
        <v>0</v>
      </c>
      <c r="D32" s="52">
        <v>5</v>
      </c>
      <c r="E32" s="52">
        <v>10</v>
      </c>
      <c r="F32" s="52">
        <v>15</v>
      </c>
      <c r="G32" s="52">
        <v>20</v>
      </c>
      <c r="H32" s="52">
        <v>25</v>
      </c>
      <c r="I32" s="52">
        <v>30</v>
      </c>
      <c r="J32" s="52">
        <v>35</v>
      </c>
      <c r="K32" s="52">
        <v>40</v>
      </c>
      <c r="L32" s="52">
        <v>45</v>
      </c>
      <c r="M32" s="52">
        <v>50</v>
      </c>
      <c r="N32" s="52">
        <v>55</v>
      </c>
      <c r="O32" s="52">
        <v>60</v>
      </c>
      <c r="P32" s="52">
        <v>65</v>
      </c>
      <c r="Q32" s="52">
        <v>70</v>
      </c>
      <c r="R32" s="52">
        <v>75</v>
      </c>
      <c r="S32" s="52">
        <v>80</v>
      </c>
      <c r="T32" s="52">
        <v>85</v>
      </c>
      <c r="U32" s="52">
        <v>90</v>
      </c>
      <c r="V32" s="52">
        <v>95</v>
      </c>
      <c r="W32" s="52">
        <v>100</v>
      </c>
      <c r="X32" s="52">
        <v>105</v>
      </c>
      <c r="Y32" s="52">
        <v>110</v>
      </c>
      <c r="Z32" s="52">
        <v>115</v>
      </c>
      <c r="AA32" s="52">
        <v>120</v>
      </c>
      <c r="AB32" s="52">
        <v>125</v>
      </c>
      <c r="AC32" s="52">
        <v>130</v>
      </c>
      <c r="AD32" s="52">
        <v>135</v>
      </c>
      <c r="AE32" s="52">
        <v>140</v>
      </c>
      <c r="AF32" s="52">
        <v>145</v>
      </c>
      <c r="AG32" s="52">
        <v>150</v>
      </c>
      <c r="AH32" s="52">
        <v>155</v>
      </c>
      <c r="AI32" s="52">
        <v>160</v>
      </c>
      <c r="AJ32" s="52">
        <v>165</v>
      </c>
      <c r="AK32" s="52">
        <v>170</v>
      </c>
      <c r="AL32" s="52">
        <v>175</v>
      </c>
      <c r="AM32" s="52">
        <v>180</v>
      </c>
      <c r="AN32" s="52">
        <v>185</v>
      </c>
      <c r="AO32" s="52">
        <v>190</v>
      </c>
      <c r="AP32" s="52">
        <v>195</v>
      </c>
      <c r="AQ32" s="52">
        <v>200</v>
      </c>
      <c r="AR32" s="52">
        <v>205</v>
      </c>
      <c r="AS32" s="52">
        <v>210</v>
      </c>
      <c r="AT32" s="52">
        <v>215</v>
      </c>
      <c r="AU32" s="52">
        <v>220</v>
      </c>
      <c r="AV32" s="52">
        <v>225</v>
      </c>
      <c r="AW32" s="52">
        <v>230</v>
      </c>
      <c r="AX32" s="52">
        <v>235</v>
      </c>
      <c r="AY32" s="52">
        <v>240</v>
      </c>
      <c r="AZ32" s="47" t="s">
        <v>22</v>
      </c>
    </row>
    <row r="33" spans="1:51" s="44" customFormat="1" x14ac:dyDescent="0.25">
      <c r="A33" s="64" t="s">
        <v>155</v>
      </c>
      <c r="B33" s="52">
        <v>1</v>
      </c>
      <c r="C33" s="17">
        <v>1.67</v>
      </c>
      <c r="D33" s="17">
        <v>6.47</v>
      </c>
      <c r="E33" s="17">
        <v>1.46</v>
      </c>
      <c r="F33" s="17">
        <v>-0.74</v>
      </c>
      <c r="G33" s="17">
        <v>-12.46</v>
      </c>
      <c r="H33" s="17">
        <v>8.19</v>
      </c>
      <c r="I33" s="17">
        <v>4.8899999999999997</v>
      </c>
      <c r="J33" s="17">
        <v>19.27</v>
      </c>
      <c r="K33" s="17">
        <v>13.73</v>
      </c>
      <c r="L33" s="17">
        <v>16.89</v>
      </c>
      <c r="M33" s="17">
        <v>16</v>
      </c>
      <c r="N33" s="17">
        <v>22.27</v>
      </c>
      <c r="O33" s="17">
        <v>20.82</v>
      </c>
      <c r="P33" s="17">
        <v>22.31</v>
      </c>
      <c r="Q33" s="17">
        <v>33.619999999999997</v>
      </c>
      <c r="R33" s="17">
        <v>29.91</v>
      </c>
      <c r="S33" s="17">
        <v>26.62</v>
      </c>
      <c r="T33" s="17">
        <v>32.07</v>
      </c>
      <c r="U33" s="17">
        <v>49.78</v>
      </c>
      <c r="V33" s="17">
        <v>46.88</v>
      </c>
      <c r="W33" s="17">
        <v>45.19</v>
      </c>
      <c r="X33" s="17">
        <v>49.22</v>
      </c>
      <c r="Y33" s="17">
        <v>52.51</v>
      </c>
      <c r="Z33" s="17">
        <v>55.15</v>
      </c>
      <c r="AA33" s="17">
        <v>52.75</v>
      </c>
      <c r="AB33" s="17">
        <v>60.59</v>
      </c>
      <c r="AC33" s="17">
        <v>53.85</v>
      </c>
      <c r="AD33" s="17">
        <v>62.57</v>
      </c>
      <c r="AE33" s="17">
        <v>57.28</v>
      </c>
      <c r="AF33" s="17">
        <v>66.849999999999994</v>
      </c>
      <c r="AG33" s="17">
        <v>66.62</v>
      </c>
      <c r="AH33" s="17">
        <v>66.489999999999995</v>
      </c>
      <c r="AI33" s="17">
        <v>71.56</v>
      </c>
      <c r="AJ33" s="17">
        <v>67.08</v>
      </c>
      <c r="AK33" s="17">
        <v>76.11</v>
      </c>
      <c r="AL33" s="17">
        <v>74.92</v>
      </c>
      <c r="AM33" s="17">
        <v>72.56</v>
      </c>
      <c r="AN33" s="17">
        <v>75.33</v>
      </c>
      <c r="AO33" s="17">
        <v>77.790000000000006</v>
      </c>
      <c r="AP33" s="17">
        <v>73.180000000000007</v>
      </c>
      <c r="AQ33" s="17">
        <v>75.47</v>
      </c>
      <c r="AR33" s="17">
        <v>77</v>
      </c>
      <c r="AS33" s="17">
        <v>79.2</v>
      </c>
      <c r="AT33" s="17">
        <v>79.16</v>
      </c>
      <c r="AU33" s="17">
        <v>81.31</v>
      </c>
      <c r="AV33" s="17">
        <v>79.38</v>
      </c>
      <c r="AW33" s="17">
        <v>78.760000000000005</v>
      </c>
      <c r="AX33" s="17">
        <v>81.96</v>
      </c>
      <c r="AY33" s="17">
        <v>80.77</v>
      </c>
    </row>
    <row r="34" spans="1:51" s="44" customFormat="1" x14ac:dyDescent="0.25">
      <c r="A34" s="64"/>
      <c r="B34" s="52">
        <v>2</v>
      </c>
      <c r="C34" s="17">
        <v>-16.649999999999999</v>
      </c>
      <c r="D34" s="17">
        <v>1.27</v>
      </c>
      <c r="E34" s="17">
        <v>2.33</v>
      </c>
      <c r="F34" s="17">
        <v>9.2899999999999991</v>
      </c>
      <c r="G34" s="17">
        <v>15.31</v>
      </c>
      <c r="H34" s="17">
        <v>0.08</v>
      </c>
      <c r="I34" s="17">
        <v>12.25</v>
      </c>
      <c r="J34" s="17">
        <v>16.079999999999998</v>
      </c>
      <c r="K34" s="17">
        <v>11.39</v>
      </c>
      <c r="L34" s="17">
        <v>11.16</v>
      </c>
      <c r="M34" s="17">
        <v>14.95</v>
      </c>
      <c r="N34" s="17">
        <v>19.3</v>
      </c>
      <c r="O34" s="17">
        <v>21.43</v>
      </c>
      <c r="P34" s="17">
        <v>9.2200000000000006</v>
      </c>
      <c r="Q34" s="17">
        <v>23.59</v>
      </c>
      <c r="R34" s="17">
        <v>25.22</v>
      </c>
      <c r="S34" s="17">
        <v>28.93</v>
      </c>
      <c r="T34" s="17">
        <v>36.630000000000003</v>
      </c>
      <c r="U34" s="17">
        <v>34.450000000000003</v>
      </c>
      <c r="V34" s="17">
        <v>37.26</v>
      </c>
      <c r="W34" s="17">
        <v>43</v>
      </c>
      <c r="X34" s="17">
        <v>41.46</v>
      </c>
      <c r="Y34" s="17">
        <v>40.93</v>
      </c>
      <c r="Z34" s="17">
        <v>46.4</v>
      </c>
      <c r="AA34" s="17">
        <v>50.35</v>
      </c>
      <c r="AB34" s="17">
        <v>49.34</v>
      </c>
      <c r="AC34" s="17">
        <v>52.72</v>
      </c>
      <c r="AD34" s="17">
        <v>51.18</v>
      </c>
      <c r="AE34" s="17">
        <v>59.44</v>
      </c>
      <c r="AF34" s="17">
        <v>54.73</v>
      </c>
      <c r="AG34" s="17">
        <v>63.86</v>
      </c>
      <c r="AH34" s="17">
        <v>55.3</v>
      </c>
      <c r="AI34" s="17">
        <v>64.59</v>
      </c>
      <c r="AJ34" s="17">
        <v>60.9</v>
      </c>
      <c r="AK34" s="17">
        <v>61.03</v>
      </c>
      <c r="AL34" s="17">
        <v>64.03</v>
      </c>
      <c r="AM34" s="17">
        <v>68.69</v>
      </c>
      <c r="AN34" s="17">
        <v>66.11</v>
      </c>
      <c r="AO34" s="17">
        <v>68.59</v>
      </c>
      <c r="AP34" s="17">
        <v>66.66</v>
      </c>
      <c r="AQ34" s="17">
        <v>67.739999999999995</v>
      </c>
      <c r="AR34" s="17">
        <v>68.680000000000007</v>
      </c>
      <c r="AS34" s="17">
        <v>67.81</v>
      </c>
      <c r="AT34" s="17">
        <v>69.260000000000005</v>
      </c>
      <c r="AU34" s="17">
        <v>72.75</v>
      </c>
      <c r="AV34" s="17">
        <v>69.62</v>
      </c>
      <c r="AW34" s="17">
        <v>69.53</v>
      </c>
      <c r="AX34" s="17">
        <v>73.22</v>
      </c>
      <c r="AY34" s="17">
        <v>71.92</v>
      </c>
    </row>
    <row r="35" spans="1:51" s="44" customFormat="1" x14ac:dyDescent="0.25">
      <c r="A35" s="64"/>
      <c r="B35" s="52">
        <v>3</v>
      </c>
      <c r="C35" s="17">
        <v>-0.61</v>
      </c>
      <c r="D35" s="17">
        <v>-3.4</v>
      </c>
      <c r="E35" s="17">
        <v>11.23</v>
      </c>
      <c r="F35" s="17">
        <v>-0.76</v>
      </c>
      <c r="G35" s="17">
        <v>3.86</v>
      </c>
      <c r="H35" s="17">
        <v>3.74</v>
      </c>
      <c r="I35" s="17">
        <v>9.17</v>
      </c>
      <c r="J35" s="17">
        <v>11.25</v>
      </c>
      <c r="K35" s="17">
        <v>13.99</v>
      </c>
      <c r="L35" s="17">
        <v>4.66</v>
      </c>
      <c r="M35" s="17">
        <v>15.84</v>
      </c>
      <c r="N35" s="17">
        <v>22.42</v>
      </c>
      <c r="O35" s="17">
        <v>18.190000000000001</v>
      </c>
      <c r="P35" s="17">
        <v>28.36</v>
      </c>
      <c r="Q35" s="17">
        <v>30.94</v>
      </c>
      <c r="R35" s="17">
        <v>35.159999999999997</v>
      </c>
      <c r="S35" s="17">
        <v>29.89</v>
      </c>
      <c r="T35" s="17">
        <v>40.6</v>
      </c>
      <c r="U35" s="17">
        <v>44.02</v>
      </c>
      <c r="V35" s="17">
        <v>39.31</v>
      </c>
      <c r="W35" s="17">
        <v>40.479999999999997</v>
      </c>
      <c r="X35" s="17">
        <v>43.46</v>
      </c>
      <c r="Y35" s="17">
        <v>41.97</v>
      </c>
      <c r="Z35" s="17">
        <v>45.62</v>
      </c>
      <c r="AA35" s="17">
        <v>49.85</v>
      </c>
      <c r="AB35" s="17">
        <v>52.72</v>
      </c>
      <c r="AC35" s="17">
        <v>54.91</v>
      </c>
      <c r="AD35" s="17">
        <v>55.91</v>
      </c>
      <c r="AE35" s="17">
        <v>60.67</v>
      </c>
      <c r="AF35" s="17">
        <v>58.55</v>
      </c>
      <c r="AG35" s="17">
        <v>58.3</v>
      </c>
      <c r="AH35" s="17">
        <v>60.19</v>
      </c>
      <c r="AI35" s="17">
        <v>67.040000000000006</v>
      </c>
      <c r="AJ35" s="17">
        <v>66.900000000000006</v>
      </c>
      <c r="AK35" s="17">
        <v>63.01</v>
      </c>
      <c r="AL35" s="17">
        <v>66.61</v>
      </c>
      <c r="AM35" s="17">
        <v>62.14</v>
      </c>
      <c r="AN35" s="17">
        <v>67.290000000000006</v>
      </c>
      <c r="AO35" s="17">
        <v>65.92</v>
      </c>
      <c r="AP35" s="17">
        <v>65.150000000000006</v>
      </c>
      <c r="AQ35" s="17">
        <v>70.930000000000007</v>
      </c>
      <c r="AR35" s="17">
        <v>70.19</v>
      </c>
      <c r="AS35" s="17">
        <v>70.62</v>
      </c>
      <c r="AT35" s="17">
        <v>69.790000000000006</v>
      </c>
      <c r="AU35" s="17">
        <v>72.7</v>
      </c>
      <c r="AV35" s="17">
        <v>69.08</v>
      </c>
      <c r="AW35" s="17">
        <v>71.7</v>
      </c>
      <c r="AX35" s="17">
        <v>74.06</v>
      </c>
      <c r="AY35" s="17">
        <v>70.010000000000005</v>
      </c>
    </row>
    <row r="36" spans="1:51" s="44" customFormat="1" x14ac:dyDescent="0.25">
      <c r="A36" s="64"/>
      <c r="B36" s="52" t="s">
        <v>79</v>
      </c>
      <c r="C36" s="17">
        <v>-5.2</v>
      </c>
      <c r="D36" s="17">
        <v>1.45</v>
      </c>
      <c r="E36" s="17">
        <v>5</v>
      </c>
      <c r="F36" s="17">
        <v>2.6</v>
      </c>
      <c r="G36" s="17">
        <v>2.2400000000000002</v>
      </c>
      <c r="H36" s="17">
        <v>4</v>
      </c>
      <c r="I36" s="17">
        <v>8.77</v>
      </c>
      <c r="J36" s="17">
        <v>15.53</v>
      </c>
      <c r="K36" s="17">
        <v>13.04</v>
      </c>
      <c r="L36" s="17">
        <v>10.9</v>
      </c>
      <c r="M36" s="17">
        <v>15.6</v>
      </c>
      <c r="N36" s="17">
        <v>21.33</v>
      </c>
      <c r="O36" s="17">
        <v>20.149999999999999</v>
      </c>
      <c r="P36" s="17">
        <v>19.96</v>
      </c>
      <c r="Q36" s="17">
        <v>29.38</v>
      </c>
      <c r="R36" s="17">
        <v>30.1</v>
      </c>
      <c r="S36" s="17">
        <v>28.48</v>
      </c>
      <c r="T36" s="17">
        <v>36.43</v>
      </c>
      <c r="U36" s="17">
        <v>42.75</v>
      </c>
      <c r="V36" s="17">
        <v>41.15</v>
      </c>
      <c r="W36" s="17">
        <v>42.89</v>
      </c>
      <c r="X36" s="17">
        <v>44.72</v>
      </c>
      <c r="Y36" s="17">
        <v>45.14</v>
      </c>
      <c r="Z36" s="17">
        <v>49.06</v>
      </c>
      <c r="AA36" s="17">
        <v>50.98</v>
      </c>
      <c r="AB36" s="17">
        <v>54.22</v>
      </c>
      <c r="AC36" s="17">
        <v>53.83</v>
      </c>
      <c r="AD36" s="17">
        <v>56.55</v>
      </c>
      <c r="AE36" s="17">
        <v>59.13</v>
      </c>
      <c r="AF36" s="17">
        <v>60.04</v>
      </c>
      <c r="AG36" s="17">
        <v>62.93</v>
      </c>
      <c r="AH36" s="17">
        <v>60.66</v>
      </c>
      <c r="AI36" s="17">
        <v>67.73</v>
      </c>
      <c r="AJ36" s="17">
        <v>64.959999999999994</v>
      </c>
      <c r="AK36" s="17">
        <v>66.72</v>
      </c>
      <c r="AL36" s="17">
        <v>68.52</v>
      </c>
      <c r="AM36" s="17">
        <v>67.8</v>
      </c>
      <c r="AN36" s="17">
        <v>69.58</v>
      </c>
      <c r="AO36" s="17">
        <v>70.77</v>
      </c>
      <c r="AP36" s="17">
        <v>68.33</v>
      </c>
      <c r="AQ36" s="17">
        <v>71.38</v>
      </c>
      <c r="AR36" s="17">
        <v>71.959999999999994</v>
      </c>
      <c r="AS36" s="17">
        <v>72.540000000000006</v>
      </c>
      <c r="AT36" s="17">
        <v>72.739999999999995</v>
      </c>
      <c r="AU36" s="17">
        <v>75.59</v>
      </c>
      <c r="AV36" s="17">
        <v>72.69</v>
      </c>
      <c r="AW36" s="17">
        <v>73.33</v>
      </c>
      <c r="AX36" s="17">
        <v>76.41</v>
      </c>
      <c r="AY36" s="17">
        <v>74.23</v>
      </c>
    </row>
    <row r="37" spans="1:51" s="44" customFormat="1" x14ac:dyDescent="0.25">
      <c r="A37" s="64"/>
      <c r="B37" s="52" t="s">
        <v>80</v>
      </c>
      <c r="C37" s="17">
        <v>5.76</v>
      </c>
      <c r="D37" s="17">
        <v>2.85</v>
      </c>
      <c r="E37" s="17">
        <v>3.12</v>
      </c>
      <c r="F37" s="17">
        <v>3.35</v>
      </c>
      <c r="G37" s="17">
        <v>8.06</v>
      </c>
      <c r="H37" s="17">
        <v>2.34</v>
      </c>
      <c r="I37" s="17">
        <v>2.13</v>
      </c>
      <c r="J37" s="17">
        <v>2.33</v>
      </c>
      <c r="K37" s="17">
        <v>0.83</v>
      </c>
      <c r="L37" s="17">
        <v>3.53</v>
      </c>
      <c r="M37" s="17">
        <v>0.33</v>
      </c>
      <c r="N37" s="17">
        <v>1.02</v>
      </c>
      <c r="O37" s="17">
        <v>0.99</v>
      </c>
      <c r="P37" s="17">
        <v>5.65</v>
      </c>
      <c r="Q37" s="17">
        <v>3</v>
      </c>
      <c r="R37" s="17">
        <v>2.87</v>
      </c>
      <c r="S37" s="17">
        <v>0.97</v>
      </c>
      <c r="T37" s="17">
        <v>2.46</v>
      </c>
      <c r="U37" s="17">
        <v>4.47</v>
      </c>
      <c r="V37" s="17">
        <v>2.93</v>
      </c>
      <c r="W37" s="17">
        <v>1.36</v>
      </c>
      <c r="X37" s="17">
        <v>2.33</v>
      </c>
      <c r="Y37" s="17">
        <v>3.7</v>
      </c>
      <c r="Z37" s="17">
        <v>3.05</v>
      </c>
      <c r="AA37" s="17">
        <v>0.9</v>
      </c>
      <c r="AB37" s="17">
        <v>3.33</v>
      </c>
      <c r="AC37" s="17">
        <v>0.63</v>
      </c>
      <c r="AD37" s="17">
        <v>3.3</v>
      </c>
      <c r="AE37" s="17">
        <v>0.99</v>
      </c>
      <c r="AF37" s="17">
        <v>3.58</v>
      </c>
      <c r="AG37" s="17">
        <v>2.4500000000000002</v>
      </c>
      <c r="AH37" s="17">
        <v>3.24</v>
      </c>
      <c r="AI37" s="17">
        <v>2.04</v>
      </c>
      <c r="AJ37" s="17">
        <v>2.0299999999999998</v>
      </c>
      <c r="AK37" s="17">
        <v>4.7300000000000004</v>
      </c>
      <c r="AL37" s="17">
        <v>3.29</v>
      </c>
      <c r="AM37" s="17">
        <v>3.04</v>
      </c>
      <c r="AN37" s="17">
        <v>2.9</v>
      </c>
      <c r="AO37" s="17">
        <v>3.59</v>
      </c>
      <c r="AP37" s="17">
        <v>2.46</v>
      </c>
      <c r="AQ37" s="17">
        <v>2.2400000000000002</v>
      </c>
      <c r="AR37" s="17">
        <v>2.56</v>
      </c>
      <c r="AS37" s="17">
        <v>3.43</v>
      </c>
      <c r="AT37" s="17">
        <v>3.21</v>
      </c>
      <c r="AU37" s="17">
        <v>2.86</v>
      </c>
      <c r="AV37" s="17">
        <v>3.35</v>
      </c>
      <c r="AW37" s="17">
        <v>2.79</v>
      </c>
      <c r="AX37" s="17">
        <v>2.78</v>
      </c>
      <c r="AY37" s="17">
        <v>3.31</v>
      </c>
    </row>
    <row r="38" spans="1:51" s="51" customFormat="1" x14ac:dyDescent="0.25">
      <c r="B38" s="52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</row>
    <row r="39" spans="1:51" s="44" customFormat="1" x14ac:dyDescent="0.25">
      <c r="A39" s="64" t="s">
        <v>156</v>
      </c>
      <c r="B39" s="52">
        <v>1</v>
      </c>
      <c r="C39" s="17">
        <v>3.56</v>
      </c>
      <c r="D39" s="17">
        <v>2.2200000000000002</v>
      </c>
      <c r="E39" s="17">
        <v>-4.25</v>
      </c>
      <c r="F39" s="17">
        <v>-0.76</v>
      </c>
      <c r="G39" s="17">
        <v>-4.8</v>
      </c>
      <c r="H39" s="17">
        <v>3.7</v>
      </c>
      <c r="I39" s="17">
        <v>3.05</v>
      </c>
      <c r="J39" s="17">
        <v>4.9800000000000004</v>
      </c>
      <c r="K39" s="17">
        <v>9.61</v>
      </c>
      <c r="L39" s="17">
        <v>0.15</v>
      </c>
      <c r="M39" s="17">
        <v>5.07</v>
      </c>
      <c r="N39" s="17">
        <v>6.23</v>
      </c>
      <c r="O39" s="17">
        <v>11.56</v>
      </c>
      <c r="P39" s="17">
        <v>2.56</v>
      </c>
      <c r="Q39" s="17">
        <v>-2.12</v>
      </c>
      <c r="R39" s="17">
        <v>6.86</v>
      </c>
      <c r="S39" s="17">
        <v>11.74</v>
      </c>
      <c r="T39" s="17">
        <v>17.809999999999999</v>
      </c>
      <c r="U39" s="17">
        <v>16.55</v>
      </c>
      <c r="V39" s="17">
        <v>19.989999999999998</v>
      </c>
      <c r="W39" s="17">
        <v>20.170000000000002</v>
      </c>
      <c r="X39" s="17">
        <v>17.68</v>
      </c>
      <c r="Y39" s="17">
        <v>16.68</v>
      </c>
      <c r="Z39" s="17">
        <v>16.23</v>
      </c>
      <c r="AA39" s="17">
        <v>24.7</v>
      </c>
      <c r="AB39" s="17">
        <v>30.58</v>
      </c>
      <c r="AC39" s="17">
        <v>33.71</v>
      </c>
      <c r="AD39" s="17">
        <v>32.07</v>
      </c>
      <c r="AE39" s="17">
        <v>32.22</v>
      </c>
      <c r="AF39" s="17">
        <v>40.299999999999997</v>
      </c>
      <c r="AG39" s="17">
        <v>40.39</v>
      </c>
      <c r="AH39" s="17">
        <v>43.76</v>
      </c>
      <c r="AI39" s="17">
        <v>44.05</v>
      </c>
      <c r="AJ39" s="17">
        <v>46.67</v>
      </c>
      <c r="AK39" s="17">
        <v>50.29</v>
      </c>
      <c r="AL39" s="17">
        <v>56.06</v>
      </c>
      <c r="AM39" s="17">
        <v>57.32</v>
      </c>
      <c r="AN39" s="17">
        <v>59.82</v>
      </c>
      <c r="AO39" s="17">
        <v>61.31</v>
      </c>
      <c r="AP39" s="17">
        <v>62.75</v>
      </c>
      <c r="AQ39" s="17">
        <v>67.42</v>
      </c>
      <c r="AR39" s="17">
        <v>63.71</v>
      </c>
      <c r="AS39" s="17">
        <v>65.010000000000005</v>
      </c>
      <c r="AT39" s="17">
        <v>68.47</v>
      </c>
      <c r="AU39" s="17">
        <v>71.959999999999994</v>
      </c>
      <c r="AV39" s="17">
        <v>73.63</v>
      </c>
      <c r="AW39" s="17">
        <v>72.06</v>
      </c>
      <c r="AX39" s="17">
        <v>73.33</v>
      </c>
      <c r="AY39" s="17">
        <v>76.069999999999993</v>
      </c>
    </row>
    <row r="40" spans="1:51" s="44" customFormat="1" x14ac:dyDescent="0.25">
      <c r="A40" s="64"/>
      <c r="B40" s="52">
        <v>2</v>
      </c>
      <c r="C40" s="17">
        <v>5.16</v>
      </c>
      <c r="D40" s="17">
        <v>-4.42</v>
      </c>
      <c r="E40" s="17">
        <v>1.49</v>
      </c>
      <c r="F40" s="17">
        <v>-4.6399999999999997</v>
      </c>
      <c r="G40" s="17">
        <v>2.3199999999999998</v>
      </c>
      <c r="H40" s="17">
        <v>13.34</v>
      </c>
      <c r="I40" s="17">
        <v>1.5</v>
      </c>
      <c r="J40" s="17">
        <v>-1.93</v>
      </c>
      <c r="K40" s="17">
        <v>9</v>
      </c>
      <c r="L40" s="17">
        <v>11.8</v>
      </c>
      <c r="M40" s="17">
        <v>7.92</v>
      </c>
      <c r="N40" s="17">
        <v>2</v>
      </c>
      <c r="O40" s="17">
        <v>-2.98</v>
      </c>
      <c r="P40" s="17">
        <v>11.79</v>
      </c>
      <c r="Q40" s="17">
        <v>7.94</v>
      </c>
      <c r="R40" s="17">
        <v>4.5999999999999996</v>
      </c>
      <c r="S40" s="17">
        <v>5.48</v>
      </c>
      <c r="T40" s="17">
        <v>17.48</v>
      </c>
      <c r="U40" s="17">
        <v>24.49</v>
      </c>
      <c r="V40" s="17">
        <v>21.02</v>
      </c>
      <c r="W40" s="17">
        <v>14.68</v>
      </c>
      <c r="X40" s="17">
        <v>29.73</v>
      </c>
      <c r="Y40" s="17">
        <v>30.4</v>
      </c>
      <c r="Z40" s="17">
        <v>30.32</v>
      </c>
      <c r="AA40" s="17">
        <v>28.54</v>
      </c>
      <c r="AB40" s="17">
        <v>36.29</v>
      </c>
      <c r="AC40" s="17">
        <v>38.630000000000003</v>
      </c>
      <c r="AD40" s="17">
        <v>39.979999999999997</v>
      </c>
      <c r="AE40" s="17">
        <v>43.81</v>
      </c>
      <c r="AF40" s="17">
        <v>47.06</v>
      </c>
      <c r="AG40" s="17">
        <v>51.49</v>
      </c>
      <c r="AH40" s="17">
        <v>50.94</v>
      </c>
      <c r="AI40" s="17">
        <v>54.55</v>
      </c>
      <c r="AJ40" s="17">
        <v>61.2</v>
      </c>
      <c r="AK40" s="17">
        <v>57.78</v>
      </c>
      <c r="AL40" s="17">
        <v>61.66</v>
      </c>
      <c r="AM40" s="17">
        <v>69.52</v>
      </c>
      <c r="AN40" s="17">
        <v>70.84</v>
      </c>
      <c r="AO40" s="17">
        <v>71.540000000000006</v>
      </c>
      <c r="AP40" s="17">
        <v>77.27</v>
      </c>
      <c r="AQ40" s="17">
        <v>76.03</v>
      </c>
      <c r="AR40" s="17">
        <v>80.2</v>
      </c>
      <c r="AS40" s="17">
        <v>81.44</v>
      </c>
      <c r="AT40" s="17">
        <v>84.33</v>
      </c>
      <c r="AU40" s="17">
        <v>86.7</v>
      </c>
      <c r="AV40" s="17">
        <v>86.73</v>
      </c>
      <c r="AW40" s="17">
        <v>90.24</v>
      </c>
      <c r="AX40" s="17">
        <v>90.27</v>
      </c>
      <c r="AY40" s="17">
        <v>94.24</v>
      </c>
    </row>
    <row r="41" spans="1:51" s="44" customFormat="1" x14ac:dyDescent="0.25">
      <c r="A41" s="64"/>
      <c r="B41" s="52">
        <v>3</v>
      </c>
      <c r="C41" s="17">
        <v>5.35</v>
      </c>
      <c r="D41" s="17">
        <v>1.2</v>
      </c>
      <c r="E41" s="17">
        <v>-1.06</v>
      </c>
      <c r="F41" s="17">
        <v>8.2100000000000009</v>
      </c>
      <c r="G41" s="17">
        <v>9.9499999999999993</v>
      </c>
      <c r="H41" s="17">
        <v>4.93</v>
      </c>
      <c r="I41" s="17">
        <v>1.37</v>
      </c>
      <c r="J41" s="17">
        <v>-5.01</v>
      </c>
      <c r="K41" s="17">
        <v>2.2999999999999998</v>
      </c>
      <c r="L41" s="17">
        <v>-1.34</v>
      </c>
      <c r="M41" s="17">
        <v>10.56</v>
      </c>
      <c r="N41" s="17">
        <v>13.83</v>
      </c>
      <c r="O41" s="17">
        <v>9.18</v>
      </c>
      <c r="P41" s="17">
        <v>5.01</v>
      </c>
      <c r="Q41" s="17">
        <v>1.41</v>
      </c>
      <c r="R41" s="17">
        <v>13.79</v>
      </c>
      <c r="S41" s="17">
        <v>16.41</v>
      </c>
      <c r="T41" s="17">
        <v>8.14</v>
      </c>
      <c r="U41" s="17">
        <v>15.28</v>
      </c>
      <c r="V41" s="17">
        <v>18.91</v>
      </c>
      <c r="W41" s="17">
        <v>29.04</v>
      </c>
      <c r="X41" s="17">
        <v>23.95</v>
      </c>
      <c r="Y41" s="17">
        <v>17.989999999999998</v>
      </c>
      <c r="Z41" s="17">
        <v>29.75</v>
      </c>
      <c r="AA41" s="17">
        <v>26.71</v>
      </c>
      <c r="AB41" s="17">
        <v>35.869999999999997</v>
      </c>
      <c r="AC41" s="17">
        <v>40.04</v>
      </c>
      <c r="AD41" s="17">
        <v>44.62</v>
      </c>
      <c r="AE41" s="17">
        <v>39.130000000000003</v>
      </c>
      <c r="AF41" s="17">
        <v>52.41</v>
      </c>
      <c r="AG41" s="17">
        <v>52.36</v>
      </c>
      <c r="AH41" s="17">
        <v>53.25</v>
      </c>
      <c r="AI41" s="17">
        <v>54.94</v>
      </c>
      <c r="AJ41" s="17">
        <v>61.91</v>
      </c>
      <c r="AK41" s="17">
        <v>55.9</v>
      </c>
      <c r="AL41" s="17">
        <v>67.989999999999995</v>
      </c>
      <c r="AM41" s="17">
        <v>68.239999999999995</v>
      </c>
      <c r="AN41" s="17">
        <v>71.400000000000006</v>
      </c>
      <c r="AO41" s="17">
        <v>74.73</v>
      </c>
      <c r="AP41" s="17">
        <v>74.36</v>
      </c>
      <c r="AQ41" s="17">
        <v>77.95</v>
      </c>
      <c r="AR41" s="17">
        <v>79.849999999999994</v>
      </c>
      <c r="AS41" s="17">
        <v>85.21</v>
      </c>
      <c r="AT41" s="17">
        <v>85.67</v>
      </c>
      <c r="AU41" s="17">
        <v>92.79</v>
      </c>
      <c r="AV41" s="17">
        <v>90.88</v>
      </c>
      <c r="AW41" s="17">
        <v>97.08</v>
      </c>
      <c r="AX41" s="17">
        <v>93.79</v>
      </c>
      <c r="AY41" s="17">
        <v>99.85</v>
      </c>
    </row>
    <row r="42" spans="1:51" s="44" customFormat="1" x14ac:dyDescent="0.25">
      <c r="A42" s="64"/>
      <c r="B42" s="52" t="s">
        <v>79</v>
      </c>
      <c r="C42" s="17">
        <v>4.6900000000000004</v>
      </c>
      <c r="D42" s="17">
        <v>-0.34</v>
      </c>
      <c r="E42" s="17">
        <v>-1.27</v>
      </c>
      <c r="F42" s="17">
        <v>0.94</v>
      </c>
      <c r="G42" s="17">
        <v>2.4900000000000002</v>
      </c>
      <c r="H42" s="17">
        <v>7.32</v>
      </c>
      <c r="I42" s="17">
        <v>1.97</v>
      </c>
      <c r="J42" s="17">
        <v>-0.66</v>
      </c>
      <c r="K42" s="17">
        <v>6.97</v>
      </c>
      <c r="L42" s="17">
        <v>3.54</v>
      </c>
      <c r="M42" s="17">
        <v>7.85</v>
      </c>
      <c r="N42" s="17">
        <v>7.36</v>
      </c>
      <c r="O42" s="17">
        <v>5.92</v>
      </c>
      <c r="P42" s="17">
        <v>6.45</v>
      </c>
      <c r="Q42" s="17">
        <v>2.41</v>
      </c>
      <c r="R42" s="17">
        <v>8.42</v>
      </c>
      <c r="S42" s="17">
        <v>11.21</v>
      </c>
      <c r="T42" s="17">
        <v>14.48</v>
      </c>
      <c r="U42" s="17">
        <v>18.77</v>
      </c>
      <c r="V42" s="17">
        <v>19.97</v>
      </c>
      <c r="W42" s="17">
        <v>21.3</v>
      </c>
      <c r="X42" s="17">
        <v>23.79</v>
      </c>
      <c r="Y42" s="17">
        <v>21.69</v>
      </c>
      <c r="Z42" s="17">
        <v>25.43</v>
      </c>
      <c r="AA42" s="17">
        <v>26.65</v>
      </c>
      <c r="AB42" s="17">
        <v>34.25</v>
      </c>
      <c r="AC42" s="17">
        <v>37.46</v>
      </c>
      <c r="AD42" s="17">
        <v>38.89</v>
      </c>
      <c r="AE42" s="17">
        <v>38.380000000000003</v>
      </c>
      <c r="AF42" s="17">
        <v>46.59</v>
      </c>
      <c r="AG42" s="17">
        <v>48.08</v>
      </c>
      <c r="AH42" s="17">
        <v>49.31</v>
      </c>
      <c r="AI42" s="17">
        <v>51.18</v>
      </c>
      <c r="AJ42" s="17">
        <v>56.59</v>
      </c>
      <c r="AK42" s="17">
        <v>54.66</v>
      </c>
      <c r="AL42" s="17">
        <v>61.9</v>
      </c>
      <c r="AM42" s="17">
        <v>65.03</v>
      </c>
      <c r="AN42" s="17">
        <v>67.36</v>
      </c>
      <c r="AO42" s="17">
        <v>69.2</v>
      </c>
      <c r="AP42" s="17">
        <v>71.459999999999994</v>
      </c>
      <c r="AQ42" s="17">
        <v>73.8</v>
      </c>
      <c r="AR42" s="17">
        <v>74.59</v>
      </c>
      <c r="AS42" s="17">
        <v>77.22</v>
      </c>
      <c r="AT42" s="17">
        <v>79.489999999999995</v>
      </c>
      <c r="AU42" s="17">
        <v>83.82</v>
      </c>
      <c r="AV42" s="17">
        <v>83.75</v>
      </c>
      <c r="AW42" s="17">
        <v>86.46</v>
      </c>
      <c r="AX42" s="17">
        <v>85.79</v>
      </c>
      <c r="AY42" s="17">
        <v>90.05</v>
      </c>
    </row>
    <row r="43" spans="1:51" s="44" customFormat="1" x14ac:dyDescent="0.25">
      <c r="A43" s="64"/>
      <c r="B43" s="52" t="s">
        <v>80</v>
      </c>
      <c r="C43" s="17">
        <v>0.56999999999999995</v>
      </c>
      <c r="D43" s="17">
        <v>2.06</v>
      </c>
      <c r="E43" s="17">
        <v>1.66</v>
      </c>
      <c r="F43" s="17">
        <v>3.81</v>
      </c>
      <c r="G43" s="17">
        <v>4.26</v>
      </c>
      <c r="H43" s="17">
        <v>3.03</v>
      </c>
      <c r="I43" s="17">
        <v>0.54</v>
      </c>
      <c r="J43" s="17">
        <v>2.95</v>
      </c>
      <c r="K43" s="17">
        <v>2.34</v>
      </c>
      <c r="L43" s="17">
        <v>4.1500000000000004</v>
      </c>
      <c r="M43" s="17">
        <v>1.59</v>
      </c>
      <c r="N43" s="17">
        <v>3.46</v>
      </c>
      <c r="O43" s="17">
        <v>4.5</v>
      </c>
      <c r="P43" s="17">
        <v>2.76</v>
      </c>
      <c r="Q43" s="17">
        <v>2.95</v>
      </c>
      <c r="R43" s="17">
        <v>2.77</v>
      </c>
      <c r="S43" s="17">
        <v>3.17</v>
      </c>
      <c r="T43" s="17">
        <v>3.17</v>
      </c>
      <c r="U43" s="17">
        <v>2.88</v>
      </c>
      <c r="V43" s="17">
        <v>0.61</v>
      </c>
      <c r="W43" s="17">
        <v>4.18</v>
      </c>
      <c r="X43" s="17">
        <v>3.48</v>
      </c>
      <c r="Y43" s="17">
        <v>4.37</v>
      </c>
      <c r="Z43" s="17">
        <v>4.5999999999999996</v>
      </c>
      <c r="AA43" s="17">
        <v>1.1100000000000001</v>
      </c>
      <c r="AB43" s="17">
        <v>1.84</v>
      </c>
      <c r="AC43" s="17">
        <v>1.92</v>
      </c>
      <c r="AD43" s="17">
        <v>3.66</v>
      </c>
      <c r="AE43" s="17">
        <v>3.37</v>
      </c>
      <c r="AF43" s="17">
        <v>3.51</v>
      </c>
      <c r="AG43" s="17">
        <v>3.85</v>
      </c>
      <c r="AH43" s="17">
        <v>2.86</v>
      </c>
      <c r="AI43" s="17">
        <v>3.56</v>
      </c>
      <c r="AJ43" s="17">
        <v>4.97</v>
      </c>
      <c r="AK43" s="17">
        <v>2.25</v>
      </c>
      <c r="AL43" s="17">
        <v>3.45</v>
      </c>
      <c r="AM43" s="17">
        <v>3.87</v>
      </c>
      <c r="AN43" s="17">
        <v>3.77</v>
      </c>
      <c r="AO43" s="17">
        <v>4.05</v>
      </c>
      <c r="AP43" s="17">
        <v>4.4400000000000004</v>
      </c>
      <c r="AQ43" s="17">
        <v>3.24</v>
      </c>
      <c r="AR43" s="17">
        <v>5.44</v>
      </c>
      <c r="AS43" s="17">
        <v>6.2</v>
      </c>
      <c r="AT43" s="17">
        <v>5.52</v>
      </c>
      <c r="AU43" s="17">
        <v>6.18</v>
      </c>
      <c r="AV43" s="17">
        <v>5.2</v>
      </c>
      <c r="AW43" s="17">
        <v>7.47</v>
      </c>
      <c r="AX43" s="17">
        <v>6.32</v>
      </c>
      <c r="AY43" s="17">
        <v>7.18</v>
      </c>
    </row>
    <row r="44" spans="1:51" s="44" customFormat="1" x14ac:dyDescent="0.2"/>
    <row r="45" spans="1:51" x14ac:dyDescent="0.2">
      <c r="A45" s="3" t="s">
        <v>177</v>
      </c>
      <c r="B45" s="48"/>
    </row>
    <row r="46" spans="1:51" x14ac:dyDescent="0.25">
      <c r="A46" s="44" t="s">
        <v>31</v>
      </c>
      <c r="B46" s="44" t="s">
        <v>9</v>
      </c>
      <c r="C46" s="44" t="s">
        <v>17</v>
      </c>
      <c r="D46" s="44" t="s">
        <v>18</v>
      </c>
      <c r="E46" s="44"/>
      <c r="F46" s="6"/>
    </row>
    <row r="47" spans="1:51" x14ac:dyDescent="0.25">
      <c r="A47" s="46">
        <v>1</v>
      </c>
      <c r="B47" s="11">
        <v>4.3805416133895694</v>
      </c>
      <c r="C47" s="11">
        <v>5.1820836275501447</v>
      </c>
      <c r="D47" s="11">
        <v>4.3805416133895694</v>
      </c>
      <c r="E47" s="44"/>
      <c r="F47" s="45"/>
    </row>
    <row r="48" spans="1:51" x14ac:dyDescent="0.25">
      <c r="A48" s="46">
        <v>2</v>
      </c>
      <c r="B48" s="11">
        <v>5.0294089581862256</v>
      </c>
      <c r="C48" s="11">
        <v>4.3042042787076094</v>
      </c>
      <c r="D48" s="11">
        <v>5.3347582969140639</v>
      </c>
      <c r="E48" s="44"/>
      <c r="F48" s="45"/>
    </row>
    <row r="49" spans="1:11" x14ac:dyDescent="0.25">
      <c r="A49" s="46">
        <v>3</v>
      </c>
      <c r="B49" s="11">
        <v>4.0236715135091066</v>
      </c>
      <c r="C49" s="11">
        <v>4.1971654559681051</v>
      </c>
      <c r="D49" s="11">
        <v>4.0670449991238558</v>
      </c>
      <c r="E49" s="44"/>
      <c r="F49" s="44"/>
    </row>
    <row r="51" spans="1:11" x14ac:dyDescent="0.25">
      <c r="A51" s="6" t="s">
        <v>41</v>
      </c>
      <c r="B51" s="6">
        <f>AVERAGE(B47:B49)</f>
        <v>4.4778740283616338</v>
      </c>
      <c r="C51" s="6">
        <f t="shared" ref="C51:D51" si="0">AVERAGE(C47:C49)</f>
        <v>4.5611511207419531</v>
      </c>
      <c r="D51" s="6">
        <f t="shared" si="0"/>
        <v>4.594114969809163</v>
      </c>
      <c r="E51" s="16"/>
    </row>
    <row r="52" spans="1:11" x14ac:dyDescent="0.25">
      <c r="A52" s="6" t="s">
        <v>33</v>
      </c>
      <c r="B52" s="6">
        <f>STDEV(B47:B49)/SQRT(3)</f>
        <v>0.2943819237881497</v>
      </c>
      <c r="C52" s="6">
        <f t="shared" ref="C52:D52" si="1">STDEV(C47:C49)/SQRT(3)</f>
        <v>0.31200011266114075</v>
      </c>
      <c r="D52" s="6">
        <f t="shared" si="1"/>
        <v>0.38121928740895655</v>
      </c>
      <c r="E52" s="16"/>
    </row>
    <row r="54" spans="1:11" x14ac:dyDescent="0.2">
      <c r="A54" s="3" t="s">
        <v>62</v>
      </c>
      <c r="B54" s="48"/>
    </row>
    <row r="55" spans="1:11" x14ac:dyDescent="0.25">
      <c r="A55" s="44" t="s">
        <v>31</v>
      </c>
      <c r="B55" s="44" t="s">
        <v>9</v>
      </c>
      <c r="C55" s="44" t="s">
        <v>23</v>
      </c>
      <c r="D55" s="44" t="s">
        <v>24</v>
      </c>
      <c r="E55" s="47" t="s">
        <v>112</v>
      </c>
      <c r="F55" s="44" t="s">
        <v>31</v>
      </c>
      <c r="G55" s="44" t="s">
        <v>9</v>
      </c>
      <c r="H55" s="44" t="s">
        <v>20</v>
      </c>
      <c r="I55" s="44" t="s">
        <v>21</v>
      </c>
      <c r="J55" s="47" t="s">
        <v>113</v>
      </c>
      <c r="K55" s="6"/>
    </row>
    <row r="56" spans="1:11" x14ac:dyDescent="0.25">
      <c r="A56" s="46">
        <v>1</v>
      </c>
      <c r="B56" s="35">
        <v>30.240127000000001</v>
      </c>
      <c r="C56" s="35">
        <v>65.826048</v>
      </c>
      <c r="D56" s="35">
        <v>55.822147999999999</v>
      </c>
      <c r="F56" s="46">
        <v>1</v>
      </c>
      <c r="G56" s="35">
        <v>37.449581999999999</v>
      </c>
      <c r="H56" s="35">
        <v>92.084663000000006</v>
      </c>
      <c r="I56" s="35">
        <v>74.579595999999995</v>
      </c>
      <c r="J56" s="44"/>
      <c r="K56" s="45"/>
    </row>
    <row r="57" spans="1:11" x14ac:dyDescent="0.25">
      <c r="A57" s="46">
        <v>2</v>
      </c>
      <c r="B57" s="35">
        <v>41.305943999999997</v>
      </c>
      <c r="C57" s="35">
        <v>62.811239</v>
      </c>
      <c r="D57" s="35">
        <v>65.892240000000001</v>
      </c>
      <c r="F57" s="46">
        <v>2</v>
      </c>
      <c r="G57" s="35">
        <v>45.319586999999999</v>
      </c>
      <c r="H57" s="35">
        <v>84.235163</v>
      </c>
      <c r="I57" s="35">
        <v>68.786473000000001</v>
      </c>
      <c r="J57" s="44"/>
      <c r="K57" s="45"/>
    </row>
    <row r="58" spans="1:11" x14ac:dyDescent="0.25">
      <c r="A58" s="46">
        <v>3</v>
      </c>
      <c r="B58" s="35">
        <v>36.124468</v>
      </c>
      <c r="C58" s="35">
        <v>61.984865999999997</v>
      </c>
      <c r="D58" s="35">
        <v>60.346420000000002</v>
      </c>
      <c r="E58" s="44"/>
      <c r="F58" s="46">
        <v>3</v>
      </c>
      <c r="G58" s="35">
        <v>52.110083000000003</v>
      </c>
      <c r="H58" s="35">
        <v>86.130424000000005</v>
      </c>
      <c r="I58" s="35">
        <v>72.125353000000004</v>
      </c>
      <c r="J58" s="44"/>
      <c r="K58" s="44"/>
    </row>
    <row r="59" spans="1:11" x14ac:dyDescent="0.2">
      <c r="B59" s="13"/>
      <c r="C59" s="13"/>
      <c r="D59" s="13"/>
      <c r="E59" s="44"/>
      <c r="G59" s="13"/>
      <c r="H59" s="16"/>
      <c r="I59" s="16"/>
    </row>
    <row r="60" spans="1:11" x14ac:dyDescent="0.25">
      <c r="A60" s="6" t="s">
        <v>41</v>
      </c>
      <c r="B60" s="6">
        <f>AVERAGE(B56:B58)</f>
        <v>35.890179666666661</v>
      </c>
      <c r="C60" s="6">
        <f t="shared" ref="C60:D60" si="2">AVERAGE(C56:C58)</f>
        <v>63.540717666666673</v>
      </c>
      <c r="D60" s="6">
        <f t="shared" si="2"/>
        <v>60.686936000000003</v>
      </c>
      <c r="F60" s="6" t="s">
        <v>41</v>
      </c>
      <c r="G60" s="6">
        <f>AVERAGE(G56:G58)</f>
        <v>44.959750666666672</v>
      </c>
      <c r="H60" s="6">
        <f t="shared" ref="H60:I60" si="3">AVERAGE(H56:H58)</f>
        <v>87.483416666666656</v>
      </c>
      <c r="I60" s="6">
        <f t="shared" si="3"/>
        <v>71.830473999999995</v>
      </c>
    </row>
    <row r="61" spans="1:11" x14ac:dyDescent="0.25">
      <c r="A61" s="6" t="s">
        <v>33</v>
      </c>
      <c r="B61" s="6">
        <f>STDEV(B56:B58)/SQRT(3)</f>
        <v>3.1965734120942919</v>
      </c>
      <c r="C61" s="6">
        <f t="shared" ref="C61:D61" si="4">STDEV(C56:C58)/SQRT(3)</f>
        <v>1.1673008942459719</v>
      </c>
      <c r="D61" s="6">
        <f t="shared" si="4"/>
        <v>2.9119667799048354</v>
      </c>
      <c r="F61" s="6" t="s">
        <v>33</v>
      </c>
      <c r="G61" s="6">
        <f>STDEV(G56:G58)/SQRT(3)</f>
        <v>4.235944760138695</v>
      </c>
      <c r="H61" s="6">
        <f t="shared" ref="H61:I61" si="5">STDEV(H56:H58)/SQRT(3)</f>
        <v>2.3647836003561618</v>
      </c>
      <c r="I61" s="6">
        <f t="shared" si="5"/>
        <v>1.6788174153019129</v>
      </c>
    </row>
    <row r="63" spans="1:11" x14ac:dyDescent="0.2">
      <c r="A63" s="3" t="s">
        <v>63</v>
      </c>
      <c r="B63" s="48"/>
    </row>
    <row r="64" spans="1:11" x14ac:dyDescent="0.25">
      <c r="A64" s="44" t="s">
        <v>31</v>
      </c>
      <c r="B64" s="44" t="s">
        <v>9</v>
      </c>
      <c r="C64" s="44" t="s">
        <v>23</v>
      </c>
      <c r="D64" s="44" t="s">
        <v>24</v>
      </c>
      <c r="E64" s="47" t="s">
        <v>128</v>
      </c>
      <c r="F64" s="44" t="s">
        <v>31</v>
      </c>
      <c r="G64" s="44" t="s">
        <v>9</v>
      </c>
      <c r="H64" s="44" t="s">
        <v>20</v>
      </c>
      <c r="I64" s="44" t="s">
        <v>21</v>
      </c>
      <c r="J64" s="47" t="s">
        <v>129</v>
      </c>
      <c r="K64" s="6"/>
    </row>
    <row r="65" spans="1:11" x14ac:dyDescent="0.25">
      <c r="A65" s="46">
        <v>1</v>
      </c>
      <c r="B65" s="35">
        <v>35.641382999999998</v>
      </c>
      <c r="C65" s="35">
        <v>86.212434000000002</v>
      </c>
      <c r="D65" s="35">
        <v>68.449451999999994</v>
      </c>
      <c r="E65" s="45"/>
      <c r="F65" s="46">
        <v>1</v>
      </c>
      <c r="G65" s="35">
        <v>41.588791000000001</v>
      </c>
      <c r="H65" s="35">
        <v>120.900419</v>
      </c>
      <c r="I65" s="35">
        <v>100.32507</v>
      </c>
      <c r="J65" s="36"/>
      <c r="K65" s="45"/>
    </row>
    <row r="66" spans="1:11" x14ac:dyDescent="0.25">
      <c r="A66" s="46">
        <v>2</v>
      </c>
      <c r="B66" s="35">
        <v>46.691637</v>
      </c>
      <c r="C66" s="35">
        <v>74.240789000000007</v>
      </c>
      <c r="D66" s="35">
        <v>75.857174999999998</v>
      </c>
      <c r="E66" s="45"/>
      <c r="F66" s="46">
        <v>2</v>
      </c>
      <c r="G66" s="35">
        <v>52.712825000000002</v>
      </c>
      <c r="H66" s="35">
        <v>119.207809</v>
      </c>
      <c r="I66" s="35">
        <v>81.604902999999993</v>
      </c>
      <c r="J66" s="36"/>
      <c r="K66" s="45"/>
    </row>
    <row r="67" spans="1:11" x14ac:dyDescent="0.25">
      <c r="A67" s="46">
        <v>3</v>
      </c>
      <c r="B67" s="35">
        <v>42.127806</v>
      </c>
      <c r="C67" s="35">
        <v>79.247684000000007</v>
      </c>
      <c r="D67" s="35">
        <v>79.246211400000007</v>
      </c>
      <c r="E67" s="44"/>
      <c r="F67" s="46">
        <v>3</v>
      </c>
      <c r="G67" s="35">
        <v>60.970657000000003</v>
      </c>
      <c r="H67" s="35">
        <v>109.07149699999999</v>
      </c>
      <c r="I67" s="35">
        <v>93.218000000000004</v>
      </c>
      <c r="J67" s="36"/>
      <c r="K67" s="36"/>
    </row>
    <row r="68" spans="1:11" x14ac:dyDescent="0.2">
      <c r="B68" s="13"/>
      <c r="C68" s="13"/>
      <c r="D68" s="13"/>
      <c r="E68" s="44"/>
      <c r="G68" s="13"/>
      <c r="H68" s="16"/>
      <c r="I68" s="16"/>
    </row>
    <row r="69" spans="1:11" x14ac:dyDescent="0.25">
      <c r="A69" s="6" t="s">
        <v>41</v>
      </c>
      <c r="B69" s="6">
        <f>AVERAGE(B65:B67)</f>
        <v>41.486941999999999</v>
      </c>
      <c r="C69" s="6">
        <f t="shared" ref="C69:D69" si="6">AVERAGE(C65:C67)</f>
        <v>79.900302333333343</v>
      </c>
      <c r="D69" s="6">
        <f t="shared" si="6"/>
        <v>74.517612799999995</v>
      </c>
      <c r="F69" s="6" t="s">
        <v>41</v>
      </c>
      <c r="G69" s="6">
        <f>AVERAGE(G65:G67)</f>
        <v>51.757424333333326</v>
      </c>
      <c r="H69" s="6">
        <f t="shared" ref="H69:I69" si="7">AVERAGE(H65:H67)</f>
        <v>116.39324166666665</v>
      </c>
      <c r="I69" s="6">
        <f t="shared" si="7"/>
        <v>91.715990999999988</v>
      </c>
    </row>
    <row r="70" spans="1:11" x14ac:dyDescent="0.25">
      <c r="A70" s="6" t="s">
        <v>33</v>
      </c>
      <c r="B70" s="6">
        <f>STDEV(B65:B67)/SQRT(3)</f>
        <v>3.2059870225356391</v>
      </c>
      <c r="C70" s="6">
        <f t="shared" ref="C70:D70" si="8">STDEV(C65:C67)/SQRT(3)</f>
        <v>3.4712871780872248</v>
      </c>
      <c r="D70" s="6">
        <f t="shared" si="8"/>
        <v>3.1879106820990555</v>
      </c>
      <c r="F70" s="6" t="s">
        <v>33</v>
      </c>
      <c r="G70" s="6">
        <f>STDEV(G65:G67)/SQRT(3)</f>
        <v>5.6154185132214351</v>
      </c>
      <c r="H70" s="6">
        <f t="shared" ref="H70:I70" si="9">STDEV(H65:H67)/SQRT(3)</f>
        <v>3.6933359300196065</v>
      </c>
      <c r="I70" s="6">
        <f t="shared" si="9"/>
        <v>5.4559810118203638</v>
      </c>
    </row>
  </sheetData>
  <mergeCells count="4">
    <mergeCell ref="A19:A23"/>
    <mergeCell ref="A25:A29"/>
    <mergeCell ref="A33:A37"/>
    <mergeCell ref="A39:A4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69"/>
  <sheetViews>
    <sheetView zoomScaleNormal="100" workbookViewId="0"/>
  </sheetViews>
  <sheetFormatPr defaultColWidth="8.625" defaultRowHeight="15" x14ac:dyDescent="0.2"/>
  <cols>
    <col min="1" max="1" width="17.875" style="59" customWidth="1"/>
    <col min="2" max="4" width="8.625" style="59"/>
    <col min="5" max="5" width="8.625" style="59" customWidth="1"/>
    <col min="6" max="6" width="12.625" style="59" customWidth="1"/>
    <col min="7" max="7" width="8.625" style="59"/>
    <col min="8" max="8" width="8.625" style="59" customWidth="1"/>
    <col min="9" max="9" width="7.125" style="59" customWidth="1"/>
    <col min="10" max="10" width="8.625" style="59"/>
    <col min="11" max="11" width="12.625" style="59" customWidth="1"/>
    <col min="12" max="16384" width="8.625" style="59"/>
  </cols>
  <sheetData>
    <row r="2" spans="1:14" x14ac:dyDescent="0.2">
      <c r="A2" s="3" t="s">
        <v>179</v>
      </c>
      <c r="B2" s="58"/>
    </row>
    <row r="3" spans="1:14" ht="18" x14ac:dyDescent="0.2">
      <c r="A3" s="56" t="s">
        <v>31</v>
      </c>
      <c r="B3" s="56" t="s">
        <v>27</v>
      </c>
      <c r="C3" s="56" t="s">
        <v>130</v>
      </c>
      <c r="D3" s="53" t="s">
        <v>26</v>
      </c>
      <c r="F3" s="56" t="s">
        <v>31</v>
      </c>
      <c r="G3" s="56" t="s">
        <v>27</v>
      </c>
      <c r="H3" s="56" t="s">
        <v>184</v>
      </c>
      <c r="I3" s="53" t="s">
        <v>28</v>
      </c>
    </row>
    <row r="4" spans="1:14" x14ac:dyDescent="0.25">
      <c r="A4" s="57">
        <v>1</v>
      </c>
      <c r="B4" s="13">
        <v>54.043100000000003</v>
      </c>
      <c r="C4" s="13">
        <v>50.157319889999997</v>
      </c>
      <c r="F4" s="57">
        <v>1</v>
      </c>
      <c r="G4" s="13">
        <v>47.951900000000002</v>
      </c>
      <c r="H4" s="13">
        <v>40.110410979999997</v>
      </c>
      <c r="I4" s="53"/>
    </row>
    <row r="5" spans="1:14" x14ac:dyDescent="0.25">
      <c r="A5" s="57">
        <v>2</v>
      </c>
      <c r="B5" s="13">
        <v>40.5655</v>
      </c>
      <c r="C5" s="13">
        <v>47.531821049999998</v>
      </c>
      <c r="F5" s="57">
        <v>2</v>
      </c>
      <c r="G5" s="13">
        <v>41.825699999999998</v>
      </c>
      <c r="H5" s="13">
        <v>40.075404329999998</v>
      </c>
      <c r="I5" s="53"/>
    </row>
    <row r="6" spans="1:14" x14ac:dyDescent="0.25">
      <c r="A6" s="57">
        <v>3</v>
      </c>
      <c r="B6" s="13">
        <v>45.641500000000001</v>
      </c>
      <c r="C6" s="13">
        <v>43.33102289</v>
      </c>
      <c r="F6" s="57">
        <v>3</v>
      </c>
      <c r="G6" s="13">
        <v>33.984200000000001</v>
      </c>
      <c r="H6" s="13">
        <v>37.484912129999998</v>
      </c>
      <c r="I6" s="53"/>
    </row>
    <row r="7" spans="1:14" ht="14.1" customHeight="1" x14ac:dyDescent="0.2">
      <c r="B7" s="16"/>
      <c r="C7" s="16"/>
      <c r="G7" s="13"/>
      <c r="H7" s="13"/>
      <c r="I7" s="53"/>
    </row>
    <row r="8" spans="1:14" x14ac:dyDescent="0.25">
      <c r="A8" s="6" t="s">
        <v>41</v>
      </c>
      <c r="B8" s="6">
        <f>AVERAGE(B4:B6)</f>
        <v>46.750033333333334</v>
      </c>
      <c r="C8" s="6">
        <f t="shared" ref="C8" si="0">AVERAGE(C4:C6)</f>
        <v>47.006721276666667</v>
      </c>
      <c r="F8" s="6" t="s">
        <v>41</v>
      </c>
      <c r="G8" s="6">
        <f>AVERAGE(G4:G6)</f>
        <v>41.253933333333336</v>
      </c>
      <c r="H8" s="6">
        <f t="shared" ref="H8" si="1">AVERAGE(H4:H6)</f>
        <v>39.223575813333333</v>
      </c>
      <c r="I8" s="53"/>
    </row>
    <row r="9" spans="1:14" x14ac:dyDescent="0.25">
      <c r="A9" s="6" t="s">
        <v>33</v>
      </c>
      <c r="B9" s="6">
        <f>STDEV(B4:B6)/SQRT(3)</f>
        <v>3.9299304511799193</v>
      </c>
      <c r="C9" s="6">
        <f>STDEV(C4:C6)/SQRT(3)</f>
        <v>1.987995641512516</v>
      </c>
      <c r="F9" s="6" t="s">
        <v>33</v>
      </c>
      <c r="G9" s="6">
        <f>STDEV(G4:G6)/SQRT(3)</f>
        <v>4.0422497310009806</v>
      </c>
      <c r="H9" s="6">
        <f>STDEV(H4:H6)/SQRT(3)</f>
        <v>0.86939057567024702</v>
      </c>
      <c r="I9" s="53"/>
    </row>
    <row r="10" spans="1:14" x14ac:dyDescent="0.2">
      <c r="I10" s="53"/>
    </row>
    <row r="11" spans="1:14" x14ac:dyDescent="0.2">
      <c r="A11" s="3" t="s">
        <v>64</v>
      </c>
      <c r="B11" s="58"/>
      <c r="I11" s="53"/>
    </row>
    <row r="12" spans="1:14" ht="18" x14ac:dyDescent="0.2">
      <c r="A12" s="56" t="s">
        <v>31</v>
      </c>
      <c r="B12" s="56" t="s">
        <v>27</v>
      </c>
      <c r="C12" s="56" t="s">
        <v>185</v>
      </c>
      <c r="D12" s="53" t="s">
        <v>29</v>
      </c>
      <c r="F12" s="56" t="s">
        <v>31</v>
      </c>
      <c r="G12" s="56" t="s">
        <v>27</v>
      </c>
      <c r="H12" s="56" t="s">
        <v>186</v>
      </c>
      <c r="I12" s="53" t="s">
        <v>30</v>
      </c>
      <c r="K12" s="56" t="s">
        <v>31</v>
      </c>
      <c r="L12" s="56" t="s">
        <v>27</v>
      </c>
      <c r="M12" s="56" t="s">
        <v>187</v>
      </c>
      <c r="N12" s="53" t="s">
        <v>28</v>
      </c>
    </row>
    <row r="13" spans="1:14" x14ac:dyDescent="0.25">
      <c r="A13" s="57">
        <v>1</v>
      </c>
      <c r="B13" s="13">
        <v>1</v>
      </c>
      <c r="C13" s="13">
        <v>0.92</v>
      </c>
      <c r="F13" s="57">
        <v>1</v>
      </c>
      <c r="G13" s="56">
        <v>1</v>
      </c>
      <c r="H13" s="56">
        <v>1.07</v>
      </c>
      <c r="K13" s="57">
        <v>1</v>
      </c>
      <c r="L13" s="56">
        <v>1</v>
      </c>
      <c r="M13" s="56">
        <v>1</v>
      </c>
    </row>
    <row r="14" spans="1:14" x14ac:dyDescent="0.25">
      <c r="A14" s="57">
        <v>2</v>
      </c>
      <c r="B14" s="13">
        <v>1</v>
      </c>
      <c r="C14" s="13">
        <v>0.91</v>
      </c>
      <c r="F14" s="57">
        <v>2</v>
      </c>
      <c r="G14" s="56">
        <v>1</v>
      </c>
      <c r="H14" s="56">
        <v>1.01</v>
      </c>
      <c r="K14" s="57">
        <v>2</v>
      </c>
      <c r="L14" s="56">
        <v>1</v>
      </c>
      <c r="M14" s="56">
        <v>1.02</v>
      </c>
    </row>
    <row r="15" spans="1:14" x14ac:dyDescent="0.25">
      <c r="A15" s="57">
        <v>3</v>
      </c>
      <c r="B15" s="13">
        <v>1</v>
      </c>
      <c r="C15" s="13">
        <v>1.25</v>
      </c>
      <c r="F15" s="57">
        <v>3</v>
      </c>
      <c r="G15" s="56">
        <v>1</v>
      </c>
      <c r="H15" s="56">
        <v>1.1200000000000001</v>
      </c>
      <c r="K15" s="57">
        <v>3</v>
      </c>
      <c r="L15" s="56">
        <v>1</v>
      </c>
      <c r="M15" s="56">
        <v>1.1399999999999999</v>
      </c>
    </row>
    <row r="16" spans="1:14" x14ac:dyDescent="0.2">
      <c r="B16" s="16"/>
      <c r="C16" s="16"/>
    </row>
    <row r="17" spans="1:43" x14ac:dyDescent="0.25">
      <c r="A17" s="6" t="s">
        <v>41</v>
      </c>
      <c r="B17" s="6">
        <f>AVERAGE(B13:B15)</f>
        <v>1</v>
      </c>
      <c r="C17" s="6">
        <f t="shared" ref="C17" si="2">AVERAGE(C13:C15)</f>
        <v>1.0266666666666666</v>
      </c>
      <c r="F17" s="6" t="s">
        <v>41</v>
      </c>
      <c r="G17" s="6">
        <f>AVERAGE(G13:G15)</f>
        <v>1</v>
      </c>
      <c r="H17" s="6">
        <f t="shared" ref="H17" si="3">AVERAGE(H13:H15)</f>
        <v>1.0666666666666667</v>
      </c>
      <c r="K17" s="6" t="s">
        <v>41</v>
      </c>
      <c r="L17" s="6">
        <f>AVERAGE(L13:L15)</f>
        <v>1</v>
      </c>
      <c r="M17" s="6">
        <f t="shared" ref="M17" si="4">AVERAGE(M13:M15)</f>
        <v>1.0533333333333335</v>
      </c>
    </row>
    <row r="18" spans="1:43" x14ac:dyDescent="0.25">
      <c r="A18" s="6" t="s">
        <v>33</v>
      </c>
      <c r="B18" s="6">
        <f>STDEV(B13:B15)/SQRT(3)</f>
        <v>0</v>
      </c>
      <c r="C18" s="6">
        <f>STDEV(C13:C15)/SQRT(3)</f>
        <v>0.11170397386744041</v>
      </c>
      <c r="F18" s="6" t="s">
        <v>33</v>
      </c>
      <c r="G18" s="6">
        <f>STDEV(G13:G15)/SQRT(3)</f>
        <v>0</v>
      </c>
      <c r="H18" s="6">
        <f>STDEV(H13:H15)/SQRT(3)</f>
        <v>3.1797973380564885E-2</v>
      </c>
      <c r="K18" s="6" t="s">
        <v>33</v>
      </c>
      <c r="L18" s="6">
        <f>STDEV(L13:L15)/SQRT(3)</f>
        <v>0</v>
      </c>
      <c r="M18" s="6">
        <f>STDEV(M13:M15)/SQRT(3)</f>
        <v>4.3716256828679967E-2</v>
      </c>
    </row>
    <row r="20" spans="1:43" x14ac:dyDescent="0.2">
      <c r="A20" s="60" t="s">
        <v>146</v>
      </c>
    </row>
    <row r="21" spans="1:43" s="56" customFormat="1" x14ac:dyDescent="0.25">
      <c r="A21" s="61"/>
      <c r="B21" s="56" t="s">
        <v>31</v>
      </c>
      <c r="C21" s="62">
        <v>1</v>
      </c>
      <c r="D21" s="62">
        <v>2</v>
      </c>
      <c r="E21" s="62">
        <v>3</v>
      </c>
      <c r="F21" s="62">
        <v>4</v>
      </c>
      <c r="G21" s="62">
        <v>5</v>
      </c>
      <c r="H21" s="62">
        <v>6</v>
      </c>
      <c r="I21" s="62">
        <v>7</v>
      </c>
      <c r="J21" s="62">
        <v>8</v>
      </c>
      <c r="K21" s="62">
        <v>9</v>
      </c>
      <c r="L21" s="62">
        <v>10</v>
      </c>
      <c r="M21" s="62">
        <v>11</v>
      </c>
      <c r="N21" s="62">
        <v>12</v>
      </c>
      <c r="O21" s="62">
        <v>13</v>
      </c>
      <c r="P21" s="62">
        <v>14</v>
      </c>
      <c r="Q21" s="62">
        <v>15</v>
      </c>
      <c r="R21" s="62">
        <v>16</v>
      </c>
      <c r="S21" s="62">
        <v>17</v>
      </c>
      <c r="T21" s="62">
        <v>18</v>
      </c>
      <c r="U21" s="62">
        <v>19</v>
      </c>
      <c r="V21" s="62">
        <v>20</v>
      </c>
      <c r="W21" s="62">
        <v>21</v>
      </c>
      <c r="X21" s="62">
        <v>22</v>
      </c>
      <c r="Y21" s="62">
        <v>23</v>
      </c>
      <c r="Z21" s="62">
        <v>24</v>
      </c>
      <c r="AA21" s="62">
        <v>25</v>
      </c>
      <c r="AB21" s="62">
        <v>26</v>
      </c>
      <c r="AC21" s="62">
        <v>27</v>
      </c>
      <c r="AD21" s="62">
        <v>28</v>
      </c>
      <c r="AE21" s="62">
        <v>29</v>
      </c>
      <c r="AF21" s="62">
        <v>30</v>
      </c>
      <c r="AG21" s="62">
        <v>31</v>
      </c>
      <c r="AH21" s="62">
        <v>32</v>
      </c>
      <c r="AI21" s="62">
        <v>33</v>
      </c>
      <c r="AJ21" s="62">
        <v>34</v>
      </c>
      <c r="AK21" s="62">
        <v>35</v>
      </c>
      <c r="AL21" s="62">
        <v>36</v>
      </c>
      <c r="AM21" s="62">
        <v>37</v>
      </c>
      <c r="AN21" s="62">
        <v>38</v>
      </c>
      <c r="AO21" s="62">
        <v>39</v>
      </c>
      <c r="AP21" s="62">
        <v>40</v>
      </c>
      <c r="AQ21" s="53" t="s">
        <v>147</v>
      </c>
    </row>
    <row r="22" spans="1:43" x14ac:dyDescent="0.25">
      <c r="A22" s="71" t="s">
        <v>148</v>
      </c>
      <c r="B22" s="62">
        <v>1</v>
      </c>
      <c r="C22" s="63">
        <v>64.968299999999999</v>
      </c>
      <c r="D22" s="63">
        <v>33.932600000000001</v>
      </c>
      <c r="E22" s="63">
        <v>36.482500000000002</v>
      </c>
      <c r="F22" s="63">
        <v>77.192099999999996</v>
      </c>
      <c r="G22" s="63">
        <v>85.313199999999995</v>
      </c>
      <c r="H22" s="63">
        <v>68.498800000000003</v>
      </c>
      <c r="I22" s="63">
        <v>152.12100000000001</v>
      </c>
      <c r="J22" s="63">
        <v>121.416</v>
      </c>
      <c r="K22" s="63">
        <v>127.117</v>
      </c>
      <c r="L22" s="63">
        <v>119.922</v>
      </c>
      <c r="M22" s="63">
        <v>30.848500000000001</v>
      </c>
      <c r="N22" s="63">
        <v>11.34</v>
      </c>
      <c r="O22" s="63">
        <v>8.8454899999999999</v>
      </c>
      <c r="P22" s="63">
        <v>2.3538999999999999</v>
      </c>
      <c r="Q22" s="63">
        <v>46.122500000000002</v>
      </c>
      <c r="R22" s="63">
        <v>5.91927</v>
      </c>
      <c r="S22" s="63">
        <v>2.10948</v>
      </c>
      <c r="T22" s="63">
        <v>3.2271200000000002</v>
      </c>
      <c r="U22" s="63">
        <v>55.799399999999999</v>
      </c>
      <c r="V22" s="63">
        <v>19.909800000000001</v>
      </c>
      <c r="W22" s="63">
        <v>173.49</v>
      </c>
      <c r="X22" s="63">
        <v>177.45400000000001</v>
      </c>
      <c r="Y22" s="63">
        <v>187.73099999999999</v>
      </c>
      <c r="Z22" s="63">
        <v>198.48599999999999</v>
      </c>
      <c r="AA22" s="63">
        <v>202.36699999999999</v>
      </c>
      <c r="AB22" s="63">
        <v>175.751</v>
      </c>
      <c r="AC22" s="63">
        <v>172.56700000000001</v>
      </c>
      <c r="AD22" s="63">
        <v>200.14400000000001</v>
      </c>
      <c r="AE22" s="63">
        <v>215.161</v>
      </c>
      <c r="AF22" s="63">
        <v>214.41399999999999</v>
      </c>
      <c r="AG22" s="63">
        <v>59.930700000000002</v>
      </c>
      <c r="AH22" s="63">
        <v>24.143799999999999</v>
      </c>
      <c r="AI22" s="63">
        <v>12.8032</v>
      </c>
      <c r="AJ22" s="63">
        <v>12.7685</v>
      </c>
      <c r="AK22" s="63">
        <v>40.561599999999999</v>
      </c>
      <c r="AL22" s="63">
        <v>73.069000000000003</v>
      </c>
      <c r="AM22" s="63">
        <v>19.154599999999999</v>
      </c>
      <c r="AN22" s="63">
        <v>11.650399999999999</v>
      </c>
      <c r="AO22" s="63">
        <v>12.970599999999999</v>
      </c>
      <c r="AP22" s="63">
        <v>42.263399999999997</v>
      </c>
    </row>
    <row r="23" spans="1:43" x14ac:dyDescent="0.25">
      <c r="A23" s="71"/>
      <c r="B23" s="62">
        <v>2</v>
      </c>
      <c r="C23" s="63">
        <v>68.617800000000003</v>
      </c>
      <c r="D23" s="63">
        <v>68.037300000000002</v>
      </c>
      <c r="E23" s="63">
        <v>76.100800000000007</v>
      </c>
      <c r="F23" s="63">
        <v>116.54600000000001</v>
      </c>
      <c r="G23" s="63">
        <v>97.415999999999997</v>
      </c>
      <c r="H23" s="63">
        <v>77.997699999999995</v>
      </c>
      <c r="I23" s="63">
        <v>102.40300000000001</v>
      </c>
      <c r="J23" s="63">
        <v>127.64400000000001</v>
      </c>
      <c r="K23" s="63">
        <v>96.313699999999997</v>
      </c>
      <c r="L23" s="63">
        <v>88.028999999999996</v>
      </c>
      <c r="M23" s="63">
        <v>41.450600000000001</v>
      </c>
      <c r="N23" s="63">
        <v>9.0014099999999999</v>
      </c>
      <c r="O23" s="63">
        <v>27.262799999999999</v>
      </c>
      <c r="P23" s="63">
        <v>27.128499999999999</v>
      </c>
      <c r="Q23" s="63">
        <v>35.999600000000001</v>
      </c>
      <c r="R23" s="63">
        <v>48.1509</v>
      </c>
      <c r="S23" s="63">
        <v>39.980400000000003</v>
      </c>
      <c r="T23" s="63">
        <v>32.8688</v>
      </c>
      <c r="U23" s="63">
        <v>36.459699999999998</v>
      </c>
      <c r="V23" s="63">
        <v>44.329599999999999</v>
      </c>
      <c r="W23" s="63">
        <v>83.728499999999997</v>
      </c>
      <c r="X23" s="63">
        <v>103.108</v>
      </c>
      <c r="Y23" s="63">
        <v>143.11699999999999</v>
      </c>
      <c r="Z23" s="63">
        <v>166.61799999999999</v>
      </c>
      <c r="AA23" s="63">
        <v>165.25299999999999</v>
      </c>
      <c r="AB23" s="63">
        <v>159.96</v>
      </c>
      <c r="AC23" s="63">
        <v>130.73500000000001</v>
      </c>
      <c r="AD23" s="63">
        <v>159.27000000000001</v>
      </c>
      <c r="AE23" s="63">
        <v>193.71299999999999</v>
      </c>
      <c r="AF23" s="63">
        <v>175.91</v>
      </c>
      <c r="AG23" s="63">
        <v>45.888399999999997</v>
      </c>
      <c r="AH23" s="63">
        <v>70.038700000000006</v>
      </c>
      <c r="AI23" s="63">
        <v>44.7333</v>
      </c>
      <c r="AJ23" s="63">
        <v>53.253799999999998</v>
      </c>
      <c r="AK23" s="63">
        <v>69.853800000000007</v>
      </c>
      <c r="AL23" s="63">
        <v>70.661100000000005</v>
      </c>
      <c r="AM23" s="63">
        <v>70.421400000000006</v>
      </c>
      <c r="AN23" s="63">
        <v>103.523</v>
      </c>
      <c r="AO23" s="63">
        <v>113.001</v>
      </c>
      <c r="AP23" s="63">
        <v>183.726</v>
      </c>
    </row>
    <row r="24" spans="1:43" x14ac:dyDescent="0.25">
      <c r="A24" s="71"/>
      <c r="B24" s="62">
        <v>3</v>
      </c>
      <c r="C24" s="63">
        <v>66.215500000000006</v>
      </c>
      <c r="D24" s="63">
        <v>30.3108</v>
      </c>
      <c r="E24" s="63">
        <v>10.592000000000001</v>
      </c>
      <c r="F24" s="63">
        <v>18.863499999999998</v>
      </c>
      <c r="G24" s="63">
        <v>4.57761</v>
      </c>
      <c r="H24" s="63">
        <v>2.73936</v>
      </c>
      <c r="I24" s="63">
        <v>31.371600000000001</v>
      </c>
      <c r="J24" s="63">
        <v>1.23037</v>
      </c>
      <c r="K24" s="63">
        <v>34.247</v>
      </c>
      <c r="L24" s="63">
        <v>0</v>
      </c>
      <c r="M24" s="63">
        <v>42.928699999999999</v>
      </c>
      <c r="N24" s="63">
        <v>0</v>
      </c>
      <c r="O24" s="63">
        <v>0</v>
      </c>
      <c r="P24" s="63">
        <v>25.921399999999998</v>
      </c>
      <c r="Q24" s="63">
        <v>0</v>
      </c>
      <c r="R24" s="63">
        <v>0</v>
      </c>
      <c r="S24" s="63">
        <v>0</v>
      </c>
      <c r="T24" s="63">
        <v>2.5357099999999999</v>
      </c>
      <c r="U24" s="63">
        <v>0</v>
      </c>
      <c r="V24" s="63">
        <v>0</v>
      </c>
      <c r="W24" s="63">
        <v>164.38900000000001</v>
      </c>
      <c r="X24" s="63">
        <v>183.59200000000001</v>
      </c>
      <c r="Y24" s="63">
        <v>153.386</v>
      </c>
      <c r="Z24" s="63">
        <v>144.45699999999999</v>
      </c>
      <c r="AA24" s="63">
        <v>155.018</v>
      </c>
      <c r="AB24" s="63">
        <v>109.152</v>
      </c>
      <c r="AC24" s="63">
        <v>95.451700000000002</v>
      </c>
      <c r="AD24" s="63">
        <v>131.56399999999999</v>
      </c>
      <c r="AE24" s="63">
        <v>83.358400000000003</v>
      </c>
      <c r="AF24" s="63">
        <v>102.09699999999999</v>
      </c>
      <c r="AG24" s="63">
        <v>39.501399999999997</v>
      </c>
      <c r="AH24" s="63">
        <v>2.8764699999999999</v>
      </c>
      <c r="AI24" s="63">
        <v>12.8116</v>
      </c>
      <c r="AJ24" s="63">
        <v>0</v>
      </c>
      <c r="AK24" s="63">
        <v>9.7441399999999998</v>
      </c>
      <c r="AL24" s="63">
        <v>0</v>
      </c>
      <c r="AM24" s="63">
        <v>0</v>
      </c>
      <c r="AN24" s="63">
        <v>6.2417199999999999</v>
      </c>
      <c r="AO24" s="63">
        <v>0</v>
      </c>
      <c r="AP24" s="63">
        <v>0</v>
      </c>
    </row>
    <row r="25" spans="1:43" x14ac:dyDescent="0.25">
      <c r="A25" s="71"/>
      <c r="B25" s="62">
        <v>4</v>
      </c>
      <c r="C25" s="63">
        <v>136.56800000000001</v>
      </c>
      <c r="D25" s="63">
        <v>107.297</v>
      </c>
      <c r="E25" s="63">
        <v>151.864</v>
      </c>
      <c r="F25" s="63">
        <v>179.345</v>
      </c>
      <c r="G25" s="63">
        <v>153.52099999999999</v>
      </c>
      <c r="H25" s="63">
        <v>134.38999999999999</v>
      </c>
      <c r="I25" s="63">
        <v>156.69900000000001</v>
      </c>
      <c r="J25" s="63">
        <v>132.19999999999999</v>
      </c>
      <c r="K25" s="63">
        <v>135.429</v>
      </c>
      <c r="L25" s="63">
        <v>135.82900000000001</v>
      </c>
      <c r="M25" s="63">
        <v>16.945499999999999</v>
      </c>
      <c r="N25" s="63">
        <v>0</v>
      </c>
      <c r="O25" s="63">
        <v>5.9684499999999998</v>
      </c>
      <c r="P25" s="63">
        <v>19.850200000000001</v>
      </c>
      <c r="Q25" s="63">
        <v>19.676100000000002</v>
      </c>
      <c r="R25" s="63">
        <v>25.393999999999998</v>
      </c>
      <c r="S25" s="63">
        <v>33.374299999999998</v>
      </c>
      <c r="T25" s="63">
        <v>74.915000000000006</v>
      </c>
      <c r="U25" s="63">
        <v>86.055899999999994</v>
      </c>
      <c r="V25" s="63">
        <v>77.451400000000007</v>
      </c>
      <c r="W25" s="63">
        <v>131.60900000000001</v>
      </c>
      <c r="X25" s="63">
        <v>171.875</v>
      </c>
      <c r="Y25" s="63">
        <v>170.13499999999999</v>
      </c>
      <c r="Z25" s="63">
        <v>151.239</v>
      </c>
      <c r="AA25" s="63">
        <v>139.22800000000001</v>
      </c>
      <c r="AB25" s="63">
        <v>151.73400000000001</v>
      </c>
      <c r="AC25" s="63">
        <v>131.80000000000001</v>
      </c>
      <c r="AD25" s="63">
        <v>176.059</v>
      </c>
      <c r="AE25" s="63">
        <v>210.94200000000001</v>
      </c>
      <c r="AF25" s="63">
        <v>212.31700000000001</v>
      </c>
      <c r="AG25" s="63">
        <v>75.492900000000006</v>
      </c>
      <c r="AH25" s="63">
        <v>17.2028</v>
      </c>
      <c r="AI25" s="63">
        <v>30.305099999999999</v>
      </c>
      <c r="AJ25" s="63">
        <v>27.234300000000001</v>
      </c>
      <c r="AK25" s="63">
        <v>26.332100000000001</v>
      </c>
      <c r="AL25" s="63">
        <v>11.928100000000001</v>
      </c>
      <c r="AM25" s="63">
        <v>21.618099999999998</v>
      </c>
      <c r="AN25" s="63">
        <v>32.2119</v>
      </c>
      <c r="AO25" s="63">
        <v>18.629000000000001</v>
      </c>
      <c r="AP25" s="63">
        <v>21.227900000000002</v>
      </c>
    </row>
    <row r="26" spans="1:43" x14ac:dyDescent="0.25">
      <c r="A26" s="71"/>
      <c r="B26" s="62">
        <v>5</v>
      </c>
      <c r="C26" s="63">
        <v>188.005</v>
      </c>
      <c r="D26" s="63">
        <v>181.834</v>
      </c>
      <c r="E26" s="63">
        <v>207.99100000000001</v>
      </c>
      <c r="F26" s="63">
        <v>197.65700000000001</v>
      </c>
      <c r="G26" s="63">
        <v>177.35300000000001</v>
      </c>
      <c r="H26" s="63">
        <v>177.67</v>
      </c>
      <c r="I26" s="63">
        <v>176.578</v>
      </c>
      <c r="J26" s="63">
        <v>133.06800000000001</v>
      </c>
      <c r="K26" s="63">
        <v>147.464</v>
      </c>
      <c r="L26" s="63">
        <v>179.423</v>
      </c>
      <c r="M26" s="63">
        <v>65.897800000000004</v>
      </c>
      <c r="N26" s="63">
        <v>25.321300000000001</v>
      </c>
      <c r="O26" s="63">
        <v>55.795900000000003</v>
      </c>
      <c r="P26" s="63">
        <v>64.746899999999997</v>
      </c>
      <c r="Q26" s="63">
        <v>71.430999999999997</v>
      </c>
      <c r="R26" s="63">
        <v>61.536799999999999</v>
      </c>
      <c r="S26" s="63">
        <v>90.6023</v>
      </c>
      <c r="T26" s="63">
        <v>92.161699999999996</v>
      </c>
      <c r="U26" s="63">
        <v>104.18600000000001</v>
      </c>
      <c r="V26" s="63">
        <v>98.276799999999994</v>
      </c>
      <c r="W26" s="63">
        <v>151.05500000000001</v>
      </c>
      <c r="X26" s="63">
        <v>132.905</v>
      </c>
      <c r="Y26" s="63">
        <v>162.79900000000001</v>
      </c>
      <c r="Z26" s="63">
        <v>183.63800000000001</v>
      </c>
      <c r="AA26" s="63">
        <v>184.83</v>
      </c>
      <c r="AB26" s="63">
        <v>190.34100000000001</v>
      </c>
      <c r="AC26" s="63">
        <v>190.249</v>
      </c>
      <c r="AD26" s="63">
        <v>159.982</v>
      </c>
      <c r="AE26" s="63">
        <v>151.97999999999999</v>
      </c>
      <c r="AF26" s="63">
        <v>152.072</v>
      </c>
      <c r="AG26" s="63">
        <v>100.29600000000001</v>
      </c>
      <c r="AH26" s="63">
        <v>5.8215700000000004</v>
      </c>
      <c r="AI26" s="63">
        <v>14.1837</v>
      </c>
      <c r="AJ26" s="63">
        <v>35.2151</v>
      </c>
      <c r="AK26" s="63">
        <v>69.630700000000004</v>
      </c>
      <c r="AL26" s="63">
        <v>62.434199999999997</v>
      </c>
      <c r="AM26" s="63">
        <v>54.728299999999997</v>
      </c>
      <c r="AN26" s="63">
        <v>96.034499999999994</v>
      </c>
      <c r="AO26" s="63">
        <v>40.581099999999999</v>
      </c>
      <c r="AP26" s="63">
        <v>85.546099999999996</v>
      </c>
    </row>
    <row r="27" spans="1:43" x14ac:dyDescent="0.25">
      <c r="A27" s="71"/>
      <c r="B27" s="62">
        <v>6</v>
      </c>
      <c r="C27" s="63">
        <v>5.8797100000000002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4.2576999999999998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0.82116199999999995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0.44801999999999997</v>
      </c>
      <c r="AG27" s="63">
        <v>7.3344300000000002</v>
      </c>
      <c r="AH27" s="63">
        <v>0</v>
      </c>
      <c r="AI27" s="63">
        <v>0</v>
      </c>
      <c r="AJ27" s="63">
        <v>6.6078400000000004</v>
      </c>
      <c r="AK27" s="63">
        <v>1.85355</v>
      </c>
      <c r="AL27" s="63">
        <v>102.194</v>
      </c>
      <c r="AM27" s="63">
        <v>44.151200000000003</v>
      </c>
      <c r="AN27" s="63">
        <v>28.933399999999999</v>
      </c>
      <c r="AO27" s="63">
        <v>25.241299999999999</v>
      </c>
      <c r="AP27" s="63">
        <v>9.2287300000000005</v>
      </c>
    </row>
    <row r="28" spans="1:43" x14ac:dyDescent="0.25">
      <c r="A28" s="71"/>
      <c r="B28" s="62">
        <v>7</v>
      </c>
      <c r="C28" s="63">
        <v>130.08500000000001</v>
      </c>
      <c r="D28" s="63">
        <v>165.196</v>
      </c>
      <c r="E28" s="63">
        <v>195.93100000000001</v>
      </c>
      <c r="F28" s="63">
        <v>147.95400000000001</v>
      </c>
      <c r="G28" s="63">
        <v>120.94799999999999</v>
      </c>
      <c r="H28" s="63">
        <v>114.851</v>
      </c>
      <c r="I28" s="63">
        <v>113.036</v>
      </c>
      <c r="J28" s="63">
        <v>126.562</v>
      </c>
      <c r="K28" s="63">
        <v>194.637</v>
      </c>
      <c r="L28" s="63">
        <v>137.82499999999999</v>
      </c>
      <c r="M28" s="63">
        <v>50.122399999999999</v>
      </c>
      <c r="N28" s="63">
        <v>16.364799999999999</v>
      </c>
      <c r="O28" s="63">
        <v>18.226600000000001</v>
      </c>
      <c r="P28" s="63">
        <v>73.621200000000002</v>
      </c>
      <c r="Q28" s="63">
        <v>95.32</v>
      </c>
      <c r="R28" s="63">
        <v>115.315</v>
      </c>
      <c r="S28" s="63">
        <v>139.11199999999999</v>
      </c>
      <c r="T28" s="63">
        <v>142.06100000000001</v>
      </c>
      <c r="U28" s="63">
        <v>158.63300000000001</v>
      </c>
      <c r="V28" s="63">
        <v>177.113</v>
      </c>
      <c r="W28" s="63">
        <v>139.08199999999999</v>
      </c>
      <c r="X28" s="63">
        <v>177.714</v>
      </c>
      <c r="Y28" s="63">
        <v>164.97300000000001</v>
      </c>
      <c r="Z28" s="63">
        <v>166.92699999999999</v>
      </c>
      <c r="AA28" s="63">
        <v>142.53</v>
      </c>
      <c r="AB28" s="63">
        <v>84.048000000000002</v>
      </c>
      <c r="AC28" s="63">
        <v>70.255200000000002</v>
      </c>
      <c r="AD28" s="63">
        <v>135.28700000000001</v>
      </c>
      <c r="AE28" s="63">
        <v>160.56399999999999</v>
      </c>
      <c r="AF28" s="63">
        <v>115.14700000000001</v>
      </c>
      <c r="AG28" s="63">
        <v>58.697499999999998</v>
      </c>
      <c r="AH28" s="63">
        <v>96.052800000000005</v>
      </c>
      <c r="AI28" s="63">
        <v>124.129</v>
      </c>
      <c r="AJ28" s="63">
        <v>118.843</v>
      </c>
      <c r="AK28" s="63">
        <v>127.277</v>
      </c>
      <c r="AL28" s="63">
        <v>156.471</v>
      </c>
      <c r="AM28" s="63">
        <v>161.63300000000001</v>
      </c>
      <c r="AN28" s="63">
        <v>186.715</v>
      </c>
      <c r="AO28" s="63">
        <v>134.732</v>
      </c>
      <c r="AP28" s="63">
        <v>201.71199999999999</v>
      </c>
    </row>
    <row r="29" spans="1:43" x14ac:dyDescent="0.25">
      <c r="A29" s="71"/>
      <c r="B29" s="62">
        <v>8</v>
      </c>
      <c r="C29" s="63">
        <v>126.26900000000001</v>
      </c>
      <c r="D29" s="63">
        <v>156.25200000000001</v>
      </c>
      <c r="E29" s="63">
        <v>126.52</v>
      </c>
      <c r="F29" s="63">
        <v>152.333</v>
      </c>
      <c r="G29" s="63">
        <v>137.23500000000001</v>
      </c>
      <c r="H29" s="63">
        <v>151.92599999999999</v>
      </c>
      <c r="I29" s="63">
        <v>150.37799999999999</v>
      </c>
      <c r="J29" s="63">
        <v>192.97</v>
      </c>
      <c r="K29" s="63">
        <v>151.04900000000001</v>
      </c>
      <c r="L29" s="63">
        <v>143.041</v>
      </c>
      <c r="M29" s="63">
        <v>3.7404799999999998</v>
      </c>
      <c r="N29" s="63">
        <v>0</v>
      </c>
      <c r="O29" s="63">
        <v>0</v>
      </c>
      <c r="P29" s="63">
        <v>0.43859700000000001</v>
      </c>
      <c r="Q29" s="63">
        <v>0</v>
      </c>
      <c r="R29" s="63">
        <v>0</v>
      </c>
      <c r="S29" s="63">
        <v>0</v>
      </c>
      <c r="T29" s="63">
        <v>0</v>
      </c>
      <c r="U29" s="63">
        <v>38.622100000000003</v>
      </c>
      <c r="V29" s="63">
        <v>74.503799999999998</v>
      </c>
      <c r="W29" s="63">
        <v>143.589</v>
      </c>
      <c r="X29" s="63">
        <v>190.88900000000001</v>
      </c>
      <c r="Y29" s="63">
        <v>208.88800000000001</v>
      </c>
      <c r="Z29" s="63">
        <v>191.85</v>
      </c>
      <c r="AA29" s="63">
        <v>180.11600000000001</v>
      </c>
      <c r="AB29" s="63">
        <v>188.048</v>
      </c>
      <c r="AC29" s="63">
        <v>164.29499999999999</v>
      </c>
      <c r="AD29" s="63">
        <v>159.30199999999999</v>
      </c>
      <c r="AE29" s="63">
        <v>189.17400000000001</v>
      </c>
      <c r="AF29" s="63">
        <v>189.94200000000001</v>
      </c>
      <c r="AG29" s="63">
        <v>16.43</v>
      </c>
      <c r="AH29" s="63">
        <v>19.290600000000001</v>
      </c>
      <c r="AI29" s="63">
        <v>8.9221199999999996</v>
      </c>
      <c r="AJ29" s="63">
        <v>19.808199999999999</v>
      </c>
      <c r="AK29" s="63">
        <v>36.2331</v>
      </c>
      <c r="AL29" s="63">
        <v>35.278399999999998</v>
      </c>
      <c r="AM29" s="63">
        <v>32.991</v>
      </c>
      <c r="AN29" s="63">
        <v>46.834699999999998</v>
      </c>
      <c r="AO29" s="63">
        <v>80.076899999999995</v>
      </c>
      <c r="AP29" s="63">
        <v>87.492699999999999</v>
      </c>
    </row>
    <row r="30" spans="1:43" x14ac:dyDescent="0.25">
      <c r="A30" s="71"/>
      <c r="B30" s="62">
        <v>9</v>
      </c>
      <c r="C30" s="63">
        <v>186.316</v>
      </c>
      <c r="D30" s="63">
        <v>167.779</v>
      </c>
      <c r="E30" s="63">
        <v>214.441</v>
      </c>
      <c r="F30" s="63">
        <v>185.95400000000001</v>
      </c>
      <c r="G30" s="63">
        <v>161.57</v>
      </c>
      <c r="H30" s="63">
        <v>148.262</v>
      </c>
      <c r="I30" s="63">
        <v>131.27000000000001</v>
      </c>
      <c r="J30" s="63">
        <v>122.916</v>
      </c>
      <c r="K30" s="63">
        <v>120.542</v>
      </c>
      <c r="L30" s="63">
        <v>68.377899999999997</v>
      </c>
      <c r="M30" s="63">
        <v>29.694600000000001</v>
      </c>
      <c r="N30" s="63">
        <v>5.3489300000000002</v>
      </c>
      <c r="O30" s="63">
        <v>5.1640199999999998</v>
      </c>
      <c r="P30" s="63">
        <v>0</v>
      </c>
      <c r="Q30" s="63">
        <v>0.90456800000000004</v>
      </c>
      <c r="R30" s="63">
        <v>5.4085200000000002</v>
      </c>
      <c r="S30" s="63">
        <v>3.42415</v>
      </c>
      <c r="T30" s="63">
        <v>2.2705500000000001</v>
      </c>
      <c r="U30" s="63">
        <v>36.042700000000004</v>
      </c>
      <c r="V30" s="63">
        <v>43.442900000000002</v>
      </c>
      <c r="W30" s="63">
        <v>168.86799999999999</v>
      </c>
      <c r="X30" s="63">
        <v>136.97800000000001</v>
      </c>
      <c r="Y30" s="63">
        <v>169.56800000000001</v>
      </c>
      <c r="Z30" s="63">
        <v>153.67400000000001</v>
      </c>
      <c r="AA30" s="63">
        <v>136.518</v>
      </c>
      <c r="AB30" s="63">
        <v>145.56399999999999</v>
      </c>
      <c r="AC30" s="63">
        <v>128.81899999999999</v>
      </c>
      <c r="AD30" s="63">
        <v>94.372900000000001</v>
      </c>
      <c r="AE30" s="63">
        <v>83.165499999999994</v>
      </c>
      <c r="AF30" s="63">
        <v>95.8202</v>
      </c>
      <c r="AG30" s="63">
        <v>10.5471</v>
      </c>
      <c r="AH30" s="63">
        <v>0</v>
      </c>
      <c r="AI30" s="63">
        <v>1.5451600000000001</v>
      </c>
      <c r="AJ30" s="63">
        <v>0.64995599999999998</v>
      </c>
      <c r="AK30" s="63">
        <v>5.60501</v>
      </c>
      <c r="AL30" s="63">
        <v>19.368300000000001</v>
      </c>
      <c r="AM30" s="63">
        <v>6.5047300000000003</v>
      </c>
      <c r="AN30" s="63">
        <v>35.527900000000002</v>
      </c>
      <c r="AO30" s="63">
        <v>24.743099999999998</v>
      </c>
      <c r="AP30" s="63">
        <v>21.063500000000001</v>
      </c>
    </row>
    <row r="31" spans="1:43" x14ac:dyDescent="0.25">
      <c r="A31" s="71"/>
      <c r="B31" s="62">
        <v>10</v>
      </c>
      <c r="C31" s="63">
        <v>95.301199999999994</v>
      </c>
      <c r="D31" s="63">
        <v>107.735</v>
      </c>
      <c r="E31" s="63">
        <v>104.26600000000001</v>
      </c>
      <c r="F31" s="63">
        <v>86.579599999999999</v>
      </c>
      <c r="G31" s="63">
        <v>126.38800000000001</v>
      </c>
      <c r="H31" s="63">
        <v>137.22900000000001</v>
      </c>
      <c r="I31" s="63">
        <v>49.144599999999997</v>
      </c>
      <c r="J31" s="63">
        <v>53.426400000000001</v>
      </c>
      <c r="K31" s="63">
        <v>13.6859</v>
      </c>
      <c r="L31" s="63">
        <v>47.351599999999998</v>
      </c>
      <c r="M31" s="63">
        <v>9.0671099999999996</v>
      </c>
      <c r="N31" s="63">
        <v>7.2784700000000004</v>
      </c>
      <c r="O31" s="63">
        <v>35.589100000000002</v>
      </c>
      <c r="P31" s="63">
        <v>36.488500000000002</v>
      </c>
      <c r="Q31" s="63">
        <v>7.90266</v>
      </c>
      <c r="R31" s="63">
        <v>11.028600000000001</v>
      </c>
      <c r="S31" s="63">
        <v>15.373699999999999</v>
      </c>
      <c r="T31" s="63">
        <v>19.0791</v>
      </c>
      <c r="U31" s="63">
        <v>7.6136200000000001</v>
      </c>
      <c r="V31" s="63">
        <v>14.5793</v>
      </c>
      <c r="W31" s="63">
        <v>134.864</v>
      </c>
      <c r="X31" s="63">
        <v>139.06</v>
      </c>
      <c r="Y31" s="63">
        <v>110.67400000000001</v>
      </c>
      <c r="Z31" s="63">
        <v>100.08</v>
      </c>
      <c r="AA31" s="63">
        <v>97.223500000000001</v>
      </c>
      <c r="AB31" s="63">
        <v>89.395399999999995</v>
      </c>
      <c r="AC31" s="63">
        <v>45.541600000000003</v>
      </c>
      <c r="AD31" s="63">
        <v>71.159099999999995</v>
      </c>
      <c r="AE31" s="63">
        <v>54.573999999999998</v>
      </c>
      <c r="AF31" s="63">
        <v>48.518500000000003</v>
      </c>
      <c r="AG31" s="63">
        <v>10.446999999999999</v>
      </c>
      <c r="AH31" s="63">
        <v>6.0217000000000001</v>
      </c>
      <c r="AI31" s="63">
        <v>6.9505100000000004</v>
      </c>
      <c r="AJ31" s="63">
        <v>6.0571400000000004</v>
      </c>
      <c r="AK31" s="63">
        <v>7.6421799999999998</v>
      </c>
      <c r="AL31" s="63">
        <v>29.826499999999999</v>
      </c>
      <c r="AM31" s="63">
        <v>41.180100000000003</v>
      </c>
      <c r="AN31" s="63">
        <v>26.484400000000001</v>
      </c>
      <c r="AO31" s="63">
        <v>12.0616</v>
      </c>
      <c r="AP31" s="63">
        <v>22.611799999999999</v>
      </c>
    </row>
    <row r="32" spans="1:43" x14ac:dyDescent="0.25">
      <c r="A32" s="71"/>
      <c r="B32" s="62">
        <v>11</v>
      </c>
      <c r="C32" s="63">
        <v>144.39400000000001</v>
      </c>
      <c r="D32" s="63">
        <v>114.02</v>
      </c>
      <c r="E32" s="63">
        <v>87.545699999999997</v>
      </c>
      <c r="F32" s="63">
        <v>87.412199999999999</v>
      </c>
      <c r="G32" s="63">
        <v>92.638400000000004</v>
      </c>
      <c r="H32" s="63">
        <v>72.518000000000001</v>
      </c>
      <c r="I32" s="63">
        <v>75.6738</v>
      </c>
      <c r="J32" s="63">
        <v>56.340699999999998</v>
      </c>
      <c r="K32" s="63">
        <v>86.975499999999997</v>
      </c>
      <c r="L32" s="63">
        <v>82.639600000000002</v>
      </c>
      <c r="M32" s="63">
        <v>50.433999999999997</v>
      </c>
      <c r="N32" s="63">
        <v>14.2677</v>
      </c>
      <c r="O32" s="63">
        <v>15.3775</v>
      </c>
      <c r="P32" s="63">
        <v>69.979500000000002</v>
      </c>
      <c r="Q32" s="63">
        <v>20.225200000000001</v>
      </c>
      <c r="R32" s="63">
        <v>53.526299999999999</v>
      </c>
      <c r="S32" s="63">
        <v>69.095100000000002</v>
      </c>
      <c r="T32" s="63">
        <v>35.301900000000003</v>
      </c>
      <c r="U32" s="63">
        <v>72.974800000000002</v>
      </c>
      <c r="V32" s="63">
        <v>61.584699999999998</v>
      </c>
      <c r="W32" s="63">
        <v>119.508</v>
      </c>
      <c r="X32" s="63">
        <v>112.018</v>
      </c>
      <c r="Y32" s="63">
        <v>121.67</v>
      </c>
      <c r="Z32" s="63">
        <v>115.33499999999999</v>
      </c>
      <c r="AA32" s="63">
        <v>97.007400000000004</v>
      </c>
      <c r="AB32" s="63">
        <v>91.916300000000007</v>
      </c>
      <c r="AC32" s="63">
        <v>85.812399999999997</v>
      </c>
      <c r="AD32" s="63">
        <v>76.601100000000002</v>
      </c>
      <c r="AE32" s="63">
        <v>94.855599999999995</v>
      </c>
      <c r="AF32" s="63">
        <v>106.447</v>
      </c>
      <c r="AG32" s="63">
        <v>23.457799999999999</v>
      </c>
      <c r="AH32" s="63">
        <v>48.214700000000001</v>
      </c>
      <c r="AI32" s="63">
        <v>14.1014</v>
      </c>
      <c r="AJ32" s="63">
        <v>0</v>
      </c>
      <c r="AK32" s="63">
        <v>0</v>
      </c>
      <c r="AL32" s="63">
        <v>0</v>
      </c>
      <c r="AM32" s="63">
        <v>4.9395499999999997</v>
      </c>
      <c r="AN32" s="63">
        <v>0</v>
      </c>
      <c r="AO32" s="63">
        <v>0</v>
      </c>
      <c r="AP32" s="63">
        <v>11.487299999999999</v>
      </c>
    </row>
    <row r="33" spans="1:42" x14ac:dyDescent="0.25">
      <c r="A33" s="71"/>
      <c r="B33" s="62">
        <v>12</v>
      </c>
      <c r="C33" s="63">
        <v>107.85299999999999</v>
      </c>
      <c r="D33" s="63">
        <v>113.36799999999999</v>
      </c>
      <c r="E33" s="63">
        <v>125.42</v>
      </c>
      <c r="F33" s="63">
        <v>88.827399999999997</v>
      </c>
      <c r="G33" s="63">
        <v>76.9024</v>
      </c>
      <c r="H33" s="63">
        <v>110.07299999999999</v>
      </c>
      <c r="I33" s="63">
        <v>103.047</v>
      </c>
      <c r="J33" s="63">
        <v>55.869</v>
      </c>
      <c r="K33" s="63">
        <v>46.0687</v>
      </c>
      <c r="L33" s="63">
        <v>45.219499999999996</v>
      </c>
      <c r="M33" s="63">
        <v>16.4712</v>
      </c>
      <c r="N33" s="63">
        <v>9.4846900000000005</v>
      </c>
      <c r="O33" s="63">
        <v>20.8583</v>
      </c>
      <c r="P33" s="63">
        <v>21.575299999999999</v>
      </c>
      <c r="Q33" s="63">
        <v>21.453099999999999</v>
      </c>
      <c r="R33" s="63">
        <v>23.3673</v>
      </c>
      <c r="S33" s="63">
        <v>23.5168</v>
      </c>
      <c r="T33" s="63">
        <v>53.217799999999997</v>
      </c>
      <c r="U33" s="63">
        <v>38.420200000000001</v>
      </c>
      <c r="V33" s="63">
        <v>19.519100000000002</v>
      </c>
      <c r="W33" s="63">
        <v>50.785800000000002</v>
      </c>
      <c r="X33" s="63">
        <v>69.928700000000006</v>
      </c>
      <c r="Y33" s="63">
        <v>88.649799999999999</v>
      </c>
      <c r="Z33" s="63">
        <v>89.078299999999999</v>
      </c>
      <c r="AA33" s="63">
        <v>106.658</v>
      </c>
      <c r="AB33" s="63">
        <v>85.450400000000002</v>
      </c>
      <c r="AC33" s="63">
        <v>67.866100000000003</v>
      </c>
      <c r="AD33" s="63">
        <v>52.586799999999997</v>
      </c>
      <c r="AE33" s="63">
        <v>21.2836</v>
      </c>
      <c r="AF33" s="63">
        <v>24.665800000000001</v>
      </c>
      <c r="AG33" s="63">
        <v>12.4254</v>
      </c>
      <c r="AH33" s="63">
        <v>4.0566500000000003</v>
      </c>
      <c r="AI33" s="63">
        <v>7.9110500000000004</v>
      </c>
      <c r="AJ33" s="63">
        <v>14.6959</v>
      </c>
      <c r="AK33" s="63">
        <v>28.371700000000001</v>
      </c>
      <c r="AL33" s="63">
        <v>16.907800000000002</v>
      </c>
      <c r="AM33" s="63">
        <v>34.337499999999999</v>
      </c>
      <c r="AN33" s="63">
        <v>7.8543500000000002</v>
      </c>
      <c r="AO33" s="63">
        <v>21.553699999999999</v>
      </c>
      <c r="AP33" s="63">
        <v>21.272600000000001</v>
      </c>
    </row>
    <row r="34" spans="1:42" x14ac:dyDescent="0.25">
      <c r="A34" s="71"/>
      <c r="B34" s="62">
        <v>13</v>
      </c>
      <c r="C34" s="63">
        <v>87.201800000000006</v>
      </c>
      <c r="D34" s="63">
        <v>37.913800000000002</v>
      </c>
      <c r="E34" s="63">
        <v>58.280099999999997</v>
      </c>
      <c r="F34" s="63">
        <v>7.6085900000000004</v>
      </c>
      <c r="G34" s="63">
        <v>2.2165599999999999</v>
      </c>
      <c r="H34" s="63">
        <v>0.82523100000000005</v>
      </c>
      <c r="I34" s="63">
        <v>22.731100000000001</v>
      </c>
      <c r="J34" s="63">
        <v>25.633800000000001</v>
      </c>
      <c r="K34" s="63">
        <v>88.290400000000005</v>
      </c>
      <c r="L34" s="63">
        <v>22.307500000000001</v>
      </c>
      <c r="M34" s="63">
        <v>44.206600000000002</v>
      </c>
      <c r="N34" s="63">
        <v>3.25508</v>
      </c>
      <c r="O34" s="63">
        <v>8.1839700000000004</v>
      </c>
      <c r="P34" s="63">
        <v>13.4903</v>
      </c>
      <c r="Q34" s="63">
        <v>32.414900000000003</v>
      </c>
      <c r="R34" s="63">
        <v>1.7558400000000001</v>
      </c>
      <c r="S34" s="63">
        <v>0.86383100000000002</v>
      </c>
      <c r="T34" s="63">
        <v>1.2732600000000001</v>
      </c>
      <c r="U34" s="63">
        <v>1.88222</v>
      </c>
      <c r="V34" s="63">
        <v>0</v>
      </c>
      <c r="W34" s="63">
        <v>97.789699999999996</v>
      </c>
      <c r="X34" s="63">
        <v>143.58600000000001</v>
      </c>
      <c r="Y34" s="63">
        <v>153.51300000000001</v>
      </c>
      <c r="Z34" s="63">
        <v>152.43199999999999</v>
      </c>
      <c r="AA34" s="63">
        <v>113.64100000000001</v>
      </c>
      <c r="AB34" s="63">
        <v>77.599999999999994</v>
      </c>
      <c r="AC34" s="63">
        <v>121.98</v>
      </c>
      <c r="AD34" s="63">
        <v>102.42</v>
      </c>
      <c r="AE34" s="63">
        <v>37.010300000000001</v>
      </c>
      <c r="AF34" s="63">
        <v>42.5657</v>
      </c>
      <c r="AG34" s="63">
        <v>34.884</v>
      </c>
      <c r="AH34" s="63">
        <v>0.54982900000000001</v>
      </c>
      <c r="AI34" s="63">
        <v>2.8283100000000001</v>
      </c>
      <c r="AJ34" s="63">
        <v>0.46233800000000003</v>
      </c>
      <c r="AK34" s="63">
        <v>0</v>
      </c>
      <c r="AL34" s="63">
        <v>0</v>
      </c>
      <c r="AM34" s="63">
        <v>3.78071</v>
      </c>
      <c r="AN34" s="63">
        <v>7.9434800000000001</v>
      </c>
      <c r="AO34" s="63">
        <v>24.668700000000001</v>
      </c>
      <c r="AP34" s="63">
        <v>48.372700000000002</v>
      </c>
    </row>
    <row r="35" spans="1:42" x14ac:dyDescent="0.25">
      <c r="A35" s="71"/>
      <c r="B35" s="62">
        <v>14</v>
      </c>
      <c r="C35" s="63">
        <v>213.547</v>
      </c>
      <c r="D35" s="63">
        <v>224.172</v>
      </c>
      <c r="E35" s="63">
        <v>215.161</v>
      </c>
      <c r="F35" s="63">
        <v>253.16</v>
      </c>
      <c r="G35" s="63">
        <v>136.06</v>
      </c>
      <c r="H35" s="63">
        <v>175.81399999999999</v>
      </c>
      <c r="I35" s="63">
        <v>181.19300000000001</v>
      </c>
      <c r="J35" s="63">
        <v>158.99199999999999</v>
      </c>
      <c r="K35" s="63">
        <v>191.13300000000001</v>
      </c>
      <c r="L35" s="63">
        <v>210.06800000000001</v>
      </c>
      <c r="M35" s="63">
        <v>19.532699999999998</v>
      </c>
      <c r="N35" s="63">
        <v>10.902900000000001</v>
      </c>
      <c r="O35" s="63">
        <v>42.505600000000001</v>
      </c>
      <c r="P35" s="63">
        <v>91.905600000000007</v>
      </c>
      <c r="Q35" s="63">
        <v>153.67099999999999</v>
      </c>
      <c r="R35" s="63">
        <v>136.06200000000001</v>
      </c>
      <c r="S35" s="63">
        <v>168.673</v>
      </c>
      <c r="T35" s="63">
        <v>173.435</v>
      </c>
      <c r="U35" s="63">
        <v>146.72399999999999</v>
      </c>
      <c r="V35" s="63">
        <v>179.71199999999999</v>
      </c>
      <c r="W35" s="63">
        <v>171.27500000000001</v>
      </c>
      <c r="X35" s="63">
        <v>215.35400000000001</v>
      </c>
      <c r="Y35" s="63">
        <v>215.904</v>
      </c>
      <c r="Z35" s="63">
        <v>328.34100000000001</v>
      </c>
      <c r="AA35" s="63">
        <v>291.786</v>
      </c>
      <c r="AB35" s="63">
        <v>259.14299999999997</v>
      </c>
      <c r="AC35" s="63">
        <v>206.83799999999999</v>
      </c>
      <c r="AD35" s="63">
        <v>172.43</v>
      </c>
      <c r="AE35" s="63">
        <v>161.76499999999999</v>
      </c>
      <c r="AF35" s="63">
        <v>166.81700000000001</v>
      </c>
      <c r="AG35" s="63">
        <v>13.7913</v>
      </c>
      <c r="AH35" s="63">
        <v>17.057200000000002</v>
      </c>
      <c r="AI35" s="63">
        <v>50.202399999999997</v>
      </c>
      <c r="AJ35" s="63">
        <v>97.526499999999999</v>
      </c>
      <c r="AK35" s="63">
        <v>135.28399999999999</v>
      </c>
      <c r="AL35" s="63">
        <v>132.476</v>
      </c>
      <c r="AM35" s="63">
        <v>172.92699999999999</v>
      </c>
      <c r="AN35" s="63">
        <v>196.84200000000001</v>
      </c>
      <c r="AO35" s="63">
        <v>177.48500000000001</v>
      </c>
      <c r="AP35" s="63">
        <v>151.12799999999999</v>
      </c>
    </row>
    <row r="36" spans="1:42" x14ac:dyDescent="0.25">
      <c r="A36" s="71"/>
      <c r="B36" s="62">
        <v>15</v>
      </c>
      <c r="C36" s="63">
        <v>177.738</v>
      </c>
      <c r="D36" s="63">
        <v>179.29</v>
      </c>
      <c r="E36" s="63">
        <v>154.929</v>
      </c>
      <c r="F36" s="63">
        <v>162.05699999999999</v>
      </c>
      <c r="G36" s="63">
        <v>153.69300000000001</v>
      </c>
      <c r="H36" s="63">
        <v>125.649</v>
      </c>
      <c r="I36" s="63">
        <v>127.39100000000001</v>
      </c>
      <c r="J36" s="63">
        <v>117.08199999999999</v>
      </c>
      <c r="K36" s="63">
        <v>143.44399999999999</v>
      </c>
      <c r="L36" s="63">
        <v>137.65299999999999</v>
      </c>
      <c r="M36" s="63">
        <v>24.873899999999999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133.709</v>
      </c>
      <c r="W36" s="63">
        <v>140.51400000000001</v>
      </c>
      <c r="X36" s="63">
        <v>200.21700000000001</v>
      </c>
      <c r="Y36" s="63">
        <v>136.76499999999999</v>
      </c>
      <c r="Z36" s="63">
        <v>200.738</v>
      </c>
      <c r="AA36" s="63">
        <v>183.56899999999999</v>
      </c>
      <c r="AB36" s="63">
        <v>155.21799999999999</v>
      </c>
      <c r="AC36" s="63">
        <v>155.001</v>
      </c>
      <c r="AD36" s="63">
        <v>172.25299999999999</v>
      </c>
      <c r="AE36" s="63">
        <v>120.193</v>
      </c>
      <c r="AF36" s="63">
        <v>161.953</v>
      </c>
      <c r="AG36" s="63">
        <v>55.368699999999997</v>
      </c>
      <c r="AH36" s="63">
        <v>143.92400000000001</v>
      </c>
      <c r="AI36" s="63">
        <v>201.55</v>
      </c>
      <c r="AJ36" s="63">
        <v>193.56299999999999</v>
      </c>
      <c r="AK36" s="63">
        <v>200.755</v>
      </c>
      <c r="AL36" s="63">
        <v>210.334</v>
      </c>
      <c r="AM36" s="63">
        <v>224.738</v>
      </c>
      <c r="AN36" s="63">
        <v>182.185</v>
      </c>
      <c r="AO36" s="63">
        <v>216.489</v>
      </c>
      <c r="AP36" s="63">
        <v>181.97800000000001</v>
      </c>
    </row>
    <row r="37" spans="1:42" x14ac:dyDescent="0.25">
      <c r="A37" s="71"/>
      <c r="B37" s="62">
        <v>16</v>
      </c>
      <c r="C37" s="63">
        <v>110.467</v>
      </c>
      <c r="D37" s="63">
        <v>117.994</v>
      </c>
      <c r="E37" s="63">
        <v>67.379499999999993</v>
      </c>
      <c r="F37" s="63">
        <v>61.429400000000001</v>
      </c>
      <c r="G37" s="63">
        <v>98.811599999999999</v>
      </c>
      <c r="H37" s="63">
        <v>54.985100000000003</v>
      </c>
      <c r="I37" s="63">
        <v>47.612499999999997</v>
      </c>
      <c r="J37" s="63">
        <v>108.899</v>
      </c>
      <c r="K37" s="63">
        <v>35.589199999999998</v>
      </c>
      <c r="L37" s="63">
        <v>30.609100000000002</v>
      </c>
      <c r="M37" s="63">
        <v>29.7197</v>
      </c>
      <c r="N37" s="63">
        <v>0.30823400000000001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83.412099999999995</v>
      </c>
      <c r="X37" s="63">
        <v>110.752</v>
      </c>
      <c r="Y37" s="63">
        <v>64.280100000000004</v>
      </c>
      <c r="Z37" s="63">
        <v>61.372300000000003</v>
      </c>
      <c r="AA37" s="63">
        <v>67.581299999999999</v>
      </c>
      <c r="AB37" s="63">
        <v>55.868400000000001</v>
      </c>
      <c r="AC37" s="63">
        <v>40.879300000000001</v>
      </c>
      <c r="AD37" s="63">
        <v>74.476399999999998</v>
      </c>
      <c r="AE37" s="63">
        <v>86.164699999999996</v>
      </c>
      <c r="AF37" s="63">
        <v>63.899099999999997</v>
      </c>
      <c r="AG37" s="63">
        <v>45.477800000000002</v>
      </c>
      <c r="AH37" s="63">
        <v>20.194900000000001</v>
      </c>
      <c r="AI37" s="63">
        <v>4.5118799999999997</v>
      </c>
      <c r="AJ37" s="63">
        <v>10.5525</v>
      </c>
      <c r="AK37" s="63">
        <v>2.4542099999999998</v>
      </c>
      <c r="AL37" s="63">
        <v>1.4789399999999999</v>
      </c>
      <c r="AM37" s="63">
        <v>31.613499999999998</v>
      </c>
      <c r="AN37" s="63">
        <v>5.1100899999999996</v>
      </c>
      <c r="AO37" s="63">
        <v>2.2069899999999998</v>
      </c>
      <c r="AP37" s="63">
        <v>2.0876899999999998</v>
      </c>
    </row>
    <row r="38" spans="1:42" x14ac:dyDescent="0.25">
      <c r="A38" s="71" t="s">
        <v>188</v>
      </c>
      <c r="B38" s="62">
        <v>1</v>
      </c>
      <c r="C38" s="63">
        <v>202.08199999999999</v>
      </c>
      <c r="D38" s="63">
        <v>208.251</v>
      </c>
      <c r="E38" s="63">
        <v>203.047</v>
      </c>
      <c r="F38" s="63">
        <v>205.81299999999999</v>
      </c>
      <c r="G38" s="63">
        <v>201.977</v>
      </c>
      <c r="H38" s="63">
        <v>209.453</v>
      </c>
      <c r="I38" s="63">
        <v>174.67</v>
      </c>
      <c r="J38" s="63">
        <v>164.09899999999999</v>
      </c>
      <c r="K38" s="63">
        <v>139.70099999999999</v>
      </c>
      <c r="L38" s="63">
        <v>140.84899999999999</v>
      </c>
      <c r="M38" s="63">
        <v>31.8398</v>
      </c>
      <c r="N38" s="63">
        <v>6.1003100000000003</v>
      </c>
      <c r="O38" s="63">
        <v>6.0706600000000002</v>
      </c>
      <c r="P38" s="63">
        <v>4.5047499999999996</v>
      </c>
      <c r="Q38" s="63">
        <v>26.991800000000001</v>
      </c>
      <c r="R38" s="63">
        <v>27.183299999999999</v>
      </c>
      <c r="S38" s="63">
        <v>20.977499999999999</v>
      </c>
      <c r="T38" s="63">
        <v>25.369</v>
      </c>
      <c r="U38" s="63">
        <v>38.240299999999998</v>
      </c>
      <c r="V38" s="63">
        <v>35.930500000000002</v>
      </c>
      <c r="W38" s="63">
        <v>154.66499999999999</v>
      </c>
      <c r="X38" s="63">
        <v>182.94800000000001</v>
      </c>
      <c r="Y38" s="63">
        <v>179.87100000000001</v>
      </c>
      <c r="Z38" s="63">
        <v>172.911</v>
      </c>
      <c r="AA38" s="63">
        <v>193.565</v>
      </c>
      <c r="AB38" s="63">
        <v>172.69399999999999</v>
      </c>
      <c r="AC38" s="63">
        <v>210.261</v>
      </c>
      <c r="AD38" s="63">
        <v>179.46799999999999</v>
      </c>
      <c r="AE38" s="63">
        <v>147.51599999999999</v>
      </c>
      <c r="AF38" s="63">
        <v>186.01400000000001</v>
      </c>
      <c r="AG38" s="63">
        <v>10.802300000000001</v>
      </c>
      <c r="AH38" s="63">
        <v>12.5123</v>
      </c>
      <c r="AI38" s="63">
        <v>8.9395900000000008</v>
      </c>
      <c r="AJ38" s="63">
        <v>34.670999999999999</v>
      </c>
      <c r="AK38" s="63">
        <v>31.539400000000001</v>
      </c>
      <c r="AL38" s="63">
        <v>28.694800000000001</v>
      </c>
      <c r="AM38" s="63">
        <v>38.765799999999999</v>
      </c>
      <c r="AN38" s="63">
        <v>11.7096</v>
      </c>
      <c r="AO38" s="63">
        <v>24.317599999999999</v>
      </c>
      <c r="AP38" s="63">
        <v>26.970500000000001</v>
      </c>
    </row>
    <row r="39" spans="1:42" x14ac:dyDescent="0.25">
      <c r="A39" s="71"/>
      <c r="B39" s="62">
        <v>2</v>
      </c>
      <c r="C39" s="63">
        <v>101.36799999999999</v>
      </c>
      <c r="D39" s="63">
        <v>94.6999</v>
      </c>
      <c r="E39" s="63">
        <v>70.650899999999993</v>
      </c>
      <c r="F39" s="63">
        <v>112.11199999999999</v>
      </c>
      <c r="G39" s="63">
        <v>31.842400000000001</v>
      </c>
      <c r="H39" s="63">
        <v>16.630500000000001</v>
      </c>
      <c r="I39" s="63">
        <v>4.58575</v>
      </c>
      <c r="J39" s="63">
        <v>4.9905299999999997</v>
      </c>
      <c r="K39" s="63">
        <v>0.88716399999999995</v>
      </c>
      <c r="L39" s="63">
        <v>0</v>
      </c>
      <c r="M39" s="63">
        <v>6.9740200000000003</v>
      </c>
      <c r="N39" s="63">
        <v>0.48702000000000001</v>
      </c>
      <c r="O39" s="63">
        <v>0</v>
      </c>
      <c r="P39" s="63">
        <v>0</v>
      </c>
      <c r="Q39" s="63">
        <v>0.25908199999999998</v>
      </c>
      <c r="R39" s="63">
        <v>0.37977499999999997</v>
      </c>
      <c r="S39" s="63">
        <v>1.9570000000000001</v>
      </c>
      <c r="T39" s="63">
        <v>3.4881799999999998</v>
      </c>
      <c r="U39" s="63">
        <v>7.0164999999999997</v>
      </c>
      <c r="V39" s="63">
        <v>25.904499999999999</v>
      </c>
      <c r="W39" s="63">
        <v>145.84</v>
      </c>
      <c r="X39" s="63">
        <v>149.65100000000001</v>
      </c>
      <c r="Y39" s="63">
        <v>215.08</v>
      </c>
      <c r="Z39" s="63">
        <v>172.821</v>
      </c>
      <c r="AA39" s="63">
        <v>191.08500000000001</v>
      </c>
      <c r="AB39" s="63">
        <v>136.55799999999999</v>
      </c>
      <c r="AC39" s="63">
        <v>135.203</v>
      </c>
      <c r="AD39" s="63">
        <v>138.18899999999999</v>
      </c>
      <c r="AE39" s="63">
        <v>219.929</v>
      </c>
      <c r="AF39" s="63">
        <v>186.88300000000001</v>
      </c>
      <c r="AG39" s="63">
        <v>1.6293800000000001</v>
      </c>
      <c r="AH39" s="63">
        <v>0.64671800000000002</v>
      </c>
      <c r="AI39" s="63">
        <v>0.66118100000000002</v>
      </c>
      <c r="AJ39" s="63">
        <v>0.58839300000000005</v>
      </c>
      <c r="AK39" s="63">
        <v>6.6185499999999999</v>
      </c>
      <c r="AL39" s="63">
        <v>7.5870100000000003</v>
      </c>
      <c r="AM39" s="63">
        <v>20.696999999999999</v>
      </c>
      <c r="AN39" s="63">
        <v>21.9405</v>
      </c>
      <c r="AO39" s="63">
        <v>15.1065</v>
      </c>
      <c r="AP39" s="63">
        <v>43.764800000000001</v>
      </c>
    </row>
    <row r="40" spans="1:42" x14ac:dyDescent="0.25">
      <c r="A40" s="71"/>
      <c r="B40" s="62">
        <v>3</v>
      </c>
      <c r="C40" s="63">
        <v>138.68700000000001</v>
      </c>
      <c r="D40" s="63">
        <v>135.14599999999999</v>
      </c>
      <c r="E40" s="63">
        <v>136.703</v>
      </c>
      <c r="F40" s="63">
        <v>132.63</v>
      </c>
      <c r="G40" s="63">
        <v>134.28399999999999</v>
      </c>
      <c r="H40" s="63">
        <v>121.949</v>
      </c>
      <c r="I40" s="63">
        <v>107.051</v>
      </c>
      <c r="J40" s="63">
        <v>126.536</v>
      </c>
      <c r="K40" s="63">
        <v>127.389</v>
      </c>
      <c r="L40" s="63">
        <v>104.095</v>
      </c>
      <c r="M40" s="63">
        <v>27.211300000000001</v>
      </c>
      <c r="N40" s="63">
        <v>48.995399999999997</v>
      </c>
      <c r="O40" s="63">
        <v>84.862399999999994</v>
      </c>
      <c r="P40" s="63">
        <v>64.715699999999998</v>
      </c>
      <c r="Q40" s="63">
        <v>73.544300000000007</v>
      </c>
      <c r="R40" s="63">
        <v>84.404200000000003</v>
      </c>
      <c r="S40" s="63">
        <v>130.047</v>
      </c>
      <c r="T40" s="63">
        <v>99.194900000000004</v>
      </c>
      <c r="U40" s="63">
        <v>85.797200000000004</v>
      </c>
      <c r="V40" s="63">
        <v>98.703299999999999</v>
      </c>
      <c r="W40" s="63">
        <v>135.69800000000001</v>
      </c>
      <c r="X40" s="63">
        <v>141.262</v>
      </c>
      <c r="Y40" s="63">
        <v>150.57</v>
      </c>
      <c r="Z40" s="63">
        <v>161.33500000000001</v>
      </c>
      <c r="AA40" s="63">
        <v>158.61600000000001</v>
      </c>
      <c r="AB40" s="63">
        <v>140.96199999999999</v>
      </c>
      <c r="AC40" s="63">
        <v>133.548</v>
      </c>
      <c r="AD40" s="63">
        <v>93.639700000000005</v>
      </c>
      <c r="AE40" s="63">
        <v>117.89100000000001</v>
      </c>
      <c r="AF40" s="63">
        <v>124.488</v>
      </c>
      <c r="AG40" s="63">
        <v>68.210400000000007</v>
      </c>
      <c r="AH40" s="63">
        <v>53.702100000000002</v>
      </c>
      <c r="AI40" s="63">
        <v>89.404399999999995</v>
      </c>
      <c r="AJ40" s="63">
        <v>57.301900000000003</v>
      </c>
      <c r="AK40" s="63">
        <v>56.400799999999997</v>
      </c>
      <c r="AL40" s="63">
        <v>20.2102</v>
      </c>
      <c r="AM40" s="63">
        <v>70.770200000000003</v>
      </c>
      <c r="AN40" s="63">
        <v>75.728499999999997</v>
      </c>
      <c r="AO40" s="63">
        <v>95.850800000000007</v>
      </c>
      <c r="AP40" s="63">
        <v>95.357200000000006</v>
      </c>
    </row>
    <row r="41" spans="1:42" x14ac:dyDescent="0.25">
      <c r="A41" s="71"/>
      <c r="B41" s="62">
        <v>4</v>
      </c>
      <c r="C41" s="63">
        <v>201.63499999999999</v>
      </c>
      <c r="D41" s="63">
        <v>219.59299999999999</v>
      </c>
      <c r="E41" s="63">
        <v>234.96799999999999</v>
      </c>
      <c r="F41" s="63">
        <v>216.011</v>
      </c>
      <c r="G41" s="63">
        <v>225.136</v>
      </c>
      <c r="H41" s="63">
        <v>246.94900000000001</v>
      </c>
      <c r="I41" s="63">
        <v>202.34100000000001</v>
      </c>
      <c r="J41" s="63">
        <v>193.53299999999999</v>
      </c>
      <c r="K41" s="63">
        <v>178.16499999999999</v>
      </c>
      <c r="L41" s="63">
        <v>151.684</v>
      </c>
      <c r="M41" s="63">
        <v>27.1204</v>
      </c>
      <c r="N41" s="63">
        <v>0</v>
      </c>
      <c r="O41" s="63">
        <v>0</v>
      </c>
      <c r="P41" s="63">
        <v>11.9877</v>
      </c>
      <c r="Q41" s="63">
        <v>7.7204300000000003</v>
      </c>
      <c r="R41" s="63">
        <v>25.854299999999999</v>
      </c>
      <c r="S41" s="63">
        <v>20.732299999999999</v>
      </c>
      <c r="T41" s="63">
        <v>29.154900000000001</v>
      </c>
      <c r="U41" s="63">
        <v>31.442399999999999</v>
      </c>
      <c r="V41" s="63">
        <v>56.7136</v>
      </c>
      <c r="W41" s="63">
        <v>114.047</v>
      </c>
      <c r="X41" s="63">
        <v>149.17500000000001</v>
      </c>
      <c r="Y41" s="63">
        <v>212.57</v>
      </c>
      <c r="Z41" s="63">
        <v>189.06800000000001</v>
      </c>
      <c r="AA41" s="63">
        <v>251.88499999999999</v>
      </c>
      <c r="AB41" s="63">
        <v>145.87899999999999</v>
      </c>
      <c r="AC41" s="63">
        <v>150.59</v>
      </c>
      <c r="AD41" s="63">
        <v>182.63399999999999</v>
      </c>
      <c r="AE41" s="63">
        <v>164.476</v>
      </c>
      <c r="AF41" s="63">
        <v>123.566</v>
      </c>
      <c r="AG41" s="63">
        <v>10.4285</v>
      </c>
      <c r="AH41" s="63">
        <v>39.626199999999997</v>
      </c>
      <c r="AI41" s="63">
        <v>38.997999999999998</v>
      </c>
      <c r="AJ41" s="63">
        <v>49.761299999999999</v>
      </c>
      <c r="AK41" s="63">
        <v>39.505699999999997</v>
      </c>
      <c r="AL41" s="63">
        <v>63.9452</v>
      </c>
      <c r="AM41" s="63">
        <v>21.5473</v>
      </c>
      <c r="AN41" s="63">
        <v>70.240799999999993</v>
      </c>
      <c r="AO41" s="63">
        <v>36.255699999999997</v>
      </c>
      <c r="AP41" s="63">
        <v>40.8444</v>
      </c>
    </row>
    <row r="42" spans="1:42" x14ac:dyDescent="0.25">
      <c r="A42" s="71"/>
      <c r="B42" s="62">
        <v>5</v>
      </c>
      <c r="C42" s="63">
        <v>103.065</v>
      </c>
      <c r="D42" s="63">
        <v>116.455</v>
      </c>
      <c r="E42" s="63">
        <v>86.465999999999994</v>
      </c>
      <c r="F42" s="63">
        <v>93.080399999999997</v>
      </c>
      <c r="G42" s="63">
        <v>79.144300000000001</v>
      </c>
      <c r="H42" s="63">
        <v>78.646900000000002</v>
      </c>
      <c r="I42" s="63">
        <v>60.560899999999997</v>
      </c>
      <c r="J42" s="63">
        <v>62.432200000000002</v>
      </c>
      <c r="K42" s="63">
        <v>51.180900000000001</v>
      </c>
      <c r="L42" s="63">
        <v>72.165700000000001</v>
      </c>
      <c r="M42" s="63">
        <v>9.4079200000000007</v>
      </c>
      <c r="N42" s="63">
        <v>0.38891599999999998</v>
      </c>
      <c r="O42" s="63">
        <v>0.54491000000000001</v>
      </c>
      <c r="P42" s="63">
        <v>0.30623800000000001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2.37005</v>
      </c>
      <c r="W42" s="63">
        <v>46.276299999999999</v>
      </c>
      <c r="X42" s="63">
        <v>41.563600000000001</v>
      </c>
      <c r="Y42" s="63">
        <v>58.519199999999998</v>
      </c>
      <c r="Z42" s="63">
        <v>86.209400000000002</v>
      </c>
      <c r="AA42" s="63">
        <v>78.189599999999999</v>
      </c>
      <c r="AB42" s="63">
        <v>98.115899999999996</v>
      </c>
      <c r="AC42" s="63">
        <v>64.270899999999997</v>
      </c>
      <c r="AD42" s="63">
        <v>89.950699999999998</v>
      </c>
      <c r="AE42" s="63">
        <v>80.832899999999995</v>
      </c>
      <c r="AF42" s="63">
        <v>103.355</v>
      </c>
      <c r="AG42" s="63">
        <v>22.5471</v>
      </c>
      <c r="AH42" s="63">
        <v>0</v>
      </c>
      <c r="AI42" s="63">
        <v>0</v>
      </c>
      <c r="AJ42" s="63">
        <v>0</v>
      </c>
      <c r="AK42" s="63">
        <v>0.22290099999999999</v>
      </c>
      <c r="AL42" s="63">
        <v>0</v>
      </c>
      <c r="AM42" s="63">
        <v>0</v>
      </c>
      <c r="AN42" s="63">
        <v>0</v>
      </c>
      <c r="AO42" s="63">
        <v>0</v>
      </c>
      <c r="AP42" s="63">
        <v>2.20994</v>
      </c>
    </row>
    <row r="43" spans="1:42" x14ac:dyDescent="0.25">
      <c r="A43" s="71"/>
      <c r="B43" s="62">
        <v>6</v>
      </c>
      <c r="C43" s="63">
        <v>129.578</v>
      </c>
      <c r="D43" s="63">
        <v>118.89100000000001</v>
      </c>
      <c r="E43" s="63">
        <v>94.044499999999999</v>
      </c>
      <c r="F43" s="63">
        <v>108.81399999999999</v>
      </c>
      <c r="G43" s="63">
        <v>102.886</v>
      </c>
      <c r="H43" s="63">
        <v>85.596000000000004</v>
      </c>
      <c r="I43" s="63">
        <v>91.080600000000004</v>
      </c>
      <c r="J43" s="63">
        <v>53.582000000000001</v>
      </c>
      <c r="K43" s="63">
        <v>72.108099999999993</v>
      </c>
      <c r="L43" s="63">
        <v>51.438400000000001</v>
      </c>
      <c r="M43" s="63">
        <v>9.2955299999999994</v>
      </c>
      <c r="N43" s="63">
        <v>0</v>
      </c>
      <c r="O43" s="63">
        <v>0</v>
      </c>
      <c r="P43" s="63">
        <v>0.400121</v>
      </c>
      <c r="Q43" s="63">
        <v>0.96443000000000001</v>
      </c>
      <c r="R43" s="63">
        <v>0.20739299999999999</v>
      </c>
      <c r="S43" s="63">
        <v>0.39729700000000001</v>
      </c>
      <c r="T43" s="63">
        <v>0</v>
      </c>
      <c r="U43" s="63">
        <v>0.30218</v>
      </c>
      <c r="V43" s="63">
        <v>0.21765399999999999</v>
      </c>
      <c r="W43" s="63">
        <v>82.380300000000005</v>
      </c>
      <c r="X43" s="63">
        <v>86.575500000000005</v>
      </c>
      <c r="Y43" s="63">
        <v>110.831</v>
      </c>
      <c r="Z43" s="63">
        <v>112.72799999999999</v>
      </c>
      <c r="AA43" s="63">
        <v>92.149199999999993</v>
      </c>
      <c r="AB43" s="63">
        <v>81.266199999999998</v>
      </c>
      <c r="AC43" s="63">
        <v>72.773600000000002</v>
      </c>
      <c r="AD43" s="63">
        <v>103.82899999999999</v>
      </c>
      <c r="AE43" s="63">
        <v>87.913300000000007</v>
      </c>
      <c r="AF43" s="63">
        <v>110.432</v>
      </c>
      <c r="AG43" s="63">
        <v>2.6040399999999999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2.16378</v>
      </c>
      <c r="AP43" s="63">
        <v>0.89882099999999998</v>
      </c>
    </row>
    <row r="44" spans="1:42" x14ac:dyDescent="0.25">
      <c r="A44" s="71"/>
      <c r="B44" s="62">
        <v>7</v>
      </c>
      <c r="C44" s="63">
        <v>190.47800000000001</v>
      </c>
      <c r="D44" s="63">
        <v>183.399</v>
      </c>
      <c r="E44" s="63">
        <v>202.34100000000001</v>
      </c>
      <c r="F44" s="63">
        <v>201.00399999999999</v>
      </c>
      <c r="G44" s="63">
        <v>191.696</v>
      </c>
      <c r="H44" s="63">
        <v>168.964</v>
      </c>
      <c r="I44" s="63">
        <v>200.26499999999999</v>
      </c>
      <c r="J44" s="63">
        <v>177.649</v>
      </c>
      <c r="K44" s="63">
        <v>191.804</v>
      </c>
      <c r="L44" s="63">
        <v>156.435</v>
      </c>
      <c r="M44" s="63">
        <v>42.812899999999999</v>
      </c>
      <c r="N44" s="63">
        <v>6.1525999999999996</v>
      </c>
      <c r="O44" s="63">
        <v>72.504499999999993</v>
      </c>
      <c r="P44" s="63">
        <v>111.545</v>
      </c>
      <c r="Q44" s="63">
        <v>101.348</v>
      </c>
      <c r="R44" s="63">
        <v>112.358</v>
      </c>
      <c r="S44" s="63">
        <v>96.922300000000007</v>
      </c>
      <c r="T44" s="63">
        <v>134.96600000000001</v>
      </c>
      <c r="U44" s="63">
        <v>122.30800000000001</v>
      </c>
      <c r="V44" s="63">
        <v>91.4285</v>
      </c>
      <c r="W44" s="63">
        <v>204.494</v>
      </c>
      <c r="X44" s="63">
        <v>205.54</v>
      </c>
      <c r="Y44" s="63">
        <v>309.13600000000002</v>
      </c>
      <c r="Z44" s="63">
        <v>201.358</v>
      </c>
      <c r="AA44" s="63">
        <v>234.28700000000001</v>
      </c>
      <c r="AB44" s="63">
        <v>239.084</v>
      </c>
      <c r="AC44" s="63">
        <v>218.68299999999999</v>
      </c>
      <c r="AD44" s="63">
        <v>213.53</v>
      </c>
      <c r="AE44" s="63">
        <v>206.11699999999999</v>
      </c>
      <c r="AF44" s="63">
        <v>207.80699999999999</v>
      </c>
      <c r="AG44" s="63">
        <v>33.372999999999998</v>
      </c>
      <c r="AH44" s="63">
        <v>44.557000000000002</v>
      </c>
      <c r="AI44" s="63">
        <v>53.390900000000002</v>
      </c>
      <c r="AJ44" s="63">
        <v>84.045599999999993</v>
      </c>
      <c r="AK44" s="63">
        <v>68.340199999999996</v>
      </c>
      <c r="AL44" s="63">
        <v>74.421099999999996</v>
      </c>
      <c r="AM44" s="63">
        <v>146.547</v>
      </c>
      <c r="AN44" s="63">
        <v>122.708</v>
      </c>
      <c r="AO44" s="63">
        <v>160.47</v>
      </c>
      <c r="AP44" s="63">
        <v>168.947</v>
      </c>
    </row>
    <row r="45" spans="1:42" x14ac:dyDescent="0.25">
      <c r="A45" s="71"/>
      <c r="B45" s="62">
        <v>8</v>
      </c>
      <c r="C45" s="63">
        <v>194.755</v>
      </c>
      <c r="D45" s="63">
        <v>195.42699999999999</v>
      </c>
      <c r="E45" s="63">
        <v>208.28100000000001</v>
      </c>
      <c r="F45" s="63">
        <v>235.756</v>
      </c>
      <c r="G45" s="63">
        <v>241.59</v>
      </c>
      <c r="H45" s="63">
        <v>228.18</v>
      </c>
      <c r="I45" s="63">
        <v>203.02</v>
      </c>
      <c r="J45" s="63">
        <v>169.501</v>
      </c>
      <c r="K45" s="63">
        <v>170.13499999999999</v>
      </c>
      <c r="L45" s="63">
        <v>185.316</v>
      </c>
      <c r="M45" s="63">
        <v>90.536299999999997</v>
      </c>
      <c r="N45" s="63">
        <v>74.7226</v>
      </c>
      <c r="O45" s="63">
        <v>42.3797</v>
      </c>
      <c r="P45" s="63">
        <v>75.513900000000007</v>
      </c>
      <c r="Q45" s="63">
        <v>92.191500000000005</v>
      </c>
      <c r="R45" s="63">
        <v>79.92</v>
      </c>
      <c r="S45" s="63">
        <v>127.498</v>
      </c>
      <c r="T45" s="63">
        <v>130.59800000000001</v>
      </c>
      <c r="U45" s="63">
        <v>99.891599999999997</v>
      </c>
      <c r="V45" s="63">
        <v>84.749700000000004</v>
      </c>
      <c r="W45" s="63">
        <v>168.483</v>
      </c>
      <c r="X45" s="63">
        <v>215.48099999999999</v>
      </c>
      <c r="Y45" s="63">
        <v>257.93900000000002</v>
      </c>
      <c r="Z45" s="63">
        <v>221.81399999999999</v>
      </c>
      <c r="AA45" s="63">
        <v>225.94900000000001</v>
      </c>
      <c r="AB45" s="63">
        <v>232.69399999999999</v>
      </c>
      <c r="AC45" s="63">
        <v>196.49199999999999</v>
      </c>
      <c r="AD45" s="63">
        <v>197.30500000000001</v>
      </c>
      <c r="AE45" s="63">
        <v>180.29499999999999</v>
      </c>
      <c r="AF45" s="63">
        <v>111.298</v>
      </c>
      <c r="AG45" s="63">
        <v>17.1572</v>
      </c>
      <c r="AH45" s="63">
        <v>0.55580399999999996</v>
      </c>
      <c r="AI45" s="63">
        <v>0.74615200000000004</v>
      </c>
      <c r="AJ45" s="63">
        <v>0.82573300000000005</v>
      </c>
      <c r="AK45" s="63">
        <v>2.27854</v>
      </c>
      <c r="AL45" s="63">
        <v>0</v>
      </c>
      <c r="AM45" s="63">
        <v>0</v>
      </c>
      <c r="AN45" s="63">
        <v>0</v>
      </c>
      <c r="AO45" s="63">
        <v>1.63645</v>
      </c>
      <c r="AP45" s="63">
        <v>39.985700000000001</v>
      </c>
    </row>
    <row r="46" spans="1:42" x14ac:dyDescent="0.25">
      <c r="A46" s="71"/>
      <c r="B46" s="62">
        <v>9</v>
      </c>
      <c r="C46" s="63">
        <v>110.101</v>
      </c>
      <c r="D46" s="63">
        <v>93.627200000000002</v>
      </c>
      <c r="E46" s="63">
        <v>131.86500000000001</v>
      </c>
      <c r="F46" s="63">
        <v>86.219800000000006</v>
      </c>
      <c r="G46" s="63">
        <v>78.780799999999999</v>
      </c>
      <c r="H46" s="63">
        <v>65.099400000000003</v>
      </c>
      <c r="I46" s="63">
        <v>48.972299999999997</v>
      </c>
      <c r="J46" s="63">
        <v>26.5947</v>
      </c>
      <c r="K46" s="63">
        <v>11.367599999999999</v>
      </c>
      <c r="L46" s="63">
        <v>26.9589</v>
      </c>
      <c r="M46" s="63">
        <v>12.835699999999999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3">
        <v>0</v>
      </c>
      <c r="T46" s="63">
        <v>0</v>
      </c>
      <c r="U46" s="63">
        <v>0</v>
      </c>
      <c r="V46" s="63">
        <v>0</v>
      </c>
      <c r="W46" s="63">
        <v>34.549500000000002</v>
      </c>
      <c r="X46" s="63">
        <v>102.57599999999999</v>
      </c>
      <c r="Y46" s="63">
        <v>89.673299999999998</v>
      </c>
      <c r="Z46" s="63">
        <v>77.798400000000001</v>
      </c>
      <c r="AA46" s="63">
        <v>94.799000000000007</v>
      </c>
      <c r="AB46" s="63">
        <v>69.397199999999998</v>
      </c>
      <c r="AC46" s="63">
        <v>76.798900000000003</v>
      </c>
      <c r="AD46" s="63">
        <v>70.929699999999997</v>
      </c>
      <c r="AE46" s="63">
        <v>82.8001</v>
      </c>
      <c r="AF46" s="63">
        <v>41.749499999999998</v>
      </c>
      <c r="AG46" s="63">
        <v>17.0427</v>
      </c>
      <c r="AH46" s="63">
        <v>16.708400000000001</v>
      </c>
      <c r="AI46" s="63">
        <v>0</v>
      </c>
      <c r="AJ46" s="63">
        <v>0</v>
      </c>
      <c r="AK46" s="63">
        <v>0</v>
      </c>
      <c r="AL46" s="63">
        <v>0</v>
      </c>
      <c r="AM46" s="63">
        <v>0</v>
      </c>
      <c r="AN46" s="63">
        <v>2.2389000000000001</v>
      </c>
      <c r="AO46" s="63">
        <v>3.1697000000000002</v>
      </c>
      <c r="AP46" s="63">
        <v>60.761400000000002</v>
      </c>
    </row>
    <row r="47" spans="1:42" x14ac:dyDescent="0.25">
      <c r="A47" s="71"/>
      <c r="B47" s="62">
        <v>10</v>
      </c>
      <c r="C47" s="63">
        <v>211.18700000000001</v>
      </c>
      <c r="D47" s="63">
        <v>171.27199999999999</v>
      </c>
      <c r="E47" s="63">
        <v>175.94499999999999</v>
      </c>
      <c r="F47" s="63">
        <v>198.02099999999999</v>
      </c>
      <c r="G47" s="63">
        <v>203.04900000000001</v>
      </c>
      <c r="H47" s="63">
        <v>176.917</v>
      </c>
      <c r="I47" s="63">
        <v>158.98699999999999</v>
      </c>
      <c r="J47" s="63">
        <v>175.88499999999999</v>
      </c>
      <c r="K47" s="63">
        <v>118.798</v>
      </c>
      <c r="L47" s="63">
        <v>160.06399999999999</v>
      </c>
      <c r="M47" s="63">
        <v>64.442899999999995</v>
      </c>
      <c r="N47" s="63">
        <v>11.8591</v>
      </c>
      <c r="O47" s="63">
        <v>1.5075499999999999</v>
      </c>
      <c r="P47" s="63">
        <v>2.0235699999999999</v>
      </c>
      <c r="Q47" s="63">
        <v>2.34701</v>
      </c>
      <c r="R47" s="63">
        <v>8.0013199999999998</v>
      </c>
      <c r="S47" s="63">
        <v>45.369599999999998</v>
      </c>
      <c r="T47" s="63">
        <v>139.18199999999999</v>
      </c>
      <c r="U47" s="63">
        <v>162.131</v>
      </c>
      <c r="V47" s="63">
        <v>148.768</v>
      </c>
      <c r="W47" s="63">
        <v>162.899</v>
      </c>
      <c r="X47" s="63">
        <v>195.79599999999999</v>
      </c>
      <c r="Y47" s="63">
        <v>189.90299999999999</v>
      </c>
      <c r="Z47" s="63">
        <v>210.375</v>
      </c>
      <c r="AA47" s="63">
        <v>180.881</v>
      </c>
      <c r="AB47" s="63">
        <v>197.34200000000001</v>
      </c>
      <c r="AC47" s="63">
        <v>150.792</v>
      </c>
      <c r="AD47" s="63">
        <v>148.733</v>
      </c>
      <c r="AE47" s="63">
        <v>157.21600000000001</v>
      </c>
      <c r="AF47" s="63">
        <v>111.72</v>
      </c>
      <c r="AG47" s="63">
        <v>101.996</v>
      </c>
      <c r="AH47" s="63">
        <v>19.705500000000001</v>
      </c>
      <c r="AI47" s="63">
        <v>1.94763</v>
      </c>
      <c r="AJ47" s="63">
        <v>2.0097999999999998</v>
      </c>
      <c r="AK47" s="63">
        <v>0</v>
      </c>
      <c r="AL47" s="63">
        <v>0</v>
      </c>
      <c r="AM47" s="63">
        <v>15.378</v>
      </c>
      <c r="AN47" s="63">
        <v>79.926100000000005</v>
      </c>
      <c r="AO47" s="63">
        <v>115.83199999999999</v>
      </c>
      <c r="AP47" s="63">
        <v>126.675</v>
      </c>
    </row>
    <row r="48" spans="1:42" x14ac:dyDescent="0.25">
      <c r="A48" s="71"/>
      <c r="B48" s="62">
        <v>11</v>
      </c>
      <c r="C48" s="63">
        <v>107.41200000000001</v>
      </c>
      <c r="D48" s="63">
        <v>110.881</v>
      </c>
      <c r="E48" s="63">
        <v>117.41200000000001</v>
      </c>
      <c r="F48" s="63">
        <v>102.286</v>
      </c>
      <c r="G48" s="63">
        <v>115.13</v>
      </c>
      <c r="H48" s="63">
        <v>96.058300000000003</v>
      </c>
      <c r="I48" s="63">
        <v>116.678</v>
      </c>
      <c r="J48" s="63">
        <v>115.217</v>
      </c>
      <c r="K48" s="63">
        <v>102.922</v>
      </c>
      <c r="L48" s="63">
        <v>84.093800000000002</v>
      </c>
      <c r="M48" s="63">
        <v>3.1438799999999998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0.71410099999999999</v>
      </c>
      <c r="T48" s="63">
        <v>0.48825299999999999</v>
      </c>
      <c r="U48" s="63">
        <v>3.0733899999999998</v>
      </c>
      <c r="V48" s="63">
        <v>1.44459</v>
      </c>
      <c r="W48" s="63">
        <v>98.356300000000005</v>
      </c>
      <c r="X48" s="63">
        <v>98.265799999999999</v>
      </c>
      <c r="Y48" s="63">
        <v>108.873</v>
      </c>
      <c r="Z48" s="63">
        <v>159.88499999999999</v>
      </c>
      <c r="AA48" s="63">
        <v>135.489</v>
      </c>
      <c r="AB48" s="63">
        <v>120.742</v>
      </c>
      <c r="AC48" s="63">
        <v>143.327</v>
      </c>
      <c r="AD48" s="63">
        <v>152.22200000000001</v>
      </c>
      <c r="AE48" s="63">
        <v>125.535</v>
      </c>
      <c r="AF48" s="63">
        <v>147.19</v>
      </c>
      <c r="AG48" s="63">
        <v>2.4422700000000002</v>
      </c>
      <c r="AH48" s="63">
        <v>0.66525900000000004</v>
      </c>
      <c r="AI48" s="63">
        <v>2.6925699999999999</v>
      </c>
      <c r="AJ48" s="63">
        <v>0</v>
      </c>
      <c r="AK48" s="63">
        <v>9.5031700000000008</v>
      </c>
      <c r="AL48" s="63">
        <v>10.916700000000001</v>
      </c>
      <c r="AM48" s="63">
        <v>10.296799999999999</v>
      </c>
      <c r="AN48" s="63">
        <v>23.6509</v>
      </c>
      <c r="AO48" s="63">
        <v>12.408200000000001</v>
      </c>
      <c r="AP48" s="63">
        <v>36.778399999999998</v>
      </c>
    </row>
    <row r="49" spans="1:42" x14ac:dyDescent="0.25">
      <c r="A49" s="71"/>
      <c r="B49" s="62">
        <v>12</v>
      </c>
      <c r="C49" s="63">
        <v>95.456199999999995</v>
      </c>
      <c r="D49" s="63">
        <v>100.69799999999999</v>
      </c>
      <c r="E49" s="63">
        <v>91.139700000000005</v>
      </c>
      <c r="F49" s="63">
        <v>74.634500000000003</v>
      </c>
      <c r="G49" s="63">
        <v>43.635800000000003</v>
      </c>
      <c r="H49" s="63">
        <v>26.512</v>
      </c>
      <c r="I49" s="63">
        <v>31.460100000000001</v>
      </c>
      <c r="J49" s="63">
        <v>46.860100000000003</v>
      </c>
      <c r="K49" s="63">
        <v>16.3813</v>
      </c>
      <c r="L49" s="63">
        <v>4.5929700000000002</v>
      </c>
      <c r="M49" s="63">
        <v>14.154999999999999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4.5341699999999996</v>
      </c>
      <c r="T49" s="63">
        <v>1.96086</v>
      </c>
      <c r="U49" s="63">
        <v>8.5894999999999992</v>
      </c>
      <c r="V49" s="63">
        <v>8.8382699999999996</v>
      </c>
      <c r="W49" s="63">
        <v>70.023300000000006</v>
      </c>
      <c r="X49" s="63">
        <v>84.4375</v>
      </c>
      <c r="Y49" s="63">
        <v>100.821</v>
      </c>
      <c r="Z49" s="63">
        <v>98.185500000000005</v>
      </c>
      <c r="AA49" s="63">
        <v>89.072500000000005</v>
      </c>
      <c r="AB49" s="63">
        <v>73.349000000000004</v>
      </c>
      <c r="AC49" s="63">
        <v>77.283500000000004</v>
      </c>
      <c r="AD49" s="63">
        <v>71.654899999999998</v>
      </c>
      <c r="AE49" s="63">
        <v>79.917900000000003</v>
      </c>
      <c r="AF49" s="63">
        <v>48.612499999999997</v>
      </c>
      <c r="AG49" s="63">
        <v>25.683299999999999</v>
      </c>
      <c r="AH49" s="63">
        <v>3.0668199999999999</v>
      </c>
      <c r="AI49" s="63">
        <v>1.64479</v>
      </c>
      <c r="AJ49" s="63">
        <v>8.7488200000000003</v>
      </c>
      <c r="AK49" s="63">
        <v>1.09043</v>
      </c>
      <c r="AL49" s="63">
        <v>0</v>
      </c>
      <c r="AM49" s="63">
        <v>2.8631000000000002</v>
      </c>
      <c r="AN49" s="63">
        <v>3.2177799999999999</v>
      </c>
      <c r="AO49" s="63">
        <v>5.4250600000000002</v>
      </c>
      <c r="AP49" s="63">
        <v>7.92143</v>
      </c>
    </row>
    <row r="50" spans="1:42" x14ac:dyDescent="0.25">
      <c r="A50" s="71"/>
      <c r="B50" s="62">
        <v>13</v>
      </c>
      <c r="C50" s="63">
        <v>136.30699999999999</v>
      </c>
      <c r="D50" s="63">
        <v>83.256</v>
      </c>
      <c r="E50" s="63">
        <v>92.475700000000003</v>
      </c>
      <c r="F50" s="63">
        <v>105.05200000000001</v>
      </c>
      <c r="G50" s="63">
        <v>109.613</v>
      </c>
      <c r="H50" s="63">
        <v>115.47199999999999</v>
      </c>
      <c r="I50" s="63">
        <v>100.69799999999999</v>
      </c>
      <c r="J50" s="63">
        <v>124.496</v>
      </c>
      <c r="K50" s="63">
        <v>87.084699999999998</v>
      </c>
      <c r="L50" s="63">
        <v>89.518000000000001</v>
      </c>
      <c r="M50" s="63">
        <v>34.4544</v>
      </c>
      <c r="N50" s="63">
        <v>29.840599999999998</v>
      </c>
      <c r="O50" s="63">
        <v>40.091099999999997</v>
      </c>
      <c r="P50" s="63">
        <v>26.744700000000002</v>
      </c>
      <c r="Q50" s="63">
        <v>21.613600000000002</v>
      </c>
      <c r="R50" s="63">
        <v>37.372100000000003</v>
      </c>
      <c r="S50" s="63">
        <v>64.2029</v>
      </c>
      <c r="T50" s="63">
        <v>51.090400000000002</v>
      </c>
      <c r="U50" s="63">
        <v>45.224699999999999</v>
      </c>
      <c r="V50" s="63">
        <v>43.387999999999998</v>
      </c>
      <c r="W50" s="63">
        <v>43.032899999999998</v>
      </c>
      <c r="X50" s="63">
        <v>69.034300000000002</v>
      </c>
      <c r="Y50" s="63">
        <v>114.64700000000001</v>
      </c>
      <c r="Z50" s="63">
        <v>118.212</v>
      </c>
      <c r="AA50" s="63">
        <v>93.479200000000006</v>
      </c>
      <c r="AB50" s="63">
        <v>92.166799999999995</v>
      </c>
      <c r="AC50" s="63">
        <v>92.850899999999996</v>
      </c>
      <c r="AD50" s="63">
        <v>93.354100000000003</v>
      </c>
      <c r="AE50" s="63">
        <v>105.229</v>
      </c>
      <c r="AF50" s="63">
        <v>104.714</v>
      </c>
      <c r="AG50" s="63">
        <v>30.636800000000001</v>
      </c>
      <c r="AH50" s="63">
        <v>6.6441400000000002</v>
      </c>
      <c r="AI50" s="63">
        <v>9.7379200000000008</v>
      </c>
      <c r="AJ50" s="63">
        <v>14.470800000000001</v>
      </c>
      <c r="AK50" s="63">
        <v>12.0442</v>
      </c>
      <c r="AL50" s="63">
        <v>14.0905</v>
      </c>
      <c r="AM50" s="63">
        <v>9.9667499999999993</v>
      </c>
      <c r="AN50" s="63">
        <v>43.045099999999998</v>
      </c>
      <c r="AO50" s="63">
        <v>20.666799999999999</v>
      </c>
      <c r="AP50" s="63">
        <v>18.347300000000001</v>
      </c>
    </row>
    <row r="51" spans="1:42" x14ac:dyDescent="0.25">
      <c r="A51" s="71"/>
      <c r="B51" s="62">
        <v>14</v>
      </c>
      <c r="C51" s="63">
        <v>70.034499999999994</v>
      </c>
      <c r="D51" s="63">
        <v>75.404499999999999</v>
      </c>
      <c r="E51" s="63">
        <v>110.432</v>
      </c>
      <c r="F51" s="63">
        <v>117.62</v>
      </c>
      <c r="G51" s="63">
        <v>76.312200000000004</v>
      </c>
      <c r="H51" s="63">
        <v>120.366</v>
      </c>
      <c r="I51" s="63">
        <v>109.26300000000001</v>
      </c>
      <c r="J51" s="63">
        <v>61.561900000000001</v>
      </c>
      <c r="K51" s="63">
        <v>48.824399999999997</v>
      </c>
      <c r="L51" s="63">
        <v>83.599599999999995</v>
      </c>
      <c r="M51" s="63">
        <v>29.9039</v>
      </c>
      <c r="N51" s="63">
        <v>20.558499999999999</v>
      </c>
      <c r="O51" s="63">
        <v>19.9588</v>
      </c>
      <c r="P51" s="63">
        <v>0</v>
      </c>
      <c r="Q51" s="63">
        <v>0.40485599999999999</v>
      </c>
      <c r="R51" s="63">
        <v>0.39493299999999998</v>
      </c>
      <c r="S51" s="63">
        <v>2.8144100000000001</v>
      </c>
      <c r="T51" s="63">
        <v>6.0131300000000003</v>
      </c>
      <c r="U51" s="63">
        <v>0.55701000000000001</v>
      </c>
      <c r="V51" s="63">
        <v>12.3925</v>
      </c>
      <c r="W51" s="63">
        <v>7.0988100000000003</v>
      </c>
      <c r="X51" s="63">
        <v>46.6554</v>
      </c>
      <c r="Y51" s="63">
        <v>73.362200000000001</v>
      </c>
      <c r="Z51" s="63">
        <v>85.092299999999994</v>
      </c>
      <c r="AA51" s="63">
        <v>106.967</v>
      </c>
      <c r="AB51" s="63">
        <v>82.166300000000007</v>
      </c>
      <c r="AC51" s="63">
        <v>56.556600000000003</v>
      </c>
      <c r="AD51" s="63">
        <v>63.304499999999997</v>
      </c>
      <c r="AE51" s="63">
        <v>119.643</v>
      </c>
      <c r="AF51" s="63">
        <v>140.16200000000001</v>
      </c>
      <c r="AG51" s="63">
        <v>25.457799999999999</v>
      </c>
      <c r="AH51" s="63">
        <v>0</v>
      </c>
      <c r="AI51" s="63">
        <v>0</v>
      </c>
      <c r="AJ51" s="63">
        <v>0</v>
      </c>
      <c r="AK51" s="63">
        <v>0</v>
      </c>
      <c r="AL51" s="63">
        <v>1.9112100000000001</v>
      </c>
      <c r="AM51" s="63">
        <v>0.28788900000000001</v>
      </c>
      <c r="AN51" s="63">
        <v>8.7146799999999995</v>
      </c>
      <c r="AO51" s="63">
        <v>1.8167899999999999</v>
      </c>
      <c r="AP51" s="63">
        <v>0.22439200000000001</v>
      </c>
    </row>
    <row r="52" spans="1:42" x14ac:dyDescent="0.25">
      <c r="A52" s="71"/>
      <c r="B52" s="62">
        <v>15</v>
      </c>
      <c r="C52" s="63">
        <v>176.84399999999999</v>
      </c>
      <c r="D52" s="63">
        <v>177.995</v>
      </c>
      <c r="E52" s="63">
        <v>241.464</v>
      </c>
      <c r="F52" s="63">
        <v>169.21899999999999</v>
      </c>
      <c r="G52" s="63">
        <v>168.173</v>
      </c>
      <c r="H52" s="63">
        <v>177.405</v>
      </c>
      <c r="I52" s="63">
        <v>165.24299999999999</v>
      </c>
      <c r="J52" s="63">
        <v>175.97200000000001</v>
      </c>
      <c r="K52" s="63">
        <v>153.97200000000001</v>
      </c>
      <c r="L52" s="63">
        <v>147.96100000000001</v>
      </c>
      <c r="M52" s="63">
        <v>31.363</v>
      </c>
      <c r="N52" s="63">
        <v>2.8889999999999998</v>
      </c>
      <c r="O52" s="63">
        <v>0.72944799999999999</v>
      </c>
      <c r="P52" s="63">
        <v>1.16143</v>
      </c>
      <c r="Q52" s="63">
        <v>2.11998</v>
      </c>
      <c r="R52" s="63">
        <v>3.2836500000000002</v>
      </c>
      <c r="S52" s="63">
        <v>17.9618</v>
      </c>
      <c r="T52" s="63">
        <v>38.7316</v>
      </c>
      <c r="U52" s="63">
        <v>72.322500000000005</v>
      </c>
      <c r="V52" s="63">
        <v>58.597099999999998</v>
      </c>
      <c r="W52" s="63">
        <v>95.778000000000006</v>
      </c>
      <c r="X52" s="63">
        <v>143.51</v>
      </c>
      <c r="Y52" s="63">
        <v>174.38300000000001</v>
      </c>
      <c r="Z52" s="63">
        <v>150.607</v>
      </c>
      <c r="AA52" s="63">
        <v>167.52099999999999</v>
      </c>
      <c r="AB52" s="63">
        <v>150.191</v>
      </c>
      <c r="AC52" s="63">
        <v>125.577</v>
      </c>
      <c r="AD52" s="63">
        <v>153.28899999999999</v>
      </c>
      <c r="AE52" s="63">
        <v>119.129</v>
      </c>
      <c r="AF52" s="63">
        <v>162.57499999999999</v>
      </c>
      <c r="AG52" s="63">
        <v>3.8864399999999999</v>
      </c>
      <c r="AH52" s="63">
        <v>2.58935</v>
      </c>
      <c r="AI52" s="63">
        <v>1.8408</v>
      </c>
      <c r="AJ52" s="63">
        <v>6.7979099999999999</v>
      </c>
      <c r="AK52" s="63">
        <v>38.488300000000002</v>
      </c>
      <c r="AL52" s="63">
        <v>44.920400000000001</v>
      </c>
      <c r="AM52" s="63">
        <v>76.025300000000001</v>
      </c>
      <c r="AN52" s="63">
        <v>114.78400000000001</v>
      </c>
      <c r="AO52" s="63">
        <v>132.631</v>
      </c>
      <c r="AP52" s="63">
        <v>95.120199999999997</v>
      </c>
    </row>
    <row r="53" spans="1:42" x14ac:dyDescent="0.25">
      <c r="A53" s="71"/>
      <c r="B53" s="62">
        <v>16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0.204821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0.26782899999999998</v>
      </c>
      <c r="Z53" s="63">
        <v>0</v>
      </c>
      <c r="AA53" s="63">
        <v>1.92543</v>
      </c>
      <c r="AB53" s="63">
        <v>0</v>
      </c>
      <c r="AC53" s="63">
        <v>1.07457</v>
      </c>
      <c r="AD53" s="63">
        <v>0</v>
      </c>
      <c r="AE53" s="63">
        <v>0</v>
      </c>
      <c r="AF53" s="63">
        <v>0</v>
      </c>
      <c r="AG53" s="63">
        <v>0</v>
      </c>
      <c r="AH53" s="63">
        <v>2.5365099999999998</v>
      </c>
      <c r="AI53" s="63">
        <v>0</v>
      </c>
      <c r="AJ53" s="63">
        <v>0</v>
      </c>
      <c r="AK53" s="63">
        <v>0.65806799999999999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</row>
    <row r="54" spans="1:42" x14ac:dyDescent="0.25">
      <c r="A54" s="71" t="s">
        <v>189</v>
      </c>
      <c r="B54" s="62">
        <v>1</v>
      </c>
      <c r="C54" s="63">
        <v>1.0720499999999999</v>
      </c>
      <c r="D54" s="63">
        <v>0.273478</v>
      </c>
      <c r="E54" s="63">
        <v>0</v>
      </c>
      <c r="F54" s="63">
        <v>55.763500000000001</v>
      </c>
      <c r="G54" s="63">
        <v>39.198700000000002</v>
      </c>
      <c r="H54" s="63">
        <v>0.30777900000000002</v>
      </c>
      <c r="I54" s="63">
        <v>0.26385799999999998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0.84162700000000001</v>
      </c>
      <c r="S54" s="63">
        <v>0.67090700000000003</v>
      </c>
      <c r="T54" s="63">
        <v>1.1476900000000001</v>
      </c>
      <c r="U54" s="63">
        <v>0</v>
      </c>
      <c r="V54" s="63">
        <v>0.20102900000000001</v>
      </c>
      <c r="W54" s="63">
        <v>110.872</v>
      </c>
      <c r="X54" s="63">
        <v>0</v>
      </c>
      <c r="Y54" s="63">
        <v>0.22328799999999999</v>
      </c>
      <c r="Z54" s="63">
        <v>1.2945800000000001</v>
      </c>
      <c r="AA54" s="63">
        <v>0</v>
      </c>
      <c r="AB54" s="63">
        <v>0.25981799999999999</v>
      </c>
      <c r="AC54" s="63">
        <v>0.26415100000000002</v>
      </c>
      <c r="AD54" s="63">
        <v>0.23095499999999999</v>
      </c>
      <c r="AE54" s="63">
        <v>0.44789299999999999</v>
      </c>
      <c r="AF54" s="63">
        <v>0</v>
      </c>
      <c r="AG54" s="63">
        <v>26.7041</v>
      </c>
      <c r="AH54" s="63">
        <v>27.0352</v>
      </c>
      <c r="AI54" s="63">
        <v>69.495400000000004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</row>
    <row r="55" spans="1:42" x14ac:dyDescent="0.25">
      <c r="A55" s="71"/>
      <c r="B55" s="62">
        <v>2</v>
      </c>
      <c r="C55" s="63">
        <v>0</v>
      </c>
      <c r="D55" s="63">
        <v>0.22534699999999999</v>
      </c>
      <c r="E55" s="63">
        <v>25.032699999999998</v>
      </c>
      <c r="F55" s="63">
        <v>17.142499999999998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14.6646</v>
      </c>
      <c r="N55" s="63">
        <v>0</v>
      </c>
      <c r="O55" s="63">
        <v>0.35027399999999997</v>
      </c>
      <c r="P55" s="63">
        <v>0</v>
      </c>
      <c r="Q55" s="63">
        <v>0</v>
      </c>
      <c r="R55" s="63">
        <v>4.6761600000000003</v>
      </c>
      <c r="S55" s="63">
        <v>0.59127300000000005</v>
      </c>
      <c r="T55" s="63">
        <v>0</v>
      </c>
      <c r="U55" s="63">
        <v>0.42050500000000002</v>
      </c>
      <c r="V55" s="63">
        <v>4.7274799999999999</v>
      </c>
      <c r="W55" s="63">
        <v>4.4730400000000001</v>
      </c>
      <c r="X55" s="63">
        <v>46.827800000000003</v>
      </c>
      <c r="Y55" s="63">
        <v>275.74900000000002</v>
      </c>
      <c r="Z55" s="63">
        <v>207.292</v>
      </c>
      <c r="AA55" s="63">
        <v>115.176</v>
      </c>
      <c r="AB55" s="63">
        <v>84.597899999999996</v>
      </c>
      <c r="AC55" s="63">
        <v>8.4540100000000002</v>
      </c>
      <c r="AD55" s="63">
        <v>150.22399999999999</v>
      </c>
      <c r="AE55" s="63">
        <v>197.97499999999999</v>
      </c>
      <c r="AF55" s="63">
        <v>143.191</v>
      </c>
      <c r="AG55" s="63">
        <v>109.395</v>
      </c>
      <c r="AH55" s="63">
        <v>0</v>
      </c>
      <c r="AI55" s="63">
        <v>0</v>
      </c>
      <c r="AJ55" s="63">
        <v>0</v>
      </c>
      <c r="AK55" s="63">
        <v>0</v>
      </c>
      <c r="AL55" s="63">
        <v>0.31881999999999999</v>
      </c>
      <c r="AM55" s="63">
        <v>0</v>
      </c>
      <c r="AN55" s="63">
        <v>0</v>
      </c>
      <c r="AO55" s="63">
        <v>0</v>
      </c>
      <c r="AP55" s="63">
        <v>0</v>
      </c>
    </row>
    <row r="56" spans="1:42" x14ac:dyDescent="0.25">
      <c r="A56" s="71"/>
      <c r="B56" s="62">
        <v>3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3.9110499999999999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3">
        <v>0</v>
      </c>
      <c r="T56" s="63">
        <v>0</v>
      </c>
      <c r="U56" s="63">
        <v>0.48565199999999997</v>
      </c>
      <c r="V56" s="63">
        <v>0</v>
      </c>
      <c r="W56" s="63">
        <v>8.0033499999999993</v>
      </c>
      <c r="X56" s="63">
        <v>14.120900000000001</v>
      </c>
      <c r="Y56" s="63">
        <v>1.5181199999999999</v>
      </c>
      <c r="Z56" s="63">
        <v>2.9035500000000001</v>
      </c>
      <c r="AA56" s="63">
        <v>0.211808</v>
      </c>
      <c r="AB56" s="63">
        <v>5.2138400000000003</v>
      </c>
      <c r="AC56" s="63">
        <v>0.23554800000000001</v>
      </c>
      <c r="AD56" s="63">
        <v>13.954800000000001</v>
      </c>
      <c r="AE56" s="63">
        <v>3.7047699999999999</v>
      </c>
      <c r="AF56" s="63">
        <v>1.45333</v>
      </c>
      <c r="AG56" s="63">
        <v>0.25932100000000002</v>
      </c>
      <c r="AH56" s="63">
        <v>0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1.17822</v>
      </c>
      <c r="AP56" s="63">
        <v>24.8003</v>
      </c>
    </row>
    <row r="57" spans="1:42" x14ac:dyDescent="0.25">
      <c r="A57" s="71"/>
      <c r="B57" s="62">
        <v>4</v>
      </c>
      <c r="C57" s="63">
        <v>0</v>
      </c>
      <c r="D57" s="63">
        <v>10.7902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5.20566</v>
      </c>
      <c r="M57" s="63">
        <v>20.895800000000001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19.846599999999999</v>
      </c>
      <c r="T57" s="63">
        <v>14.4</v>
      </c>
      <c r="U57" s="63">
        <v>0</v>
      </c>
      <c r="V57" s="63">
        <v>0</v>
      </c>
      <c r="W57" s="63">
        <v>96.398300000000006</v>
      </c>
      <c r="X57" s="63">
        <v>0</v>
      </c>
      <c r="Y57" s="63">
        <v>6.2499099999999999</v>
      </c>
      <c r="Z57" s="63">
        <v>50.7361</v>
      </c>
      <c r="AA57" s="63">
        <v>1.6120300000000001</v>
      </c>
      <c r="AB57" s="63">
        <v>0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12.591100000000001</v>
      </c>
      <c r="AJ57" s="63">
        <v>0</v>
      </c>
      <c r="AK57" s="63">
        <v>0</v>
      </c>
      <c r="AL57" s="63">
        <v>0</v>
      </c>
      <c r="AM57" s="63">
        <v>9.3962699999999995</v>
      </c>
      <c r="AN57" s="63">
        <v>0</v>
      </c>
      <c r="AO57" s="63">
        <v>21.282699999999998</v>
      </c>
      <c r="AP57" s="63">
        <v>0</v>
      </c>
    </row>
    <row r="58" spans="1:42" x14ac:dyDescent="0.25">
      <c r="A58" s="71"/>
      <c r="B58" s="62">
        <v>5</v>
      </c>
      <c r="C58" s="63">
        <v>3.4039999999999999</v>
      </c>
      <c r="D58" s="63">
        <v>4.2808799999999998</v>
      </c>
      <c r="E58" s="63">
        <v>7.21319</v>
      </c>
      <c r="F58" s="63">
        <v>3.8377599999999998</v>
      </c>
      <c r="G58" s="63">
        <v>5.6321300000000001</v>
      </c>
      <c r="H58" s="63">
        <v>1.6967000000000001</v>
      </c>
      <c r="I58" s="63">
        <v>1.30636</v>
      </c>
      <c r="J58" s="63">
        <v>4.3655900000000001</v>
      </c>
      <c r="K58" s="63">
        <v>0</v>
      </c>
      <c r="L58" s="63">
        <v>0.65586900000000004</v>
      </c>
      <c r="M58" s="63">
        <v>0</v>
      </c>
      <c r="N58" s="63">
        <v>0</v>
      </c>
      <c r="O58" s="63">
        <v>0.36181999999999997</v>
      </c>
      <c r="P58" s="63">
        <v>0</v>
      </c>
      <c r="Q58" s="63">
        <v>0</v>
      </c>
      <c r="R58" s="63">
        <v>0.87575999999999998</v>
      </c>
      <c r="S58" s="63">
        <v>0</v>
      </c>
      <c r="T58" s="63">
        <v>0</v>
      </c>
      <c r="U58" s="63">
        <v>0</v>
      </c>
      <c r="V58" s="63">
        <v>8.4328400000000006</v>
      </c>
      <c r="W58" s="63">
        <v>5.5473100000000004</v>
      </c>
      <c r="X58" s="63">
        <v>72.212400000000002</v>
      </c>
      <c r="Y58" s="63">
        <v>58.653700000000001</v>
      </c>
      <c r="Z58" s="63">
        <v>38.132399999999997</v>
      </c>
      <c r="AA58" s="63">
        <v>27.767099999999999</v>
      </c>
      <c r="AB58" s="63">
        <v>27.537700000000001</v>
      </c>
      <c r="AC58" s="63">
        <v>0</v>
      </c>
      <c r="AD58" s="63">
        <v>0</v>
      </c>
      <c r="AE58" s="63">
        <v>0.58488399999999996</v>
      </c>
      <c r="AF58" s="63">
        <v>0</v>
      </c>
      <c r="AG58" s="63">
        <v>0</v>
      </c>
      <c r="AH58" s="63">
        <v>4.6451799999999999</v>
      </c>
      <c r="AI58" s="63">
        <v>0</v>
      </c>
      <c r="AJ58" s="63">
        <v>12.3569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</row>
    <row r="59" spans="1:42" x14ac:dyDescent="0.25">
      <c r="A59" s="71"/>
      <c r="B59" s="62">
        <v>6</v>
      </c>
      <c r="C59" s="63">
        <v>209.51900000000001</v>
      </c>
      <c r="D59" s="63">
        <v>220.34299999999999</v>
      </c>
      <c r="E59" s="63">
        <v>213.36699999999999</v>
      </c>
      <c r="F59" s="63">
        <v>188.62799999999999</v>
      </c>
      <c r="G59" s="63">
        <v>194.10900000000001</v>
      </c>
      <c r="H59" s="63">
        <v>136.84100000000001</v>
      </c>
      <c r="I59" s="63">
        <v>118.30200000000001</v>
      </c>
      <c r="J59" s="63">
        <v>0.84999599999999997</v>
      </c>
      <c r="K59" s="63">
        <v>0</v>
      </c>
      <c r="L59" s="63">
        <v>0</v>
      </c>
      <c r="M59" s="63">
        <v>0</v>
      </c>
      <c r="N59" s="63">
        <v>66.4465</v>
      </c>
      <c r="O59" s="63">
        <v>5.8287199999999997</v>
      </c>
      <c r="P59" s="63">
        <v>0</v>
      </c>
      <c r="Q59" s="63">
        <v>0</v>
      </c>
      <c r="R59" s="63">
        <v>0</v>
      </c>
      <c r="S59" s="63">
        <v>0</v>
      </c>
      <c r="T59" s="63">
        <v>0</v>
      </c>
      <c r="U59" s="63">
        <v>0</v>
      </c>
      <c r="V59" s="63">
        <v>0</v>
      </c>
      <c r="W59" s="63">
        <v>0</v>
      </c>
      <c r="X59" s="63">
        <v>0.57960400000000001</v>
      </c>
      <c r="Y59" s="63">
        <v>4.8384799999999997</v>
      </c>
      <c r="Z59" s="63">
        <v>36.994500000000002</v>
      </c>
      <c r="AA59" s="63">
        <v>0.26008900000000001</v>
      </c>
      <c r="AB59" s="63">
        <v>0</v>
      </c>
      <c r="AC59" s="63">
        <v>0.22337000000000001</v>
      </c>
      <c r="AD59" s="63">
        <v>0</v>
      </c>
      <c r="AE59" s="63">
        <v>0</v>
      </c>
      <c r="AF59" s="63">
        <v>0</v>
      </c>
      <c r="AG59" s="63">
        <v>6.6460900000000001</v>
      </c>
      <c r="AH59" s="63">
        <v>0.29988700000000001</v>
      </c>
      <c r="AI59" s="63">
        <v>0</v>
      </c>
      <c r="AJ59" s="63">
        <v>0</v>
      </c>
      <c r="AK59" s="63">
        <v>0</v>
      </c>
      <c r="AL59" s="63">
        <v>0.34718900000000003</v>
      </c>
      <c r="AM59" s="63">
        <v>0</v>
      </c>
      <c r="AN59" s="63">
        <v>0.42257</v>
      </c>
      <c r="AO59" s="63">
        <v>0</v>
      </c>
      <c r="AP59" s="63">
        <v>26.0185</v>
      </c>
    </row>
    <row r="60" spans="1:42" x14ac:dyDescent="0.25">
      <c r="A60" s="71"/>
      <c r="B60" s="62">
        <v>7</v>
      </c>
      <c r="C60" s="63">
        <v>93.357100000000003</v>
      </c>
      <c r="D60" s="63">
        <v>77.045900000000003</v>
      </c>
      <c r="E60" s="63">
        <v>75.770300000000006</v>
      </c>
      <c r="F60" s="63">
        <v>0.52115100000000003</v>
      </c>
      <c r="G60" s="63">
        <v>45.987699999999997</v>
      </c>
      <c r="H60" s="63">
        <v>12.1157</v>
      </c>
      <c r="I60" s="63">
        <v>111.941</v>
      </c>
      <c r="J60" s="63">
        <v>11.976900000000001</v>
      </c>
      <c r="K60" s="63">
        <v>89.205500000000001</v>
      </c>
      <c r="L60" s="63">
        <v>56.628</v>
      </c>
      <c r="M60" s="63">
        <v>115.746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10.797800000000001</v>
      </c>
      <c r="T60" s="63">
        <v>0</v>
      </c>
      <c r="U60" s="63">
        <v>0</v>
      </c>
      <c r="V60" s="63">
        <v>0</v>
      </c>
      <c r="W60" s="63">
        <v>1.5053399999999999</v>
      </c>
      <c r="X60" s="63">
        <v>11.586499999999999</v>
      </c>
      <c r="Y60" s="63">
        <v>67.419700000000006</v>
      </c>
      <c r="Z60" s="63">
        <v>67.345200000000006</v>
      </c>
      <c r="AA60" s="63">
        <v>103.193</v>
      </c>
      <c r="AB60" s="63">
        <v>0.25024400000000002</v>
      </c>
      <c r="AC60" s="63">
        <v>10.9483</v>
      </c>
      <c r="AD60" s="63">
        <v>3.2240000000000002</v>
      </c>
      <c r="AE60" s="63">
        <v>53.500300000000003</v>
      </c>
      <c r="AF60" s="63">
        <v>54.931399999999996</v>
      </c>
      <c r="AG60" s="63">
        <v>0.20416300000000001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0.70407799999999998</v>
      </c>
      <c r="AP60" s="63">
        <v>0</v>
      </c>
    </row>
    <row r="61" spans="1:42" x14ac:dyDescent="0.25">
      <c r="A61" s="71"/>
      <c r="B61" s="62">
        <v>8</v>
      </c>
      <c r="C61" s="63">
        <v>1.5331399999999999</v>
      </c>
      <c r="D61" s="63">
        <v>13.5722</v>
      </c>
      <c r="E61" s="63">
        <v>0</v>
      </c>
      <c r="F61" s="63">
        <v>0</v>
      </c>
      <c r="G61" s="63">
        <v>0</v>
      </c>
      <c r="H61" s="63">
        <v>44.741799999999998</v>
      </c>
      <c r="I61" s="63">
        <v>73.344399999999993</v>
      </c>
      <c r="J61" s="63">
        <v>70.985900000000001</v>
      </c>
      <c r="K61" s="63">
        <v>5.4668000000000001</v>
      </c>
      <c r="L61" s="63">
        <v>137.25700000000001</v>
      </c>
      <c r="M61" s="63">
        <v>11.683299999999999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S61" s="63">
        <v>0</v>
      </c>
      <c r="T61" s="63">
        <v>0</v>
      </c>
      <c r="U61" s="63">
        <v>0</v>
      </c>
      <c r="V61" s="63">
        <v>0</v>
      </c>
      <c r="W61" s="63">
        <v>53.7517</v>
      </c>
      <c r="X61" s="63">
        <v>0</v>
      </c>
      <c r="Y61" s="63">
        <v>0</v>
      </c>
      <c r="Z61" s="63">
        <v>0</v>
      </c>
      <c r="AA61" s="63">
        <v>0</v>
      </c>
      <c r="AB61" s="63">
        <v>0</v>
      </c>
      <c r="AC61" s="63">
        <v>0</v>
      </c>
      <c r="AD61" s="63">
        <v>0</v>
      </c>
      <c r="AE61" s="63">
        <v>20.626000000000001</v>
      </c>
      <c r="AF61" s="63">
        <v>36.495899999999999</v>
      </c>
      <c r="AG61" s="63">
        <v>28.666799999999999</v>
      </c>
      <c r="AH61" s="63">
        <v>0</v>
      </c>
      <c r="AI61" s="63">
        <v>0</v>
      </c>
      <c r="AJ61" s="63">
        <v>0.31424400000000002</v>
      </c>
      <c r="AK61" s="63">
        <v>0</v>
      </c>
      <c r="AL61" s="63">
        <v>0.47226400000000002</v>
      </c>
      <c r="AM61" s="63">
        <v>0</v>
      </c>
      <c r="AN61" s="63">
        <v>0</v>
      </c>
      <c r="AO61" s="63">
        <v>0</v>
      </c>
      <c r="AP61" s="63">
        <v>0</v>
      </c>
    </row>
    <row r="62" spans="1:42" x14ac:dyDescent="0.25">
      <c r="A62" s="71"/>
      <c r="B62" s="62">
        <v>9</v>
      </c>
      <c r="C62" s="63">
        <v>16.636600000000001</v>
      </c>
      <c r="D62" s="63">
        <v>37.178800000000003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1.74854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0</v>
      </c>
      <c r="V62" s="63">
        <v>0.236514</v>
      </c>
      <c r="W62" s="63">
        <v>1.1255999999999999</v>
      </c>
      <c r="X62" s="63">
        <v>4.1483600000000003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1.63493</v>
      </c>
      <c r="AH62" s="63">
        <v>0</v>
      </c>
      <c r="AI62" s="63">
        <v>0.389376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0</v>
      </c>
    </row>
    <row r="63" spans="1:42" x14ac:dyDescent="0.25">
      <c r="A63" s="71"/>
      <c r="B63" s="62">
        <v>10</v>
      </c>
      <c r="C63" s="63">
        <v>18.990100000000002</v>
      </c>
      <c r="D63" s="63">
        <v>24.978400000000001</v>
      </c>
      <c r="E63" s="63">
        <v>148.86199999999999</v>
      </c>
      <c r="F63" s="63">
        <v>121.95699999999999</v>
      </c>
      <c r="G63" s="63">
        <v>1.72411</v>
      </c>
      <c r="H63" s="63">
        <v>0.28800300000000001</v>
      </c>
      <c r="I63" s="63">
        <v>0.43324299999999999</v>
      </c>
      <c r="J63" s="63">
        <v>3.49682</v>
      </c>
      <c r="K63" s="63">
        <v>61.8386</v>
      </c>
      <c r="L63" s="63">
        <v>38.575499999999998</v>
      </c>
      <c r="M63" s="63">
        <v>0</v>
      </c>
      <c r="N63" s="63">
        <v>0.91106399999999998</v>
      </c>
      <c r="O63" s="63">
        <v>0.50051699999999999</v>
      </c>
      <c r="P63" s="63">
        <v>0.48901299999999998</v>
      </c>
      <c r="Q63" s="63">
        <v>0.21664800000000001</v>
      </c>
      <c r="R63" s="63">
        <v>0</v>
      </c>
      <c r="S63" s="63">
        <v>0</v>
      </c>
      <c r="T63" s="63">
        <v>46.476799999999997</v>
      </c>
      <c r="U63" s="63">
        <v>4.8844099999999999</v>
      </c>
      <c r="V63" s="63">
        <v>4.6575100000000003</v>
      </c>
      <c r="W63" s="63">
        <v>60.731999999999999</v>
      </c>
      <c r="X63" s="63">
        <v>29.309000000000001</v>
      </c>
      <c r="Y63" s="63">
        <v>7.4465500000000002</v>
      </c>
      <c r="Z63" s="63">
        <v>73.887900000000002</v>
      </c>
      <c r="AA63" s="63">
        <v>15.5078</v>
      </c>
      <c r="AB63" s="63">
        <v>0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0.43087300000000001</v>
      </c>
      <c r="AM63" s="63">
        <v>0.68379000000000001</v>
      </c>
      <c r="AN63" s="63">
        <v>0.24149200000000001</v>
      </c>
      <c r="AO63" s="63">
        <v>0</v>
      </c>
      <c r="AP63" s="63">
        <v>0.665273</v>
      </c>
    </row>
    <row r="64" spans="1:42" x14ac:dyDescent="0.25">
      <c r="A64" s="71"/>
      <c r="B64" s="62">
        <v>11</v>
      </c>
      <c r="C64" s="63">
        <v>147.68799999999999</v>
      </c>
      <c r="D64" s="63">
        <v>206.376</v>
      </c>
      <c r="E64" s="63">
        <v>116.16200000000001</v>
      </c>
      <c r="F64" s="63">
        <v>181.19499999999999</v>
      </c>
      <c r="G64" s="63">
        <v>97.552400000000006</v>
      </c>
      <c r="H64" s="63">
        <v>0</v>
      </c>
      <c r="I64" s="63">
        <v>0</v>
      </c>
      <c r="J64" s="63">
        <v>0</v>
      </c>
      <c r="K64" s="63">
        <v>2.12683</v>
      </c>
      <c r="L64" s="63">
        <v>2.0125899999999999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12.931900000000001</v>
      </c>
      <c r="X64" s="63">
        <v>65.844499999999996</v>
      </c>
      <c r="Y64" s="63">
        <v>74.617699999999999</v>
      </c>
      <c r="Z64" s="63">
        <v>81.447599999999994</v>
      </c>
      <c r="AA64" s="63">
        <v>191.07900000000001</v>
      </c>
      <c r="AB64" s="63">
        <v>184.86799999999999</v>
      </c>
      <c r="AC64" s="63">
        <v>202.86600000000001</v>
      </c>
      <c r="AD64" s="63">
        <v>197.28800000000001</v>
      </c>
      <c r="AE64" s="63">
        <v>104.976</v>
      </c>
      <c r="AF64" s="63">
        <v>175.07499999999999</v>
      </c>
      <c r="AG64" s="63">
        <v>102.196</v>
      </c>
      <c r="AH64" s="63">
        <v>0.21312700000000001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</row>
    <row r="65" spans="1:42" x14ac:dyDescent="0.25">
      <c r="A65" s="71"/>
      <c r="B65" s="62">
        <v>12</v>
      </c>
      <c r="C65" s="63">
        <v>83.754900000000006</v>
      </c>
      <c r="D65" s="63">
        <v>78.751000000000005</v>
      </c>
      <c r="E65" s="63">
        <v>5.2910500000000003</v>
      </c>
      <c r="F65" s="63">
        <v>44.343600000000002</v>
      </c>
      <c r="G65" s="63">
        <v>21.3627</v>
      </c>
      <c r="H65" s="63">
        <v>29.013999999999999</v>
      </c>
      <c r="I65" s="63">
        <v>7.6805899999999996</v>
      </c>
      <c r="J65" s="63">
        <v>0</v>
      </c>
      <c r="K65" s="63">
        <v>0</v>
      </c>
      <c r="L65" s="63">
        <v>0</v>
      </c>
      <c r="M65" s="63">
        <v>9.0351900000000001</v>
      </c>
      <c r="N65" s="63">
        <v>0</v>
      </c>
      <c r="O65" s="63">
        <v>1.3652</v>
      </c>
      <c r="P65" s="63">
        <v>5.6225399999999999</v>
      </c>
      <c r="Q65" s="63">
        <v>15.648400000000001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9.1633600000000008</v>
      </c>
      <c r="X65" s="63">
        <v>8.6072600000000001</v>
      </c>
      <c r="Y65" s="63">
        <v>14.401400000000001</v>
      </c>
      <c r="Z65" s="63">
        <v>13.2727</v>
      </c>
      <c r="AA65" s="63">
        <v>31.758199999999999</v>
      </c>
      <c r="AB65" s="63">
        <v>19.874500000000001</v>
      </c>
      <c r="AC65" s="63">
        <v>23.091200000000001</v>
      </c>
      <c r="AD65" s="63">
        <v>12.266400000000001</v>
      </c>
      <c r="AE65" s="63">
        <v>8.3181799999999999</v>
      </c>
      <c r="AF65" s="63">
        <v>5.7449599999999998</v>
      </c>
      <c r="AG65" s="63">
        <v>2.4216799999999998</v>
      </c>
      <c r="AH65" s="63">
        <v>0.44138500000000003</v>
      </c>
      <c r="AI65" s="63">
        <v>0</v>
      </c>
      <c r="AJ65" s="63">
        <v>0</v>
      </c>
      <c r="AK65" s="63">
        <v>0.70248900000000003</v>
      </c>
      <c r="AL65" s="63">
        <v>0</v>
      </c>
      <c r="AM65" s="63">
        <v>0</v>
      </c>
      <c r="AN65" s="63">
        <v>0</v>
      </c>
      <c r="AO65" s="63">
        <v>0</v>
      </c>
      <c r="AP65" s="63">
        <v>3.0493399999999999</v>
      </c>
    </row>
    <row r="66" spans="1:42" x14ac:dyDescent="0.25">
      <c r="A66" s="71"/>
      <c r="B66" s="62">
        <v>13</v>
      </c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0</v>
      </c>
      <c r="V66" s="63">
        <v>0</v>
      </c>
      <c r="W66" s="63">
        <v>0</v>
      </c>
      <c r="X66" s="63">
        <v>0</v>
      </c>
      <c r="Y66" s="63">
        <v>0.56773899999999999</v>
      </c>
      <c r="Z66" s="63">
        <v>0</v>
      </c>
      <c r="AA66" s="63">
        <v>0</v>
      </c>
      <c r="AB66" s="63">
        <v>0.45984000000000003</v>
      </c>
      <c r="AC66" s="63">
        <v>0</v>
      </c>
      <c r="AD66" s="63">
        <v>0</v>
      </c>
      <c r="AE66" s="63">
        <v>0.726831</v>
      </c>
      <c r="AF66" s="63">
        <v>0.206153</v>
      </c>
      <c r="AG66" s="63">
        <v>0.41117700000000001</v>
      </c>
      <c r="AH66" s="63">
        <v>0</v>
      </c>
      <c r="AI66" s="63">
        <v>0.50268599999999997</v>
      </c>
      <c r="AJ66" s="63">
        <v>0.66795499999999997</v>
      </c>
      <c r="AK66" s="63">
        <v>0.964534</v>
      </c>
      <c r="AL66" s="63">
        <v>1.66056</v>
      </c>
      <c r="AM66" s="63">
        <v>1.1387</v>
      </c>
      <c r="AN66" s="63">
        <v>16.187100000000001</v>
      </c>
      <c r="AO66" s="63">
        <v>24.763100000000001</v>
      </c>
      <c r="AP66" s="63">
        <v>27.048400000000001</v>
      </c>
    </row>
    <row r="67" spans="1:42" x14ac:dyDescent="0.25">
      <c r="A67" s="71"/>
      <c r="B67" s="62">
        <v>14</v>
      </c>
      <c r="C67" s="63">
        <v>2.2412399999999999</v>
      </c>
      <c r="D67" s="63">
        <v>1.5747199999999999</v>
      </c>
      <c r="E67" s="63">
        <v>0.51144900000000004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1.2490399999999999</v>
      </c>
      <c r="W67" s="63">
        <v>1.1773400000000001</v>
      </c>
      <c r="X67" s="63">
        <v>0.20080400000000001</v>
      </c>
      <c r="Y67" s="63">
        <v>0</v>
      </c>
      <c r="Z67" s="63">
        <v>0.64128700000000005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0.78954299999999999</v>
      </c>
      <c r="AG67" s="63">
        <v>0</v>
      </c>
      <c r="AH67" s="63">
        <v>0</v>
      </c>
      <c r="AI67" s="63">
        <v>0</v>
      </c>
      <c r="AJ67" s="63">
        <v>5.4183899999999996</v>
      </c>
      <c r="AK67" s="63">
        <v>8.0916300000000003</v>
      </c>
      <c r="AL67" s="63">
        <v>13.200200000000001</v>
      </c>
      <c r="AM67" s="63">
        <v>12.5128</v>
      </c>
      <c r="AN67" s="63">
        <v>14.2874</v>
      </c>
      <c r="AO67" s="63">
        <v>17.148299999999999</v>
      </c>
      <c r="AP67" s="63">
        <v>20.8857</v>
      </c>
    </row>
    <row r="68" spans="1:42" x14ac:dyDescent="0.25">
      <c r="A68" s="71"/>
      <c r="B68" s="62">
        <v>15</v>
      </c>
      <c r="C68" s="63">
        <v>0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0.42230699999999999</v>
      </c>
      <c r="N68" s="63">
        <v>0.41917500000000002</v>
      </c>
      <c r="O68" s="63">
        <v>0</v>
      </c>
      <c r="P68" s="63">
        <v>0</v>
      </c>
      <c r="Q68" s="63">
        <v>0</v>
      </c>
      <c r="R68" s="63">
        <v>24.1814</v>
      </c>
      <c r="S68" s="63">
        <v>0</v>
      </c>
      <c r="T68" s="63">
        <v>19.9361</v>
      </c>
      <c r="U68" s="63">
        <v>7.8283100000000001</v>
      </c>
      <c r="V68" s="63">
        <v>20.7121</v>
      </c>
      <c r="W68" s="63">
        <v>28.951899999999998</v>
      </c>
      <c r="X68" s="63">
        <v>20.6112</v>
      </c>
      <c r="Y68" s="63">
        <v>8.72607</v>
      </c>
      <c r="Z68" s="63">
        <v>1.4147099999999999</v>
      </c>
      <c r="AA68" s="63">
        <v>1.26878</v>
      </c>
      <c r="AB68" s="63">
        <v>12.3614</v>
      </c>
      <c r="AC68" s="63">
        <v>1.16364</v>
      </c>
      <c r="AD68" s="63">
        <v>17.069900000000001</v>
      </c>
      <c r="AE68" s="63">
        <v>3.1259999999999999</v>
      </c>
      <c r="AF68" s="63">
        <v>2.2235200000000002</v>
      </c>
      <c r="AG68" s="63">
        <v>0.219947</v>
      </c>
      <c r="AH68" s="63">
        <v>0.28294200000000003</v>
      </c>
      <c r="AI68" s="63">
        <v>3.78816</v>
      </c>
      <c r="AJ68" s="63">
        <v>20.607900000000001</v>
      </c>
      <c r="AK68" s="63">
        <v>8.4344300000000008</v>
      </c>
      <c r="AL68" s="63">
        <v>2.7673100000000002</v>
      </c>
      <c r="AM68" s="63">
        <v>0</v>
      </c>
      <c r="AN68" s="63">
        <v>15.2125</v>
      </c>
      <c r="AO68" s="63">
        <v>46.485199999999999</v>
      </c>
      <c r="AP68" s="63">
        <v>3.9573399999999999</v>
      </c>
    </row>
    <row r="69" spans="1:42" x14ac:dyDescent="0.25">
      <c r="A69" s="71"/>
      <c r="B69" s="62">
        <v>16</v>
      </c>
      <c r="C69" s="63">
        <v>277.21699999999998</v>
      </c>
      <c r="D69" s="63">
        <v>263.221</v>
      </c>
      <c r="E69" s="63">
        <v>276.16199999999998</v>
      </c>
      <c r="F69" s="63">
        <v>78.761300000000006</v>
      </c>
      <c r="G69" s="63">
        <v>64.216499999999996</v>
      </c>
      <c r="H69" s="63">
        <v>31.133700000000001</v>
      </c>
      <c r="I69" s="63">
        <v>38.158299999999997</v>
      </c>
      <c r="J69" s="63">
        <v>6.6338200000000001</v>
      </c>
      <c r="K69" s="63">
        <v>4.9496900000000004</v>
      </c>
      <c r="L69" s="63">
        <v>13.914</v>
      </c>
      <c r="M69" s="63">
        <v>20.493500000000001</v>
      </c>
      <c r="N69" s="63">
        <v>0</v>
      </c>
      <c r="O69" s="63">
        <v>0</v>
      </c>
      <c r="P69" s="63">
        <v>0</v>
      </c>
      <c r="Q69" s="63">
        <v>9.8920300000000001</v>
      </c>
      <c r="R69" s="63">
        <v>28.630500000000001</v>
      </c>
      <c r="S69" s="63">
        <v>28.0501</v>
      </c>
      <c r="T69" s="63">
        <v>9.4408100000000008</v>
      </c>
      <c r="U69" s="63">
        <v>71.722200000000001</v>
      </c>
      <c r="V69" s="63">
        <v>179.10400000000001</v>
      </c>
      <c r="W69" s="63">
        <v>268.964</v>
      </c>
      <c r="X69" s="63">
        <v>179.405</v>
      </c>
      <c r="Y69" s="63">
        <v>106.06699999999999</v>
      </c>
      <c r="Z69" s="63">
        <v>143.208</v>
      </c>
      <c r="AA69" s="63">
        <v>89.265900000000002</v>
      </c>
      <c r="AB69" s="63">
        <v>71.904200000000003</v>
      </c>
      <c r="AC69" s="63">
        <v>87.502499999999998</v>
      </c>
      <c r="AD69" s="63">
        <v>23.040299999999998</v>
      </c>
      <c r="AE69" s="63">
        <v>14.3612</v>
      </c>
      <c r="AF69" s="63">
        <v>1.66919</v>
      </c>
      <c r="AG69" s="63">
        <v>6.6546200000000004</v>
      </c>
      <c r="AH69" s="63">
        <v>0</v>
      </c>
      <c r="AI69" s="63">
        <v>0</v>
      </c>
      <c r="AJ69" s="63">
        <v>8.2560300000000009</v>
      </c>
      <c r="AK69" s="63">
        <v>20.502600000000001</v>
      </c>
      <c r="AL69" s="63">
        <v>4.9177900000000001</v>
      </c>
      <c r="AM69" s="63">
        <v>55.537199999999999</v>
      </c>
      <c r="AN69" s="63">
        <v>24.4436</v>
      </c>
      <c r="AO69" s="63">
        <v>0</v>
      </c>
      <c r="AP69" s="63">
        <v>14.775399999999999</v>
      </c>
    </row>
  </sheetData>
  <mergeCells count="3">
    <mergeCell ref="A22:A37"/>
    <mergeCell ref="A38:A53"/>
    <mergeCell ref="A54:A69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2"/>
  <sheetViews>
    <sheetView zoomScaleNormal="100" workbookViewId="0"/>
  </sheetViews>
  <sheetFormatPr defaultColWidth="8.625" defaultRowHeight="15" x14ac:dyDescent="0.2"/>
  <cols>
    <col min="1" max="2" width="12.625" style="9" customWidth="1"/>
    <col min="3" max="3" width="16.375" style="9" customWidth="1"/>
    <col min="4" max="4" width="15.625" style="9" customWidth="1"/>
    <col min="5" max="5" width="11.5" style="9" customWidth="1"/>
    <col min="6" max="6" width="4.625" style="9" customWidth="1"/>
    <col min="7" max="8" width="15.625" style="9" customWidth="1"/>
    <col min="9" max="9" width="16.625" style="9" customWidth="1"/>
    <col min="10" max="11" width="15.625" style="9" customWidth="1"/>
    <col min="12" max="16384" width="8.625" style="9"/>
  </cols>
  <sheetData>
    <row r="2" spans="1:7" x14ac:dyDescent="0.2">
      <c r="A2" s="3" t="s">
        <v>65</v>
      </c>
      <c r="D2" s="1"/>
    </row>
    <row r="3" spans="1:7" ht="18" x14ac:dyDescent="0.2">
      <c r="A3" s="1" t="s">
        <v>31</v>
      </c>
      <c r="B3" s="1" t="s">
        <v>9</v>
      </c>
      <c r="C3" s="2" t="s">
        <v>135</v>
      </c>
      <c r="D3" s="1" t="s">
        <v>136</v>
      </c>
      <c r="E3" s="2"/>
      <c r="F3" s="1"/>
      <c r="G3" s="1"/>
    </row>
    <row r="4" spans="1:7" x14ac:dyDescent="0.25">
      <c r="A4" s="5">
        <v>1</v>
      </c>
      <c r="B4" s="13">
        <v>1</v>
      </c>
      <c r="C4" s="13">
        <v>1.6136083999999999</v>
      </c>
      <c r="D4" s="13">
        <v>13.3217401</v>
      </c>
      <c r="F4" s="1"/>
      <c r="G4" s="1"/>
    </row>
    <row r="5" spans="1:7" x14ac:dyDescent="0.25">
      <c r="A5" s="5">
        <v>2</v>
      </c>
      <c r="B5" s="13">
        <v>1</v>
      </c>
      <c r="C5" s="13">
        <v>1.67434536</v>
      </c>
      <c r="D5" s="13">
        <v>9.2849936900000003</v>
      </c>
      <c r="F5" s="1"/>
      <c r="G5" s="1"/>
    </row>
    <row r="6" spans="1:7" x14ac:dyDescent="0.25">
      <c r="A6" s="5">
        <v>3</v>
      </c>
      <c r="B6" s="13">
        <v>1</v>
      </c>
      <c r="C6" s="13">
        <v>2.2361649799999999</v>
      </c>
      <c r="D6" s="13">
        <v>13.931266000000001</v>
      </c>
      <c r="F6" s="1"/>
      <c r="G6" s="1"/>
    </row>
    <row r="7" spans="1:7" x14ac:dyDescent="0.2">
      <c r="B7" s="16"/>
      <c r="C7" s="16"/>
      <c r="D7" s="13"/>
      <c r="E7" s="1"/>
      <c r="F7" s="1"/>
      <c r="G7" s="1"/>
    </row>
    <row r="8" spans="1:7" x14ac:dyDescent="0.25">
      <c r="A8" s="6" t="s">
        <v>41</v>
      </c>
      <c r="B8" s="6">
        <f>AVERAGE(B4:B6)</f>
        <v>1</v>
      </c>
      <c r="C8" s="6">
        <f t="shared" ref="C8:D8" si="0">AVERAGE(C4:C6)</f>
        <v>1.8413729133333332</v>
      </c>
      <c r="D8" s="6">
        <f t="shared" si="0"/>
        <v>12.179333263333334</v>
      </c>
      <c r="E8" s="8"/>
      <c r="F8" s="5"/>
    </row>
    <row r="9" spans="1:7" x14ac:dyDescent="0.25">
      <c r="A9" s="6" t="s">
        <v>33</v>
      </c>
      <c r="B9" s="6">
        <f>STDEV(B4:B6)/SQRT(3)</f>
        <v>0</v>
      </c>
      <c r="C9" s="6">
        <f t="shared" ref="C9:D9" si="1">STDEV(C4:C6)/SQRT(3)</f>
        <v>0.19817317889892264</v>
      </c>
      <c r="D9" s="6">
        <f t="shared" si="1"/>
        <v>1.457827336600056</v>
      </c>
      <c r="E9" s="8"/>
      <c r="F9" s="5"/>
    </row>
    <row r="10" spans="1:7" x14ac:dyDescent="0.2">
      <c r="D10" s="1"/>
      <c r="E10" s="1"/>
      <c r="F10" s="1"/>
      <c r="G10" s="1"/>
    </row>
    <row r="11" spans="1:7" x14ac:dyDescent="0.2">
      <c r="A11" s="3" t="s">
        <v>66</v>
      </c>
      <c r="D11" s="1"/>
    </row>
    <row r="12" spans="1:7" ht="18" x14ac:dyDescent="0.2">
      <c r="A12" s="1" t="s">
        <v>31</v>
      </c>
      <c r="B12" s="1" t="s">
        <v>9</v>
      </c>
      <c r="C12" s="2" t="s">
        <v>137</v>
      </c>
      <c r="D12" s="1" t="s">
        <v>138</v>
      </c>
      <c r="E12" s="1"/>
      <c r="F12" s="1"/>
      <c r="G12" s="1"/>
    </row>
    <row r="13" spans="1:7" x14ac:dyDescent="0.2">
      <c r="A13" s="1">
        <v>1</v>
      </c>
      <c r="B13" s="1">
        <v>239</v>
      </c>
      <c r="C13" s="1">
        <v>204</v>
      </c>
      <c r="D13" s="1">
        <v>168</v>
      </c>
      <c r="E13" s="1"/>
      <c r="F13" s="1"/>
      <c r="G13" s="1"/>
    </row>
    <row r="14" spans="1:7" x14ac:dyDescent="0.25">
      <c r="A14" s="1">
        <v>2</v>
      </c>
      <c r="B14" s="1">
        <v>257</v>
      </c>
      <c r="C14" s="1">
        <v>190</v>
      </c>
      <c r="D14" s="1">
        <v>156</v>
      </c>
      <c r="E14" s="1"/>
      <c r="F14" s="8"/>
      <c r="G14" s="8"/>
    </row>
    <row r="15" spans="1:7" x14ac:dyDescent="0.25">
      <c r="A15" s="1">
        <v>3</v>
      </c>
      <c r="B15" s="1">
        <v>218</v>
      </c>
      <c r="C15" s="1">
        <v>203</v>
      </c>
      <c r="D15" s="1">
        <v>182</v>
      </c>
      <c r="E15" s="1"/>
      <c r="F15" s="8"/>
      <c r="G15" s="5"/>
    </row>
    <row r="16" spans="1:7" x14ac:dyDescent="0.2">
      <c r="A16" s="1">
        <v>4</v>
      </c>
      <c r="B16" s="1">
        <v>216</v>
      </c>
      <c r="C16" s="1">
        <v>203</v>
      </c>
      <c r="D16" s="1">
        <v>136</v>
      </c>
      <c r="E16" s="1"/>
      <c r="F16" s="1"/>
      <c r="G16" s="1"/>
    </row>
    <row r="17" spans="1:7" x14ac:dyDescent="0.2">
      <c r="A17" s="1">
        <v>5</v>
      </c>
      <c r="B17" s="1">
        <v>229</v>
      </c>
      <c r="C17" s="1">
        <v>208</v>
      </c>
      <c r="D17" s="1">
        <v>148</v>
      </c>
      <c r="E17" s="1"/>
      <c r="F17" s="1"/>
      <c r="G17" s="1"/>
    </row>
    <row r="18" spans="1:7" x14ac:dyDescent="0.2">
      <c r="A18" s="1">
        <v>6</v>
      </c>
      <c r="B18" s="1">
        <v>240</v>
      </c>
      <c r="C18" s="1">
        <v>188</v>
      </c>
      <c r="D18" s="1">
        <v>171</v>
      </c>
      <c r="E18" s="1"/>
      <c r="F18" s="1"/>
      <c r="G18" s="1"/>
    </row>
    <row r="19" spans="1:7" x14ac:dyDescent="0.2">
      <c r="A19" s="1">
        <v>7</v>
      </c>
      <c r="B19" s="1">
        <v>222</v>
      </c>
      <c r="C19" s="1">
        <v>250</v>
      </c>
      <c r="D19" s="1">
        <v>173</v>
      </c>
      <c r="E19" s="1"/>
      <c r="F19" s="1"/>
      <c r="G19" s="1"/>
    </row>
    <row r="20" spans="1:7" x14ac:dyDescent="0.2">
      <c r="A20" s="1">
        <v>8</v>
      </c>
      <c r="B20" s="1">
        <v>228</v>
      </c>
      <c r="C20" s="1">
        <v>208</v>
      </c>
      <c r="D20" s="1">
        <v>149</v>
      </c>
      <c r="E20" s="1"/>
      <c r="F20" s="1"/>
      <c r="G20" s="1"/>
    </row>
    <row r="21" spans="1:7" x14ac:dyDescent="0.2">
      <c r="A21" s="1">
        <v>9</v>
      </c>
      <c r="B21" s="1">
        <v>186</v>
      </c>
      <c r="C21" s="1">
        <v>200</v>
      </c>
      <c r="D21" s="1">
        <v>184</v>
      </c>
      <c r="E21" s="1"/>
      <c r="F21" s="1"/>
      <c r="G21" s="1"/>
    </row>
    <row r="22" spans="1:7" x14ac:dyDescent="0.2">
      <c r="A22" s="1">
        <v>10</v>
      </c>
      <c r="B22" s="1">
        <v>198</v>
      </c>
      <c r="C22" s="1">
        <v>175</v>
      </c>
      <c r="D22" s="1">
        <v>168</v>
      </c>
      <c r="E22" s="1"/>
      <c r="F22" s="1"/>
      <c r="G22" s="1"/>
    </row>
    <row r="23" spans="1:7" x14ac:dyDescent="0.2">
      <c r="A23" s="1">
        <v>11</v>
      </c>
      <c r="B23" s="1">
        <v>265</v>
      </c>
      <c r="C23" s="1">
        <v>228</v>
      </c>
      <c r="D23" s="1">
        <v>205</v>
      </c>
      <c r="E23" s="1"/>
      <c r="F23" s="1"/>
      <c r="G23" s="1"/>
    </row>
    <row r="24" spans="1:7" x14ac:dyDescent="0.2">
      <c r="A24" s="1">
        <v>12</v>
      </c>
      <c r="B24" s="1">
        <v>228</v>
      </c>
      <c r="C24" s="1">
        <v>211</v>
      </c>
      <c r="D24" s="1">
        <v>212</v>
      </c>
      <c r="E24" s="1"/>
      <c r="F24" s="1"/>
      <c r="G24" s="1"/>
    </row>
    <row r="25" spans="1:7" x14ac:dyDescent="0.2">
      <c r="A25" s="1">
        <v>13</v>
      </c>
      <c r="B25" s="1">
        <v>215</v>
      </c>
      <c r="C25" s="1">
        <v>216</v>
      </c>
      <c r="D25" s="1">
        <v>208</v>
      </c>
      <c r="E25" s="1"/>
      <c r="F25" s="1"/>
      <c r="G25" s="1"/>
    </row>
    <row r="26" spans="1:7" x14ac:dyDescent="0.2">
      <c r="A26" s="1">
        <v>14</v>
      </c>
      <c r="B26" s="1">
        <v>217</v>
      </c>
      <c r="C26" s="1">
        <v>212</v>
      </c>
      <c r="D26" s="1">
        <v>191</v>
      </c>
      <c r="E26" s="1"/>
      <c r="F26" s="1"/>
      <c r="G26" s="1"/>
    </row>
    <row r="27" spans="1:7" x14ac:dyDescent="0.2">
      <c r="A27" s="1">
        <v>15</v>
      </c>
      <c r="B27" s="1">
        <v>205</v>
      </c>
      <c r="C27" s="1">
        <v>215</v>
      </c>
      <c r="D27" s="1">
        <v>183</v>
      </c>
      <c r="E27" s="1"/>
      <c r="F27" s="1"/>
      <c r="G27" s="1"/>
    </row>
    <row r="28" spans="1:7" x14ac:dyDescent="0.2">
      <c r="A28" s="1">
        <v>16</v>
      </c>
      <c r="B28" s="1">
        <v>216</v>
      </c>
      <c r="C28" s="1">
        <v>213</v>
      </c>
      <c r="D28" s="1">
        <v>198</v>
      </c>
      <c r="E28" s="1"/>
      <c r="F28" s="1"/>
      <c r="G28" s="1"/>
    </row>
    <row r="29" spans="1:7" x14ac:dyDescent="0.2">
      <c r="A29" s="1">
        <v>17</v>
      </c>
      <c r="B29" s="1">
        <v>179</v>
      </c>
      <c r="C29" s="1">
        <v>202</v>
      </c>
      <c r="D29" s="1">
        <v>198</v>
      </c>
      <c r="E29" s="1"/>
      <c r="F29" s="1"/>
      <c r="G29" s="1"/>
    </row>
    <row r="30" spans="1:7" x14ac:dyDescent="0.2">
      <c r="A30" s="1">
        <v>18</v>
      </c>
      <c r="B30" s="1">
        <v>231</v>
      </c>
      <c r="C30" s="1">
        <v>210</v>
      </c>
      <c r="D30" s="1">
        <v>201</v>
      </c>
      <c r="E30" s="1"/>
      <c r="F30" s="1"/>
      <c r="G30" s="1"/>
    </row>
    <row r="31" spans="1:7" x14ac:dyDescent="0.2">
      <c r="A31" s="1">
        <v>19</v>
      </c>
      <c r="B31" s="1">
        <v>230</v>
      </c>
      <c r="C31" s="1">
        <v>193</v>
      </c>
      <c r="D31" s="1">
        <v>186</v>
      </c>
      <c r="E31" s="1"/>
      <c r="F31" s="1"/>
      <c r="G31" s="1"/>
    </row>
    <row r="32" spans="1:7" x14ac:dyDescent="0.2">
      <c r="A32" s="1">
        <v>20</v>
      </c>
      <c r="B32" s="1">
        <v>227</v>
      </c>
      <c r="C32" s="1">
        <v>210</v>
      </c>
      <c r="D32" s="1">
        <v>196</v>
      </c>
      <c r="E32" s="1"/>
      <c r="F32" s="1"/>
      <c r="G32" s="1"/>
    </row>
    <row r="33" spans="1:11" x14ac:dyDescent="0.2">
      <c r="A33" s="1">
        <v>21</v>
      </c>
      <c r="B33" s="1">
        <v>276</v>
      </c>
      <c r="C33" s="1">
        <v>185</v>
      </c>
      <c r="D33" s="1">
        <v>165</v>
      </c>
      <c r="E33" s="1"/>
      <c r="F33" s="1"/>
      <c r="G33" s="1"/>
    </row>
    <row r="34" spans="1:11" x14ac:dyDescent="0.2">
      <c r="A34" s="1">
        <v>22</v>
      </c>
      <c r="B34" s="1">
        <v>248</v>
      </c>
      <c r="C34" s="1">
        <v>238</v>
      </c>
      <c r="D34" s="1">
        <v>223</v>
      </c>
      <c r="E34" s="1"/>
      <c r="F34" s="1"/>
      <c r="G34" s="1"/>
    </row>
    <row r="35" spans="1:11" x14ac:dyDescent="0.2">
      <c r="A35" s="1">
        <v>23</v>
      </c>
      <c r="B35" s="1">
        <v>303</v>
      </c>
      <c r="C35" s="1">
        <v>229</v>
      </c>
      <c r="D35" s="1">
        <v>234</v>
      </c>
      <c r="E35" s="1"/>
      <c r="F35" s="1"/>
      <c r="G35" s="1"/>
    </row>
    <row r="36" spans="1:11" x14ac:dyDescent="0.2">
      <c r="A36" s="1">
        <v>24</v>
      </c>
      <c r="B36" s="1">
        <v>286</v>
      </c>
      <c r="C36" s="1">
        <v>217</v>
      </c>
      <c r="D36" s="1">
        <v>197</v>
      </c>
      <c r="E36" s="1"/>
      <c r="F36" s="1"/>
      <c r="G36" s="1"/>
    </row>
    <row r="37" spans="1:11" x14ac:dyDescent="0.2">
      <c r="A37" s="1">
        <v>25</v>
      </c>
      <c r="B37" s="1">
        <v>300</v>
      </c>
      <c r="C37" s="1">
        <v>218</v>
      </c>
      <c r="D37" s="1">
        <v>212</v>
      </c>
      <c r="E37" s="1"/>
      <c r="F37" s="1"/>
      <c r="G37" s="1"/>
    </row>
    <row r="38" spans="1:11" x14ac:dyDescent="0.2">
      <c r="A38" s="1">
        <v>26</v>
      </c>
      <c r="B38" s="1">
        <v>272</v>
      </c>
      <c r="C38" s="1">
        <v>220</v>
      </c>
      <c r="D38" s="1">
        <v>176</v>
      </c>
      <c r="E38" s="1"/>
      <c r="F38" s="1"/>
      <c r="G38" s="1"/>
    </row>
    <row r="39" spans="1:11" x14ac:dyDescent="0.2">
      <c r="A39" s="1">
        <v>27</v>
      </c>
      <c r="B39" s="1">
        <v>274</v>
      </c>
      <c r="C39" s="1">
        <v>223</v>
      </c>
      <c r="D39" s="1">
        <v>199</v>
      </c>
      <c r="E39" s="1"/>
      <c r="F39" s="1"/>
      <c r="G39" s="1"/>
    </row>
    <row r="40" spans="1:11" x14ac:dyDescent="0.2">
      <c r="A40" s="1">
        <v>28</v>
      </c>
      <c r="B40" s="1">
        <v>216</v>
      </c>
      <c r="C40" s="1">
        <v>219</v>
      </c>
      <c r="D40" s="1">
        <v>182</v>
      </c>
      <c r="E40" s="1"/>
      <c r="F40" s="1"/>
      <c r="G40" s="1"/>
    </row>
    <row r="42" spans="1:11" x14ac:dyDescent="0.25">
      <c r="A42" s="6" t="s">
        <v>41</v>
      </c>
      <c r="B42" s="6">
        <f>AVERAGE(B13:B40)</f>
        <v>236.46428571428572</v>
      </c>
      <c r="C42" s="6">
        <f t="shared" ref="C42:D42" si="2">AVERAGE(C13:C40)</f>
        <v>210.28571428571428</v>
      </c>
      <c r="D42" s="6">
        <f t="shared" si="2"/>
        <v>185.75</v>
      </c>
    </row>
    <row r="43" spans="1:11" x14ac:dyDescent="0.25">
      <c r="A43" s="6" t="s">
        <v>33</v>
      </c>
      <c r="B43" s="6">
        <f>STDEV(B13:B40)/SQRT(28)</f>
        <v>6.0711134371997186</v>
      </c>
      <c r="C43" s="6">
        <f t="shared" ref="C43:D43" si="3">STDEV(C13:C40)/SQRT(28)</f>
        <v>3.0284616132631288</v>
      </c>
      <c r="D43" s="6">
        <f t="shared" si="3"/>
        <v>4.4001638377385213</v>
      </c>
    </row>
    <row r="46" spans="1:11" x14ac:dyDescent="0.2">
      <c r="A46" s="3" t="s">
        <v>67</v>
      </c>
      <c r="B46" s="72"/>
      <c r="C46" s="73"/>
      <c r="D46" s="73"/>
    </row>
    <row r="47" spans="1:11" ht="18" x14ac:dyDescent="0.25">
      <c r="A47" s="1" t="s">
        <v>31</v>
      </c>
      <c r="B47" s="1" t="s">
        <v>9</v>
      </c>
      <c r="C47" s="1" t="s">
        <v>131</v>
      </c>
      <c r="D47" s="1" t="s">
        <v>132</v>
      </c>
      <c r="E47" s="39" t="s">
        <v>144</v>
      </c>
      <c r="G47" s="1" t="s">
        <v>31</v>
      </c>
      <c r="H47" s="1" t="s">
        <v>9</v>
      </c>
      <c r="I47" s="2" t="s">
        <v>133</v>
      </c>
      <c r="J47" s="1" t="s">
        <v>134</v>
      </c>
      <c r="K47" s="8" t="s">
        <v>143</v>
      </c>
    </row>
    <row r="48" spans="1:11" x14ac:dyDescent="0.25">
      <c r="A48" s="8">
        <v>1</v>
      </c>
      <c r="B48" s="12">
        <v>0.19381000000000001</v>
      </c>
      <c r="C48" s="12">
        <v>0.118571</v>
      </c>
      <c r="D48" s="12">
        <v>0.158636</v>
      </c>
      <c r="E48" s="1"/>
      <c r="G48" s="8">
        <v>1</v>
      </c>
      <c r="H48" s="12">
        <v>0.38500000000000001</v>
      </c>
      <c r="I48" s="12">
        <v>0.30740699999999999</v>
      </c>
      <c r="J48" s="12">
        <v>0.38238100000000003</v>
      </c>
    </row>
    <row r="49" spans="1:10" x14ac:dyDescent="0.25">
      <c r="A49" s="8">
        <v>2</v>
      </c>
      <c r="B49" s="12">
        <v>0.161852</v>
      </c>
      <c r="C49" s="12">
        <v>0.15846199999999999</v>
      </c>
      <c r="D49" s="12">
        <v>0.149565</v>
      </c>
      <c r="G49" s="8">
        <v>2</v>
      </c>
      <c r="H49" s="12">
        <v>0.27346199999999998</v>
      </c>
      <c r="I49" s="12">
        <v>0.30840000000000001</v>
      </c>
      <c r="J49" s="12">
        <v>0.37</v>
      </c>
    </row>
    <row r="50" spans="1:10" x14ac:dyDescent="0.25">
      <c r="A50" s="8">
        <v>3</v>
      </c>
      <c r="B50" s="12">
        <v>0.138462</v>
      </c>
      <c r="C50" s="12">
        <v>0.13212121199999999</v>
      </c>
      <c r="D50" s="12">
        <v>0.13133300000000001</v>
      </c>
      <c r="G50" s="8">
        <v>3</v>
      </c>
      <c r="H50" s="12">
        <v>0.32240000000000002</v>
      </c>
      <c r="I50" s="12">
        <v>0.22484848499999999</v>
      </c>
      <c r="J50" s="12">
        <v>0.63</v>
      </c>
    </row>
    <row r="51" spans="1:10" x14ac:dyDescent="0.25">
      <c r="A51" s="8">
        <v>4</v>
      </c>
      <c r="B51" s="12">
        <v>0.307037</v>
      </c>
      <c r="C51" s="12">
        <v>0.117632</v>
      </c>
      <c r="D51" s="12">
        <v>0.14823500000000001</v>
      </c>
      <c r="G51" s="8">
        <v>4</v>
      </c>
      <c r="H51" s="12">
        <v>0.12576899999999999</v>
      </c>
      <c r="I51" s="12">
        <v>0.19810800000000001</v>
      </c>
      <c r="J51" s="12">
        <v>0.55249999999999999</v>
      </c>
    </row>
    <row r="52" spans="1:10" x14ac:dyDescent="0.25">
      <c r="A52" s="8">
        <v>5</v>
      </c>
      <c r="B52" s="12">
        <v>0.17310300000000001</v>
      </c>
      <c r="C52" s="12">
        <v>0.15846199999999999</v>
      </c>
      <c r="D52" s="12">
        <v>0.141481</v>
      </c>
      <c r="G52" s="8">
        <v>5</v>
      </c>
      <c r="H52" s="12">
        <v>0.23821400000000001</v>
      </c>
      <c r="I52" s="12">
        <v>0.28639999999999999</v>
      </c>
      <c r="J52" s="12">
        <v>0.29461500000000002</v>
      </c>
    </row>
    <row r="53" spans="1:10" x14ac:dyDescent="0.25">
      <c r="A53" s="8">
        <v>6</v>
      </c>
      <c r="B53" s="12">
        <v>0.16517200000000001</v>
      </c>
      <c r="C53" s="12">
        <v>0.1444</v>
      </c>
      <c r="D53" s="12">
        <v>0.133636</v>
      </c>
      <c r="G53" s="8">
        <v>6</v>
      </c>
      <c r="H53" s="12">
        <v>0.23785700000000001</v>
      </c>
      <c r="I53" s="12">
        <v>0.33250000000000002</v>
      </c>
      <c r="J53" s="12">
        <v>0.400476</v>
      </c>
    </row>
    <row r="54" spans="1:10" x14ac:dyDescent="0.25">
      <c r="A54" s="8">
        <v>7</v>
      </c>
      <c r="B54" s="12">
        <v>0.165854</v>
      </c>
      <c r="C54" s="12">
        <v>0.16448299999999999</v>
      </c>
      <c r="D54" s="12">
        <v>0.19120000000000001</v>
      </c>
      <c r="G54" s="8">
        <v>7</v>
      </c>
      <c r="H54" s="12">
        <v>0.12475</v>
      </c>
      <c r="I54" s="12">
        <v>0.242143</v>
      </c>
      <c r="J54" s="12">
        <v>0.27958300000000003</v>
      </c>
    </row>
    <row r="55" spans="1:10" x14ac:dyDescent="0.25">
      <c r="A55" s="8">
        <v>8</v>
      </c>
      <c r="B55" s="12">
        <v>0.17249999999999999</v>
      </c>
      <c r="C55" s="12">
        <v>0.196522</v>
      </c>
      <c r="D55" s="12">
        <v>0.161579</v>
      </c>
      <c r="G55" s="8">
        <v>8</v>
      </c>
      <c r="H55" s="12">
        <v>0.252222</v>
      </c>
      <c r="I55" s="12">
        <v>0.30739100000000003</v>
      </c>
      <c r="J55" s="12">
        <v>0.45666699999999999</v>
      </c>
    </row>
    <row r="56" spans="1:10" x14ac:dyDescent="0.25">
      <c r="A56" s="8">
        <v>9</v>
      </c>
      <c r="B56" s="12">
        <v>0.16700000000000001</v>
      </c>
      <c r="C56" s="12">
        <v>0.218636</v>
      </c>
      <c r="D56" s="12">
        <v>0.116897</v>
      </c>
      <c r="G56" s="8">
        <v>9</v>
      </c>
      <c r="H56" s="12">
        <v>0.43736799999999998</v>
      </c>
      <c r="I56" s="12">
        <v>0.30809500000000001</v>
      </c>
      <c r="J56" s="12">
        <v>0.28107100000000002</v>
      </c>
    </row>
    <row r="57" spans="1:10" x14ac:dyDescent="0.25">
      <c r="A57" s="8">
        <v>10</v>
      </c>
      <c r="B57" s="12">
        <v>0.17249999999999999</v>
      </c>
      <c r="C57" s="12">
        <v>0.15040000000000001</v>
      </c>
      <c r="D57" s="12">
        <v>0.13919999999999999</v>
      </c>
      <c r="E57" s="1"/>
      <c r="G57" s="8">
        <v>10</v>
      </c>
      <c r="H57" s="12">
        <v>0.31130400000000003</v>
      </c>
      <c r="I57" s="12">
        <v>0.3175</v>
      </c>
      <c r="J57" s="12">
        <v>0.33439999999999998</v>
      </c>
    </row>
    <row r="58" spans="1:10" x14ac:dyDescent="0.25">
      <c r="A58" s="8">
        <v>11</v>
      </c>
      <c r="B58" s="12">
        <v>0.13636400000000001</v>
      </c>
      <c r="C58" s="12">
        <v>0.20347799999999999</v>
      </c>
      <c r="D58" s="12">
        <v>0.1145</v>
      </c>
      <c r="E58" s="1"/>
      <c r="G58" s="8">
        <v>11</v>
      </c>
      <c r="H58" s="12">
        <v>0.40571400000000002</v>
      </c>
      <c r="I58" s="12">
        <v>0.29954500000000001</v>
      </c>
      <c r="J58" s="12">
        <v>0.47789500000000001</v>
      </c>
    </row>
    <row r="59" spans="1:10" x14ac:dyDescent="0.25">
      <c r="A59" s="8">
        <v>12</v>
      </c>
      <c r="B59" s="12">
        <v>0.16625000000000001</v>
      </c>
      <c r="C59" s="12">
        <v>0.181724</v>
      </c>
      <c r="D59" s="12">
        <v>0.21782599999999999</v>
      </c>
      <c r="E59" s="1"/>
      <c r="G59" s="8">
        <v>12</v>
      </c>
      <c r="H59" s="12">
        <v>0.32652199999999998</v>
      </c>
      <c r="I59" s="12">
        <v>0.22357099999999999</v>
      </c>
      <c r="J59" s="12">
        <v>0.30227300000000001</v>
      </c>
    </row>
    <row r="60" spans="1:10" x14ac:dyDescent="0.2">
      <c r="B60" s="16"/>
      <c r="C60" s="13"/>
      <c r="D60" s="13"/>
      <c r="E60" s="1"/>
      <c r="H60" s="16"/>
      <c r="I60" s="13"/>
      <c r="J60" s="13"/>
    </row>
    <row r="61" spans="1:10" x14ac:dyDescent="0.25">
      <c r="A61" s="6" t="s">
        <v>41</v>
      </c>
      <c r="B61" s="6">
        <f>AVERAGE(B48:B59)</f>
        <v>0.17665866666666666</v>
      </c>
      <c r="C61" s="6">
        <f t="shared" ref="C61:D61" si="4">AVERAGE(C48:C59)</f>
        <v>0.16207426766666669</v>
      </c>
      <c r="D61" s="6">
        <f t="shared" si="4"/>
        <v>0.15034066666666665</v>
      </c>
      <c r="E61" s="1"/>
      <c r="G61" s="6" t="s">
        <v>41</v>
      </c>
      <c r="H61" s="6">
        <f>AVERAGE(H48:H59)</f>
        <v>0.28671516666666669</v>
      </c>
      <c r="I61" s="6">
        <f t="shared" ref="I61:J61" si="5">AVERAGE(I48:I59)</f>
        <v>0.27965904041666667</v>
      </c>
      <c r="J61" s="6">
        <f t="shared" si="5"/>
        <v>0.39682174999999997</v>
      </c>
    </row>
    <row r="62" spans="1:10" x14ac:dyDescent="0.25">
      <c r="A62" s="6" t="s">
        <v>33</v>
      </c>
      <c r="B62" s="6">
        <f>STDEV(B48:B59)/SQRT(12)</f>
        <v>1.2640755162001071E-2</v>
      </c>
      <c r="C62" s="6">
        <f t="shared" ref="C62:D62" si="6">STDEV(C48:C59)/SQRT(12)</f>
        <v>9.4274177294904858E-3</v>
      </c>
      <c r="D62" s="6">
        <f t="shared" si="6"/>
        <v>8.5590113652515582E-3</v>
      </c>
      <c r="E62" s="1"/>
      <c r="G62" s="6" t="s">
        <v>33</v>
      </c>
      <c r="H62" s="6">
        <f>STDEV(H48:H59)/SQRT(12)</f>
        <v>2.8633102451753739E-2</v>
      </c>
      <c r="I62" s="6">
        <f t="shared" ref="I62:J62" si="7">STDEV(I48:I59)/SQRT(12)</f>
        <v>1.2923652646362431E-2</v>
      </c>
      <c r="J62" s="6">
        <f t="shared" si="7"/>
        <v>3.258191960719585E-2</v>
      </c>
    </row>
    <row r="63" spans="1:10" x14ac:dyDescent="0.2">
      <c r="E63" s="1"/>
    </row>
    <row r="64" spans="1:10" x14ac:dyDescent="0.2">
      <c r="E64" s="1"/>
      <c r="F64" s="1"/>
      <c r="G64" s="1"/>
      <c r="H64" s="1"/>
    </row>
    <row r="65" spans="1:8" x14ac:dyDescent="0.2">
      <c r="E65" s="1"/>
      <c r="F65" s="1"/>
      <c r="G65" s="1"/>
      <c r="H65" s="1"/>
    </row>
    <row r="66" spans="1:8" x14ac:dyDescent="0.2">
      <c r="E66" s="1"/>
      <c r="F66" s="1"/>
      <c r="G66" s="1"/>
      <c r="H66" s="1"/>
    </row>
    <row r="67" spans="1:8" x14ac:dyDescent="0.2">
      <c r="E67" s="1"/>
      <c r="F67" s="1"/>
      <c r="G67" s="1"/>
      <c r="H67" s="1"/>
    </row>
    <row r="68" spans="1:8" x14ac:dyDescent="0.2">
      <c r="E68" s="1"/>
      <c r="F68" s="1"/>
      <c r="G68" s="1"/>
      <c r="H68" s="1"/>
    </row>
    <row r="69" spans="1:8" x14ac:dyDescent="0.2">
      <c r="E69" s="1"/>
      <c r="F69" s="1"/>
      <c r="G69" s="1"/>
      <c r="H69" s="1"/>
    </row>
    <row r="70" spans="1:8" x14ac:dyDescent="0.2">
      <c r="E70" s="1"/>
      <c r="F70" s="1"/>
      <c r="G70" s="1"/>
      <c r="H70" s="1"/>
    </row>
    <row r="71" spans="1:8" x14ac:dyDescent="0.2">
      <c r="E71" s="1"/>
      <c r="F71" s="1"/>
      <c r="G71" s="1"/>
      <c r="H71" s="1"/>
    </row>
    <row r="72" spans="1:8" x14ac:dyDescent="0.2">
      <c r="E72" s="1"/>
      <c r="F72" s="1"/>
      <c r="G72" s="1"/>
      <c r="H72" s="1"/>
    </row>
    <row r="73" spans="1:8" x14ac:dyDescent="0.2">
      <c r="D73" s="1"/>
      <c r="E73" s="1"/>
      <c r="F73" s="1"/>
      <c r="G73" s="1"/>
      <c r="H73" s="1"/>
    </row>
    <row r="74" spans="1:8" x14ac:dyDescent="0.25">
      <c r="A74" s="68"/>
      <c r="B74" s="69"/>
      <c r="C74" s="1"/>
      <c r="D74" s="1"/>
      <c r="E74" s="1"/>
      <c r="F74" s="1"/>
      <c r="G74" s="1"/>
      <c r="H74" s="1"/>
    </row>
    <row r="75" spans="1:8" x14ac:dyDescent="0.25">
      <c r="A75" s="68"/>
      <c r="B75" s="69"/>
      <c r="C75" s="8"/>
      <c r="D75" s="1"/>
      <c r="E75" s="1"/>
      <c r="F75" s="1"/>
      <c r="G75" s="1"/>
      <c r="H75" s="1"/>
    </row>
    <row r="76" spans="1:8" x14ac:dyDescent="0.25">
      <c r="A76" s="68"/>
      <c r="B76" s="69"/>
      <c r="C76" s="8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68"/>
      <c r="B79" s="69"/>
      <c r="C79" s="1"/>
      <c r="D79" s="1"/>
      <c r="E79" s="1"/>
      <c r="F79" s="1"/>
      <c r="G79" s="1"/>
      <c r="H79" s="1"/>
    </row>
    <row r="80" spans="1:8" x14ac:dyDescent="0.25">
      <c r="A80" s="68"/>
      <c r="B80" s="69"/>
      <c r="C80" s="8"/>
      <c r="D80" s="1"/>
      <c r="E80" s="1"/>
      <c r="F80" s="1"/>
      <c r="G80" s="1"/>
      <c r="H80" s="1"/>
    </row>
    <row r="81" spans="1:8" x14ac:dyDescent="0.25">
      <c r="A81" s="68"/>
      <c r="B81" s="69"/>
      <c r="C81" s="8"/>
      <c r="D81" s="1"/>
      <c r="E81" s="1"/>
      <c r="F81" s="1"/>
      <c r="G81" s="1"/>
      <c r="H81" s="1"/>
    </row>
    <row r="82" spans="1:8" x14ac:dyDescent="0.2">
      <c r="C82" s="1"/>
      <c r="D82" s="1"/>
      <c r="E82" s="1"/>
      <c r="F82" s="1"/>
      <c r="G82" s="1"/>
      <c r="H82" s="1"/>
    </row>
  </sheetData>
  <mergeCells count="7">
    <mergeCell ref="A80:B80"/>
    <mergeCell ref="A81:B81"/>
    <mergeCell ref="B46:D46"/>
    <mergeCell ref="A74:B74"/>
    <mergeCell ref="A75:B75"/>
    <mergeCell ref="A76:B76"/>
    <mergeCell ref="A79:B79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9"/>
  <sheetViews>
    <sheetView workbookViewId="0"/>
  </sheetViews>
  <sheetFormatPr defaultRowHeight="15" x14ac:dyDescent="0.2"/>
  <cols>
    <col min="1" max="1" width="11.125" style="9" customWidth="1"/>
    <col min="2" max="2" width="12.625" style="9" customWidth="1"/>
    <col min="3" max="4" width="10.625" style="9" customWidth="1"/>
    <col min="5" max="7" width="19.625" style="9" customWidth="1"/>
    <col min="8" max="16384" width="9" style="9"/>
  </cols>
  <sheetData>
    <row r="2" spans="1:9" x14ac:dyDescent="0.2">
      <c r="A2" s="3" t="s">
        <v>68</v>
      </c>
      <c r="B2" s="37"/>
    </row>
    <row r="3" spans="1:9" x14ac:dyDescent="0.25">
      <c r="A3" s="1" t="s">
        <v>31</v>
      </c>
      <c r="B3" s="1" t="s">
        <v>145</v>
      </c>
      <c r="C3" s="5" t="s">
        <v>7</v>
      </c>
      <c r="D3" s="5" t="s">
        <v>3</v>
      </c>
      <c r="E3" s="5" t="s">
        <v>69</v>
      </c>
      <c r="F3" s="5" t="s">
        <v>70</v>
      </c>
      <c r="G3" s="5" t="s">
        <v>71</v>
      </c>
      <c r="I3" s="1"/>
    </row>
    <row r="4" spans="1:9" x14ac:dyDescent="0.25">
      <c r="A4" s="64">
        <v>1</v>
      </c>
      <c r="B4" s="5">
        <v>1</v>
      </c>
      <c r="C4" s="6">
        <v>13.322000000000003</v>
      </c>
      <c r="D4" s="6">
        <v>25.409000000000002</v>
      </c>
      <c r="E4" s="6">
        <v>5.9170000000000007</v>
      </c>
      <c r="F4" s="6">
        <v>17.437000000000001</v>
      </c>
      <c r="G4" s="6">
        <v>18.767000000000003</v>
      </c>
      <c r="I4" s="1"/>
    </row>
    <row r="5" spans="1:9" x14ac:dyDescent="0.25">
      <c r="A5" s="64"/>
      <c r="B5" s="5">
        <v>2</v>
      </c>
      <c r="C5" s="6">
        <v>24.493000000000002</v>
      </c>
      <c r="D5" s="6">
        <v>43.277000000000001</v>
      </c>
      <c r="E5" s="6">
        <v>9.3739999999999988</v>
      </c>
      <c r="F5" s="6">
        <v>9.8550000000000004</v>
      </c>
      <c r="G5" s="6">
        <v>9.1110000000000007</v>
      </c>
      <c r="I5" s="5"/>
    </row>
    <row r="6" spans="1:9" x14ac:dyDescent="0.25">
      <c r="A6" s="64"/>
      <c r="B6" s="5">
        <v>3</v>
      </c>
      <c r="C6" s="6">
        <v>25.586000000000002</v>
      </c>
      <c r="D6" s="6">
        <v>38.500999999999998</v>
      </c>
      <c r="E6" s="6">
        <v>14.241</v>
      </c>
      <c r="F6" s="6">
        <v>19.201000000000001</v>
      </c>
      <c r="G6" s="6">
        <v>16.836000000000002</v>
      </c>
      <c r="I6" s="8"/>
    </row>
    <row r="7" spans="1:9" x14ac:dyDescent="0.25">
      <c r="A7" s="64"/>
      <c r="B7" s="5">
        <v>4</v>
      </c>
      <c r="C7" s="6">
        <v>17.092000000000002</v>
      </c>
      <c r="D7" s="6">
        <v>40.094999999999999</v>
      </c>
      <c r="E7" s="6">
        <v>17.565000000000001</v>
      </c>
      <c r="F7" s="6">
        <v>26.754000000000001</v>
      </c>
      <c r="G7" s="6">
        <v>11.791</v>
      </c>
      <c r="I7" s="8"/>
    </row>
    <row r="8" spans="1:9" x14ac:dyDescent="0.25">
      <c r="A8" s="64"/>
      <c r="B8" s="5">
        <v>5</v>
      </c>
      <c r="C8" s="6">
        <v>19.155000000000001</v>
      </c>
      <c r="D8" s="6">
        <v>56.634</v>
      </c>
      <c r="E8" s="6">
        <v>14.150000000000002</v>
      </c>
      <c r="F8" s="6">
        <v>18.622</v>
      </c>
      <c r="G8" s="6">
        <v>13.062000000000001</v>
      </c>
      <c r="I8" s="8"/>
    </row>
    <row r="9" spans="1:9" x14ac:dyDescent="0.25">
      <c r="A9" s="64"/>
      <c r="B9" s="5">
        <v>6</v>
      </c>
      <c r="C9" s="6">
        <v>9.972999999999999</v>
      </c>
      <c r="D9" s="6">
        <v>40.323999999999998</v>
      </c>
      <c r="E9" s="6">
        <v>17.308</v>
      </c>
      <c r="F9" s="6">
        <v>13.553000000000001</v>
      </c>
      <c r="G9" s="6">
        <v>14.471</v>
      </c>
      <c r="I9" s="8"/>
    </row>
    <row r="10" spans="1:9" x14ac:dyDescent="0.25">
      <c r="A10" s="64"/>
      <c r="B10" s="5">
        <v>7</v>
      </c>
      <c r="C10" s="6">
        <v>26.128</v>
      </c>
      <c r="D10" s="6">
        <v>40.241</v>
      </c>
      <c r="E10" s="6">
        <v>13.134</v>
      </c>
      <c r="F10" s="6">
        <v>15.783000000000001</v>
      </c>
      <c r="G10" s="6">
        <v>8.5680000000000014</v>
      </c>
      <c r="I10" s="8"/>
    </row>
    <row r="11" spans="1:9" x14ac:dyDescent="0.25">
      <c r="A11" s="64"/>
      <c r="B11" s="5">
        <v>8</v>
      </c>
      <c r="C11" s="6">
        <v>14.215</v>
      </c>
      <c r="D11" s="6">
        <v>25.052</v>
      </c>
      <c r="E11" s="6">
        <v>6.8520000000000012</v>
      </c>
      <c r="F11" s="6">
        <v>13.893000000000001</v>
      </c>
      <c r="G11" s="6">
        <v>13.162000000000003</v>
      </c>
      <c r="I11" s="8"/>
    </row>
    <row r="12" spans="1:9" x14ac:dyDescent="0.25">
      <c r="A12" s="64"/>
      <c r="B12" s="5">
        <v>9</v>
      </c>
      <c r="C12" s="6">
        <v>9.4920000000000009</v>
      </c>
      <c r="D12" s="6">
        <v>50.225999999999999</v>
      </c>
      <c r="E12" s="6">
        <v>12.366</v>
      </c>
      <c r="F12" s="6">
        <v>13.221</v>
      </c>
      <c r="G12" s="6">
        <v>21.866</v>
      </c>
      <c r="I12" s="8"/>
    </row>
    <row r="13" spans="1:9" x14ac:dyDescent="0.25">
      <c r="A13" s="64"/>
      <c r="B13" s="5">
        <v>10</v>
      </c>
      <c r="C13" s="6">
        <v>14.240000000000002</v>
      </c>
      <c r="D13" s="6">
        <v>66.965000000000003</v>
      </c>
      <c r="E13" s="6">
        <v>15.530000000000001</v>
      </c>
      <c r="F13" s="6">
        <v>10.876000000000001</v>
      </c>
      <c r="G13" s="6">
        <v>11.027000000000001</v>
      </c>
      <c r="I13" s="8"/>
    </row>
    <row r="14" spans="1:9" x14ac:dyDescent="0.25">
      <c r="A14" s="64">
        <v>2</v>
      </c>
      <c r="B14" s="5">
        <v>1</v>
      </c>
      <c r="C14" s="6">
        <v>16.643000000000001</v>
      </c>
      <c r="D14" s="6">
        <v>54.870999999999995</v>
      </c>
      <c r="E14" s="6">
        <v>14.541</v>
      </c>
      <c r="F14" s="6">
        <v>25.475000000000001</v>
      </c>
      <c r="G14" s="6">
        <v>25.897000000000002</v>
      </c>
      <c r="I14" s="8"/>
    </row>
    <row r="15" spans="1:9" x14ac:dyDescent="0.25">
      <c r="A15" s="64"/>
      <c r="B15" s="5">
        <v>2</v>
      </c>
      <c r="C15" s="6">
        <v>8.0100000000000016</v>
      </c>
      <c r="D15" s="6">
        <v>52.759</v>
      </c>
      <c r="E15" s="6">
        <v>23.534000000000002</v>
      </c>
      <c r="F15" s="6">
        <v>17.950000000000003</v>
      </c>
      <c r="G15" s="6">
        <v>15.262</v>
      </c>
      <c r="I15" s="8"/>
    </row>
    <row r="16" spans="1:9" x14ac:dyDescent="0.25">
      <c r="A16" s="64"/>
      <c r="B16" s="5">
        <v>3</v>
      </c>
      <c r="C16" s="6">
        <v>20.075000000000003</v>
      </c>
      <c r="D16" s="6">
        <v>20.634</v>
      </c>
      <c r="E16" s="6">
        <v>28.024000000000004</v>
      </c>
      <c r="F16" s="6">
        <v>12.894000000000002</v>
      </c>
      <c r="G16" s="6">
        <v>35.585999999999999</v>
      </c>
      <c r="I16" s="5"/>
    </row>
    <row r="17" spans="1:9" x14ac:dyDescent="0.25">
      <c r="A17" s="64"/>
      <c r="B17" s="5">
        <v>4</v>
      </c>
      <c r="C17" s="6">
        <v>13.037000000000003</v>
      </c>
      <c r="D17" s="6">
        <v>48.155000000000001</v>
      </c>
      <c r="E17" s="6">
        <v>20.305</v>
      </c>
      <c r="F17" s="6">
        <v>21.112000000000002</v>
      </c>
      <c r="G17" s="6">
        <v>14.316000000000003</v>
      </c>
      <c r="I17" s="5"/>
    </row>
    <row r="18" spans="1:9" x14ac:dyDescent="0.25">
      <c r="A18" s="64"/>
      <c r="B18" s="5">
        <v>5</v>
      </c>
      <c r="C18" s="6">
        <v>29.605</v>
      </c>
      <c r="D18" s="6">
        <v>26.261000000000003</v>
      </c>
      <c r="E18" s="6">
        <v>23.837</v>
      </c>
      <c r="F18" s="6">
        <v>36.79</v>
      </c>
      <c r="G18" s="6">
        <v>15.837</v>
      </c>
      <c r="I18" s="5"/>
    </row>
    <row r="19" spans="1:9" x14ac:dyDescent="0.25">
      <c r="A19" s="64"/>
      <c r="B19" s="5">
        <v>6</v>
      </c>
      <c r="C19" s="6">
        <v>16.128</v>
      </c>
      <c r="D19" s="6">
        <v>22.064</v>
      </c>
      <c r="E19" s="6">
        <v>31.399000000000004</v>
      </c>
      <c r="F19" s="6">
        <v>27.178999999999998</v>
      </c>
      <c r="G19" s="6">
        <v>16.052</v>
      </c>
      <c r="I19" s="5"/>
    </row>
    <row r="20" spans="1:9" x14ac:dyDescent="0.25">
      <c r="A20" s="64"/>
      <c r="B20" s="5">
        <v>7</v>
      </c>
      <c r="C20" s="6">
        <v>20.496000000000002</v>
      </c>
      <c r="D20" s="6">
        <v>21.504000000000001</v>
      </c>
      <c r="E20" s="6">
        <v>50.241</v>
      </c>
      <c r="F20" s="6">
        <v>28.006000000000004</v>
      </c>
      <c r="G20" s="6">
        <v>31.317000000000004</v>
      </c>
      <c r="I20" s="5"/>
    </row>
    <row r="21" spans="1:9" x14ac:dyDescent="0.25">
      <c r="A21" s="64"/>
      <c r="B21" s="5">
        <v>8</v>
      </c>
      <c r="C21" s="6">
        <v>11.534000000000002</v>
      </c>
      <c r="D21" s="6">
        <v>25.837</v>
      </c>
      <c r="E21" s="6">
        <v>15.782</v>
      </c>
      <c r="F21" s="6">
        <v>22.771000000000001</v>
      </c>
      <c r="G21" s="6">
        <v>19.384</v>
      </c>
      <c r="I21" s="5"/>
    </row>
    <row r="22" spans="1:9" x14ac:dyDescent="0.25">
      <c r="A22" s="64"/>
      <c r="B22" s="5">
        <v>9</v>
      </c>
      <c r="C22" s="6">
        <v>12.704000000000001</v>
      </c>
      <c r="D22" s="6">
        <v>24.197000000000003</v>
      </c>
      <c r="E22" s="6">
        <v>16.141000000000002</v>
      </c>
      <c r="F22" s="6">
        <v>38.277000000000001</v>
      </c>
      <c r="G22" s="6">
        <v>18.881</v>
      </c>
      <c r="I22" s="5"/>
    </row>
    <row r="23" spans="1:9" x14ac:dyDescent="0.25">
      <c r="A23" s="64"/>
      <c r="B23" s="5">
        <v>10</v>
      </c>
      <c r="C23" s="6">
        <v>16.040000000000003</v>
      </c>
      <c r="D23" s="6">
        <v>26.852</v>
      </c>
      <c r="E23" s="6">
        <v>44.452999999999996</v>
      </c>
      <c r="F23" s="6">
        <v>20.68</v>
      </c>
      <c r="G23" s="6">
        <v>20.499000000000002</v>
      </c>
      <c r="I23" s="5"/>
    </row>
    <row r="24" spans="1:9" x14ac:dyDescent="0.25">
      <c r="A24" s="64">
        <v>3</v>
      </c>
      <c r="B24" s="5">
        <v>1</v>
      </c>
      <c r="C24" s="6">
        <v>18.599</v>
      </c>
      <c r="D24" s="6">
        <v>20.467000000000002</v>
      </c>
      <c r="E24" s="6">
        <v>33.092999999999996</v>
      </c>
      <c r="F24" s="6">
        <v>14.396000000000001</v>
      </c>
      <c r="G24" s="6">
        <v>22.856000000000002</v>
      </c>
      <c r="I24" s="5"/>
    </row>
    <row r="25" spans="1:9" x14ac:dyDescent="0.25">
      <c r="A25" s="64"/>
      <c r="B25" s="5">
        <v>2</v>
      </c>
      <c r="C25" s="6">
        <v>19.962</v>
      </c>
      <c r="D25" s="6">
        <v>38.928999999999995</v>
      </c>
      <c r="E25" s="6">
        <v>21.244</v>
      </c>
      <c r="F25" s="6">
        <v>19.422000000000001</v>
      </c>
      <c r="G25" s="6">
        <v>11.402000000000001</v>
      </c>
      <c r="I25" s="5"/>
    </row>
    <row r="26" spans="1:9" x14ac:dyDescent="0.25">
      <c r="A26" s="64"/>
      <c r="B26" s="5">
        <v>3</v>
      </c>
      <c r="C26" s="6">
        <v>11.821000000000002</v>
      </c>
      <c r="D26" s="6">
        <v>56.974999999999994</v>
      </c>
      <c r="E26" s="6">
        <v>30.369000000000003</v>
      </c>
      <c r="F26" s="6">
        <v>17.53</v>
      </c>
      <c r="G26" s="6">
        <v>16.567</v>
      </c>
      <c r="I26" s="5"/>
    </row>
    <row r="27" spans="1:9" x14ac:dyDescent="0.25">
      <c r="A27" s="64"/>
      <c r="B27" s="5">
        <v>4</v>
      </c>
      <c r="C27" s="6">
        <v>11.702000000000002</v>
      </c>
      <c r="D27" s="6">
        <v>23.033000000000001</v>
      </c>
      <c r="E27" s="6">
        <v>20.653000000000002</v>
      </c>
      <c r="F27" s="6">
        <v>22.005000000000003</v>
      </c>
      <c r="G27" s="6">
        <v>18.386000000000003</v>
      </c>
      <c r="I27" s="5"/>
    </row>
    <row r="28" spans="1:9" x14ac:dyDescent="0.25">
      <c r="A28" s="64"/>
      <c r="B28" s="5">
        <v>5</v>
      </c>
      <c r="C28" s="6">
        <v>14.067</v>
      </c>
      <c r="D28" s="6">
        <v>33.488999999999997</v>
      </c>
      <c r="E28" s="6">
        <v>14.426000000000002</v>
      </c>
      <c r="F28" s="6">
        <v>30.09</v>
      </c>
      <c r="G28" s="6">
        <v>58.924999999999997</v>
      </c>
      <c r="I28" s="5"/>
    </row>
    <row r="29" spans="1:9" x14ac:dyDescent="0.25">
      <c r="A29" s="64"/>
      <c r="B29" s="5">
        <v>6</v>
      </c>
      <c r="C29" s="6">
        <v>22.206</v>
      </c>
      <c r="D29" s="6">
        <v>21.026</v>
      </c>
      <c r="E29" s="6">
        <v>19.350000000000001</v>
      </c>
      <c r="F29" s="6">
        <v>20.912000000000003</v>
      </c>
      <c r="G29" s="6">
        <v>39.183999999999997</v>
      </c>
      <c r="I29" s="5"/>
    </row>
    <row r="30" spans="1:9" x14ac:dyDescent="0.25">
      <c r="A30" s="64"/>
      <c r="B30" s="5">
        <v>7</v>
      </c>
      <c r="C30" s="6">
        <v>24.379000000000001</v>
      </c>
      <c r="D30" s="6">
        <v>35.131</v>
      </c>
      <c r="E30" s="6">
        <v>7.5019999999999998</v>
      </c>
      <c r="F30" s="6">
        <v>16.396000000000001</v>
      </c>
      <c r="G30" s="6">
        <v>8.0500000000000007</v>
      </c>
      <c r="I30" s="5"/>
    </row>
    <row r="31" spans="1:9" x14ac:dyDescent="0.25">
      <c r="A31" s="64"/>
      <c r="B31" s="5">
        <v>8</v>
      </c>
      <c r="C31" s="6">
        <v>19.006</v>
      </c>
      <c r="D31" s="6">
        <v>28.251999999999999</v>
      </c>
      <c r="E31" s="6">
        <v>18.359000000000002</v>
      </c>
      <c r="F31" s="6">
        <v>18.313000000000002</v>
      </c>
      <c r="G31" s="6">
        <v>24.361000000000001</v>
      </c>
      <c r="I31" s="5"/>
    </row>
    <row r="32" spans="1:9" x14ac:dyDescent="0.25">
      <c r="A32" s="64"/>
      <c r="B32" s="5">
        <v>9</v>
      </c>
      <c r="C32" s="6">
        <v>14.785</v>
      </c>
      <c r="D32" s="6">
        <v>37.917999999999999</v>
      </c>
      <c r="E32" s="6">
        <v>34.369999999999997</v>
      </c>
      <c r="F32" s="6">
        <v>21.415000000000003</v>
      </c>
      <c r="G32" s="6">
        <v>27.895</v>
      </c>
      <c r="I32" s="5"/>
    </row>
    <row r="33" spans="1:9" x14ac:dyDescent="0.25">
      <c r="A33" s="64"/>
      <c r="B33" s="5">
        <v>10</v>
      </c>
      <c r="C33" s="6">
        <v>22.117000000000001</v>
      </c>
      <c r="D33" s="6">
        <v>22.081</v>
      </c>
      <c r="E33" s="6">
        <v>22.327000000000002</v>
      </c>
      <c r="F33" s="6">
        <v>18.347000000000001</v>
      </c>
      <c r="G33" s="6">
        <v>45.963999999999999</v>
      </c>
      <c r="I33" s="5"/>
    </row>
    <row r="34" spans="1:9" x14ac:dyDescent="0.2">
      <c r="A34" s="1"/>
      <c r="B34" s="1"/>
      <c r="C34" s="13"/>
      <c r="D34" s="13"/>
      <c r="E34" s="13"/>
      <c r="F34" s="13"/>
      <c r="G34" s="13"/>
      <c r="I34" s="1"/>
    </row>
    <row r="35" spans="1:9" x14ac:dyDescent="0.25">
      <c r="A35" s="5" t="s">
        <v>32</v>
      </c>
      <c r="B35" s="33"/>
      <c r="C35" s="6">
        <f>AVERAGE(C4:C33)</f>
        <v>17.220400000000001</v>
      </c>
      <c r="D35" s="6">
        <f t="shared" ref="D35:E35" si="0">AVERAGE(D4:D33)</f>
        <v>35.571966666666654</v>
      </c>
      <c r="E35" s="6">
        <f t="shared" si="0"/>
        <v>20.546233333333337</v>
      </c>
      <c r="F35" s="6">
        <f>AVERAGE(F4:F33)</f>
        <v>20.305166666666665</v>
      </c>
      <c r="G35" s="6">
        <f>AVERAGE(G4:G33)</f>
        <v>20.842733333333332</v>
      </c>
      <c r="I35" s="1"/>
    </row>
    <row r="36" spans="1:9" x14ac:dyDescent="0.25">
      <c r="A36" s="5" t="s">
        <v>33</v>
      </c>
      <c r="B36" s="5"/>
      <c r="C36" s="6">
        <f>STDEV(C4:C33)/SQRT(30)</f>
        <v>0.99985704794327346</v>
      </c>
      <c r="D36" s="6">
        <f t="shared" ref="D36:G36" si="1">STDEV(D4:D33)/SQRT(30)</f>
        <v>2.42571389822742</v>
      </c>
      <c r="E36" s="6">
        <f t="shared" si="1"/>
        <v>1.9061058495311476</v>
      </c>
      <c r="F36" s="6">
        <f t="shared" si="1"/>
        <v>1.2555171568823966</v>
      </c>
      <c r="G36" s="6">
        <f t="shared" si="1"/>
        <v>2.1144268465714102</v>
      </c>
      <c r="I36" s="1"/>
    </row>
    <row r="37" spans="1:9" x14ac:dyDescent="0.2">
      <c r="A37" s="1"/>
      <c r="B37" s="1"/>
      <c r="C37" s="1"/>
      <c r="D37" s="1"/>
      <c r="E37" s="1"/>
      <c r="F37" s="1"/>
      <c r="G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I38" s="1"/>
    </row>
    <row r="39" spans="1:9" x14ac:dyDescent="0.25">
      <c r="A39" s="8"/>
      <c r="C39" s="8"/>
      <c r="D39" s="1"/>
      <c r="E39" s="1"/>
      <c r="F39" s="1"/>
      <c r="G39" s="1"/>
      <c r="I39" s="1"/>
    </row>
    <row r="40" spans="1:9" x14ac:dyDescent="0.25">
      <c r="A40" s="8"/>
      <c r="C40" s="8"/>
      <c r="D40" s="1"/>
      <c r="E40" s="1"/>
      <c r="F40" s="1"/>
      <c r="G40" s="1"/>
      <c r="I40" s="1"/>
    </row>
    <row r="41" spans="1:9" x14ac:dyDescent="0.25">
      <c r="A41" s="8"/>
      <c r="C41" s="8"/>
      <c r="D41" s="1"/>
      <c r="E41" s="1"/>
      <c r="F41" s="1"/>
      <c r="G41" s="1"/>
      <c r="I41" s="1"/>
    </row>
    <row r="42" spans="1:9" x14ac:dyDescent="0.25">
      <c r="A42" s="8"/>
      <c r="C42" s="8"/>
      <c r="D42" s="1"/>
      <c r="E42" s="1"/>
      <c r="F42" s="1"/>
      <c r="G42" s="1"/>
      <c r="I42" s="1"/>
    </row>
    <row r="43" spans="1:9" x14ac:dyDescent="0.25">
      <c r="A43" s="8"/>
      <c r="C43" s="8"/>
      <c r="D43" s="1"/>
      <c r="E43" s="1"/>
      <c r="F43" s="1"/>
      <c r="G43" s="1"/>
      <c r="I43" s="1"/>
    </row>
    <row r="44" spans="1:9" x14ac:dyDescent="0.25">
      <c r="A44" s="8"/>
      <c r="C44" s="8"/>
      <c r="D44" s="1"/>
      <c r="E44" s="1"/>
      <c r="F44" s="1"/>
      <c r="G44" s="1"/>
      <c r="I44" s="1"/>
    </row>
    <row r="45" spans="1:9" x14ac:dyDescent="0.25">
      <c r="A45" s="8"/>
      <c r="C45" s="8"/>
      <c r="D45" s="1"/>
      <c r="E45" s="1"/>
      <c r="F45" s="1"/>
      <c r="G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I52" s="1"/>
    </row>
    <row r="53" spans="1:9" x14ac:dyDescent="0.2">
      <c r="A53" s="1"/>
      <c r="B53" s="1"/>
      <c r="C53" s="1"/>
      <c r="D53" s="1"/>
      <c r="E53" s="1"/>
      <c r="F53" s="1"/>
      <c r="G53" s="1"/>
      <c r="I53" s="1"/>
    </row>
    <row r="54" spans="1:9" x14ac:dyDescent="0.2">
      <c r="A54" s="1"/>
      <c r="B54" s="1"/>
      <c r="C54" s="1"/>
      <c r="D54" s="1"/>
      <c r="E54" s="1"/>
      <c r="F54" s="1"/>
      <c r="G54" s="1"/>
      <c r="I54" s="1"/>
    </row>
    <row r="55" spans="1:9" x14ac:dyDescent="0.2">
      <c r="A55" s="1"/>
      <c r="B55" s="1"/>
      <c r="C55" s="1"/>
      <c r="D55" s="1"/>
      <c r="E55" s="1"/>
      <c r="F55" s="1"/>
      <c r="G55" s="1"/>
      <c r="I55" s="1"/>
    </row>
    <row r="56" spans="1:9" x14ac:dyDescent="0.2">
      <c r="A56" s="1"/>
      <c r="B56" s="1"/>
      <c r="C56" s="1"/>
      <c r="D56" s="1"/>
      <c r="E56" s="1"/>
      <c r="F56" s="1"/>
      <c r="G56" s="1"/>
      <c r="I56" s="1"/>
    </row>
    <row r="57" spans="1:9" x14ac:dyDescent="0.2">
      <c r="A57" s="1"/>
      <c r="B57" s="1"/>
      <c r="C57" s="1"/>
      <c r="D57" s="1"/>
      <c r="E57" s="1"/>
      <c r="F57" s="1"/>
      <c r="G57" s="1"/>
      <c r="I57" s="1"/>
    </row>
    <row r="58" spans="1:9" x14ac:dyDescent="0.2">
      <c r="A58" s="1"/>
      <c r="B58" s="1"/>
      <c r="C58" s="1"/>
      <c r="D58" s="1"/>
      <c r="E58" s="1"/>
      <c r="F58" s="1"/>
      <c r="G58" s="1"/>
      <c r="I58" s="1"/>
    </row>
    <row r="59" spans="1:9" x14ac:dyDescent="0.2">
      <c r="A59" s="1"/>
      <c r="B59" s="1"/>
      <c r="C59" s="1"/>
      <c r="D59" s="1"/>
      <c r="E59" s="1"/>
      <c r="F59" s="1"/>
      <c r="G59" s="1"/>
      <c r="I59" s="1"/>
    </row>
    <row r="60" spans="1:9" x14ac:dyDescent="0.2">
      <c r="A60" s="1"/>
      <c r="B60" s="1"/>
      <c r="C60" s="1"/>
      <c r="D60" s="1"/>
      <c r="E60" s="1"/>
      <c r="F60" s="1"/>
      <c r="G60" s="1"/>
      <c r="I60" s="1"/>
    </row>
    <row r="61" spans="1:9" x14ac:dyDescent="0.2">
      <c r="A61" s="1"/>
      <c r="B61" s="1"/>
      <c r="C61" s="1"/>
      <c r="D61" s="1"/>
      <c r="E61" s="1"/>
      <c r="F61" s="1"/>
      <c r="G61" s="1"/>
      <c r="I61" s="1"/>
    </row>
    <row r="62" spans="1:9" x14ac:dyDescent="0.2">
      <c r="A62" s="1"/>
      <c r="B62" s="1"/>
      <c r="C62" s="1"/>
      <c r="D62" s="1"/>
      <c r="E62" s="1"/>
      <c r="F62" s="1"/>
      <c r="G62" s="1"/>
      <c r="I62" s="1"/>
    </row>
    <row r="63" spans="1:9" x14ac:dyDescent="0.2">
      <c r="A63" s="1"/>
      <c r="B63" s="1"/>
      <c r="C63" s="1"/>
      <c r="D63" s="1"/>
      <c r="E63" s="1"/>
      <c r="F63" s="1"/>
      <c r="G63" s="1"/>
      <c r="I63" s="1"/>
    </row>
    <row r="64" spans="1:9" x14ac:dyDescent="0.2">
      <c r="A64" s="1"/>
      <c r="B64" s="1"/>
      <c r="C64" s="1"/>
      <c r="D64" s="1"/>
      <c r="E64" s="1"/>
      <c r="F64" s="1"/>
      <c r="G64" s="1"/>
      <c r="I64" s="1"/>
    </row>
    <row r="65" spans="1:9" x14ac:dyDescent="0.2">
      <c r="A65" s="1"/>
      <c r="B65" s="1"/>
      <c r="C65" s="1"/>
      <c r="D65" s="1"/>
      <c r="E65" s="1"/>
      <c r="F65" s="1"/>
      <c r="G65" s="1"/>
      <c r="I65" s="1"/>
    </row>
    <row r="66" spans="1:9" x14ac:dyDescent="0.2">
      <c r="A66" s="1"/>
      <c r="B66" s="1"/>
      <c r="C66" s="1"/>
      <c r="D66" s="1"/>
      <c r="E66" s="1"/>
      <c r="F66" s="1"/>
      <c r="G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I69" s="1"/>
    </row>
    <row r="70" spans="1:9" x14ac:dyDescent="0.2">
      <c r="A70" s="1"/>
      <c r="B70" s="1"/>
      <c r="C70" s="1"/>
      <c r="D70" s="1"/>
      <c r="E70" s="1"/>
      <c r="F70" s="1"/>
      <c r="G70" s="1"/>
      <c r="I70" s="1"/>
    </row>
    <row r="71" spans="1:9" x14ac:dyDescent="0.2">
      <c r="A71" s="1"/>
      <c r="B71" s="1"/>
      <c r="C71" s="1"/>
      <c r="D71" s="1"/>
      <c r="E71" s="1"/>
      <c r="F71" s="1"/>
      <c r="G71" s="1"/>
      <c r="I71" s="1"/>
    </row>
    <row r="72" spans="1:9" x14ac:dyDescent="0.2">
      <c r="A72" s="1"/>
      <c r="B72" s="1"/>
      <c r="C72" s="1"/>
      <c r="D72" s="1"/>
      <c r="E72" s="1"/>
      <c r="F72" s="1"/>
      <c r="G72" s="1"/>
      <c r="I72" s="1"/>
    </row>
    <row r="73" spans="1:9" x14ac:dyDescent="0.2">
      <c r="A73" s="1"/>
      <c r="B73" s="1"/>
      <c r="C73" s="1"/>
      <c r="D73" s="1"/>
      <c r="E73" s="1"/>
      <c r="F73" s="1"/>
      <c r="G73" s="1"/>
      <c r="I73" s="1"/>
    </row>
    <row r="74" spans="1:9" x14ac:dyDescent="0.2">
      <c r="A74" s="1"/>
      <c r="B74" s="1"/>
      <c r="C74" s="1"/>
      <c r="D74" s="1"/>
      <c r="E74" s="1"/>
      <c r="F74" s="1"/>
      <c r="G74" s="1"/>
      <c r="I74" s="1"/>
    </row>
    <row r="75" spans="1:9" x14ac:dyDescent="0.2">
      <c r="A75" s="1"/>
      <c r="B75" s="1"/>
      <c r="C75" s="1"/>
      <c r="D75" s="1"/>
      <c r="E75" s="1"/>
      <c r="F75" s="1"/>
      <c r="G75" s="1"/>
      <c r="I75" s="1"/>
    </row>
    <row r="76" spans="1:9" x14ac:dyDescent="0.2">
      <c r="A76" s="1"/>
      <c r="B76" s="1"/>
      <c r="C76" s="1"/>
      <c r="D76" s="1"/>
      <c r="E76" s="1"/>
      <c r="F76" s="1"/>
      <c r="G76" s="1"/>
      <c r="I76" s="1"/>
    </row>
    <row r="77" spans="1:9" x14ac:dyDescent="0.2">
      <c r="A77" s="1"/>
      <c r="B77" s="1"/>
      <c r="C77" s="1"/>
      <c r="D77" s="1"/>
      <c r="E77" s="1"/>
      <c r="F77" s="1"/>
      <c r="G77" s="1"/>
      <c r="I77" s="1"/>
    </row>
    <row r="78" spans="1:9" x14ac:dyDescent="0.2">
      <c r="A78" s="1"/>
      <c r="B78" s="1"/>
      <c r="C78" s="1"/>
      <c r="D78" s="1"/>
      <c r="E78" s="1"/>
      <c r="F78" s="1"/>
      <c r="G78" s="1"/>
      <c r="I78" s="1"/>
    </row>
    <row r="79" spans="1:9" x14ac:dyDescent="0.2">
      <c r="A79" s="1"/>
      <c r="B79" s="1"/>
      <c r="C79" s="1"/>
      <c r="D79" s="1"/>
      <c r="E79" s="1"/>
      <c r="F79" s="1"/>
      <c r="G79" s="1"/>
      <c r="I79" s="1"/>
    </row>
    <row r="80" spans="1:9" x14ac:dyDescent="0.2">
      <c r="A80" s="1"/>
      <c r="B80" s="1"/>
      <c r="C80" s="1"/>
      <c r="D80" s="1"/>
      <c r="E80" s="1"/>
      <c r="F80" s="1"/>
      <c r="G80" s="1"/>
      <c r="I80" s="1"/>
    </row>
    <row r="81" spans="1:9" x14ac:dyDescent="0.2">
      <c r="A81" s="1"/>
      <c r="B81" s="1"/>
      <c r="C81" s="1"/>
      <c r="D81" s="1"/>
      <c r="E81" s="1"/>
      <c r="F81" s="1"/>
      <c r="G81" s="1"/>
      <c r="I81" s="1"/>
    </row>
    <row r="82" spans="1:9" x14ac:dyDescent="0.2">
      <c r="A82" s="1"/>
      <c r="B82" s="1"/>
      <c r="C82" s="1"/>
      <c r="D82" s="1"/>
      <c r="E82" s="1"/>
      <c r="F82" s="1"/>
      <c r="G82" s="1"/>
      <c r="I82" s="1"/>
    </row>
    <row r="83" spans="1:9" x14ac:dyDescent="0.2">
      <c r="A83" s="1"/>
      <c r="B83" s="1"/>
      <c r="C83" s="1"/>
      <c r="D83" s="1"/>
      <c r="E83" s="1"/>
      <c r="F83" s="1"/>
      <c r="G83" s="1"/>
      <c r="I83" s="1"/>
    </row>
    <row r="84" spans="1:9" x14ac:dyDescent="0.2">
      <c r="A84" s="1"/>
      <c r="B84" s="1"/>
      <c r="C84" s="1"/>
      <c r="D84" s="1"/>
      <c r="E84" s="1"/>
      <c r="F84" s="1"/>
      <c r="G84" s="1"/>
      <c r="I84" s="1"/>
    </row>
    <row r="85" spans="1:9" x14ac:dyDescent="0.2">
      <c r="A85" s="1"/>
      <c r="B85" s="1"/>
      <c r="C85" s="1"/>
      <c r="D85" s="1"/>
      <c r="E85" s="1"/>
      <c r="F85" s="1"/>
      <c r="G85" s="1"/>
      <c r="I85" s="1"/>
    </row>
    <row r="86" spans="1:9" x14ac:dyDescent="0.2">
      <c r="A86" s="1"/>
      <c r="B86" s="1"/>
      <c r="C86" s="1"/>
      <c r="D86" s="1"/>
      <c r="E86" s="1"/>
      <c r="F86" s="1"/>
      <c r="G86" s="1"/>
      <c r="I86" s="1"/>
    </row>
    <row r="87" spans="1:9" x14ac:dyDescent="0.2">
      <c r="A87" s="1"/>
      <c r="B87" s="1"/>
      <c r="C87" s="1"/>
      <c r="D87" s="1"/>
      <c r="E87" s="1"/>
      <c r="F87" s="1"/>
      <c r="G87" s="1"/>
      <c r="I87" s="1"/>
    </row>
    <row r="88" spans="1:9" x14ac:dyDescent="0.2">
      <c r="A88" s="1"/>
      <c r="B88" s="1"/>
      <c r="C88" s="1"/>
      <c r="D88" s="1"/>
      <c r="E88" s="1"/>
      <c r="F88" s="1"/>
      <c r="G88" s="1"/>
      <c r="I88" s="1"/>
    </row>
    <row r="89" spans="1:9" x14ac:dyDescent="0.2">
      <c r="A89" s="1"/>
      <c r="B89" s="1"/>
      <c r="C89" s="1"/>
      <c r="D89" s="1"/>
      <c r="E89" s="1"/>
      <c r="F89" s="1"/>
      <c r="G89" s="1"/>
      <c r="I89" s="1"/>
    </row>
    <row r="90" spans="1:9" x14ac:dyDescent="0.2">
      <c r="A90" s="1"/>
      <c r="B90" s="1"/>
      <c r="C90" s="1"/>
      <c r="D90" s="1"/>
      <c r="E90" s="1"/>
      <c r="F90" s="1"/>
      <c r="G90" s="1"/>
      <c r="I90" s="1"/>
    </row>
    <row r="91" spans="1:9" x14ac:dyDescent="0.2">
      <c r="A91" s="1"/>
      <c r="B91" s="1"/>
      <c r="C91" s="1"/>
      <c r="D91" s="1"/>
      <c r="E91" s="1"/>
      <c r="F91" s="1"/>
      <c r="G91" s="1"/>
      <c r="I91" s="1"/>
    </row>
    <row r="92" spans="1:9" x14ac:dyDescent="0.2">
      <c r="A92" s="1"/>
      <c r="B92" s="1"/>
      <c r="C92" s="1"/>
      <c r="D92" s="1"/>
      <c r="E92" s="1"/>
      <c r="F92" s="1"/>
      <c r="G92" s="1"/>
      <c r="I92" s="1"/>
    </row>
    <row r="93" spans="1:9" x14ac:dyDescent="0.2">
      <c r="A93" s="1"/>
      <c r="B93" s="1"/>
      <c r="C93" s="1"/>
      <c r="D93" s="1"/>
      <c r="E93" s="1"/>
      <c r="F93" s="1"/>
      <c r="G93" s="1"/>
      <c r="I93" s="1"/>
    </row>
    <row r="94" spans="1:9" x14ac:dyDescent="0.2">
      <c r="A94" s="1"/>
      <c r="B94" s="1"/>
      <c r="C94" s="1"/>
      <c r="D94" s="1"/>
      <c r="E94" s="1"/>
      <c r="F94" s="1"/>
      <c r="G94" s="1"/>
      <c r="I94" s="1"/>
    </row>
    <row r="95" spans="1:9" x14ac:dyDescent="0.2">
      <c r="A95" s="1"/>
      <c r="B95" s="1"/>
      <c r="C95" s="1"/>
      <c r="D95" s="1"/>
      <c r="E95" s="1"/>
      <c r="F95" s="1"/>
      <c r="G95" s="1"/>
      <c r="I95" s="1"/>
    </row>
    <row r="96" spans="1:9" x14ac:dyDescent="0.2">
      <c r="A96" s="1"/>
      <c r="B96" s="1"/>
      <c r="C96" s="1"/>
      <c r="D96" s="1"/>
      <c r="E96" s="1"/>
      <c r="F96" s="1"/>
      <c r="G96" s="1"/>
      <c r="I96" s="1"/>
    </row>
    <row r="97" spans="1:9" x14ac:dyDescent="0.2">
      <c r="A97" s="1"/>
      <c r="B97" s="1"/>
      <c r="C97" s="1"/>
      <c r="D97" s="1"/>
      <c r="E97" s="1"/>
      <c r="F97" s="1"/>
      <c r="G97" s="1"/>
      <c r="I97" s="1"/>
    </row>
    <row r="98" spans="1:9" x14ac:dyDescent="0.2">
      <c r="A98" s="1"/>
      <c r="B98" s="1"/>
      <c r="C98" s="1"/>
      <c r="D98" s="1"/>
      <c r="E98" s="1"/>
      <c r="F98" s="1"/>
      <c r="G98" s="1"/>
      <c r="I98" s="1"/>
    </row>
    <row r="99" spans="1:9" x14ac:dyDescent="0.2">
      <c r="A99" s="1"/>
      <c r="B99" s="1"/>
      <c r="C99" s="1"/>
      <c r="D99" s="1"/>
      <c r="E99" s="1"/>
      <c r="F99" s="1"/>
      <c r="G99" s="1"/>
      <c r="I99" s="1"/>
    </row>
  </sheetData>
  <mergeCells count="3">
    <mergeCell ref="A4:A13"/>
    <mergeCell ref="A14:A23"/>
    <mergeCell ref="A24:A3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Extended data Fig. 1</vt:lpstr>
      <vt:lpstr>Extended data Fig. 2</vt:lpstr>
      <vt:lpstr>Extended data Fig. 3</vt:lpstr>
      <vt:lpstr>Extended data Fig. 4</vt:lpstr>
      <vt:lpstr>Extended data Fig. 5</vt:lpstr>
      <vt:lpstr>Extended data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Windows 用户</cp:lastModifiedBy>
  <dcterms:created xsi:type="dcterms:W3CDTF">2022-08-07T14:17:28Z</dcterms:created>
  <dcterms:modified xsi:type="dcterms:W3CDTF">2022-08-15T00:51:36Z</dcterms:modified>
</cp:coreProperties>
</file>