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oe-my.sharepoint.com/personal/s1876493_ed_ac_uk/Documents/PhD Project/Figures Data Nature final/"/>
    </mc:Choice>
  </mc:AlternateContent>
  <xr:revisionPtr revIDLastSave="362" documentId="8_{3DCA4CB6-E70B-4778-A6CD-0C3C2D35C0D6}" xr6:coauthVersionLast="47" xr6:coauthVersionMax="47" xr10:uidLastSave="{C053A59E-6EC2-40A1-A594-43F7624CE929}"/>
  <bookViews>
    <workbookView xWindow="28680" yWindow="-90" windowWidth="29040" windowHeight="15840" firstSheet="3" activeTab="4" xr2:uid="{EE11D798-DC33-4FD5-B872-992C837A01AB}"/>
  </bookViews>
  <sheets>
    <sheet name="E. LYVE1+ IBA1+ 1mth" sheetId="1" r:id="rId1"/>
    <sheet name="G. OLIG2+ CC1+ 1mth" sheetId="2" r:id="rId2"/>
    <sheet name="H. OLIG2+ CC1 proportions" sheetId="3" r:id="rId3"/>
    <sheet name="J. Myelinated axons mm2" sheetId="6" r:id="rId4"/>
    <sheet name="K. Myelinated axons per bin" sheetId="4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" i="3" l="1"/>
  <c r="F2" i="3"/>
  <c r="C8" i="3"/>
  <c r="C7" i="3"/>
  <c r="E7" i="3" s="1"/>
  <c r="G7" i="3" s="1"/>
  <c r="C15" i="3"/>
  <c r="C14" i="3"/>
  <c r="E13" i="3"/>
  <c r="G13" i="3" s="1"/>
  <c r="E12" i="3"/>
  <c r="G12" i="3" s="1"/>
  <c r="E11" i="3"/>
  <c r="G11" i="3" s="1"/>
  <c r="E10" i="3"/>
  <c r="F10" i="3" s="1"/>
  <c r="E9" i="3"/>
  <c r="G9" i="3" s="1"/>
  <c r="E6" i="3"/>
  <c r="G6" i="3" s="1"/>
  <c r="E5" i="3"/>
  <c r="G5" i="3" s="1"/>
  <c r="E4" i="3"/>
  <c r="F4" i="3" s="1"/>
  <c r="E3" i="3"/>
  <c r="G3" i="3" s="1"/>
  <c r="E2" i="3"/>
  <c r="G10" i="3" l="1"/>
  <c r="E8" i="3"/>
  <c r="G8" i="3" s="1"/>
  <c r="F7" i="3"/>
  <c r="F6" i="3"/>
  <c r="F13" i="3"/>
  <c r="F3" i="3"/>
  <c r="F5" i="3"/>
  <c r="F11" i="3"/>
  <c r="E14" i="3"/>
  <c r="G14" i="3" s="1"/>
  <c r="E15" i="3"/>
  <c r="G15" i="3" s="1"/>
  <c r="F9" i="3"/>
  <c r="G4" i="3"/>
  <c r="F12" i="3"/>
  <c r="F8" i="3" l="1"/>
  <c r="F14" i="3"/>
  <c r="F15" i="3"/>
</calcChain>
</file>

<file path=xl/sharedStrings.xml><?xml version="1.0" encoding="utf-8"?>
<sst xmlns="http://schemas.openxmlformats.org/spreadsheetml/2006/main" count="92" uniqueCount="29">
  <si>
    <t>Sample</t>
  </si>
  <si>
    <t>Cells per 1mm2</t>
  </si>
  <si>
    <t>Genotype Unblind</t>
  </si>
  <si>
    <r>
      <t>FIRE</t>
    </r>
    <r>
      <rPr>
        <vertAlign val="superscript"/>
        <sz val="11"/>
        <rFont val="Calibri"/>
        <family val="2"/>
        <scheme val="minor"/>
      </rPr>
      <t>+/+</t>
    </r>
  </si>
  <si>
    <t>20x mag. n=3 ROIs per replicate</t>
  </si>
  <si>
    <r>
      <t>FIRE</t>
    </r>
    <r>
      <rPr>
        <vertAlign val="superscript"/>
        <sz val="11"/>
        <rFont val="Calibri"/>
        <family val="2"/>
        <scheme val="minor"/>
      </rPr>
      <t>Δ/Δ</t>
    </r>
  </si>
  <si>
    <t>Total Olig2+ cells</t>
  </si>
  <si>
    <t>Olig2+CC1-</t>
  </si>
  <si>
    <t>Olig2+CC1+</t>
  </si>
  <si>
    <t>Total</t>
  </si>
  <si>
    <t>% Olig2+CC1-</t>
  </si>
  <si>
    <t>% Olig2+CC1+</t>
  </si>
  <si>
    <t>Myelinated axons per mm2</t>
  </si>
  <si>
    <t>No. of axons</t>
  </si>
  <si>
    <t>Axon diameter</t>
  </si>
  <si>
    <t>WT #1</t>
  </si>
  <si>
    <t>WT #2</t>
  </si>
  <si>
    <t>WT #3</t>
  </si>
  <si>
    <t>Average</t>
  </si>
  <si>
    <t>n=200 axons quantified per sample</t>
  </si>
  <si>
    <t>&lt;0.3</t>
  </si>
  <si>
    <t>0.3-0.4</t>
  </si>
  <si>
    <t>0.4-0.5</t>
  </si>
  <si>
    <t>0.5-1.0</t>
  </si>
  <si>
    <t>&gt;1.0</t>
  </si>
  <si>
    <t>KO #1</t>
  </si>
  <si>
    <t>KO #2</t>
  </si>
  <si>
    <t>KO #3</t>
  </si>
  <si>
    <t>KO #4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</si>
</sst>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0"/>
      <name val="Arial"/>
      <family val="2"/>
    </font>
    <font>
      <vertAlign val="superscript"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D5086-1D52-4EE8-9CBE-D1DFFA9FEB73}">
  <dimension ref="A1:I15"/>
  <sheetViews>
    <sheetView workbookViewId="0">
      <selection activeCell="A2" sqref="A2:A15"/>
    </sheetView>
  </sheetViews>
  <sheetFormatPr defaultRowHeight="14.45"/>
  <cols>
    <col min="1" max="1" width="26" customWidth="1"/>
    <col min="2" max="2" width="21.7109375" customWidth="1"/>
    <col min="3" max="3" width="22.28515625" style="3" customWidth="1"/>
    <col min="4" max="4" width="42.85546875" customWidth="1"/>
    <col min="5" max="5" width="17.42578125" customWidth="1"/>
    <col min="6" max="6" width="25.28515625" customWidth="1"/>
    <col min="7" max="7" width="19.5703125" customWidth="1"/>
    <col min="8" max="8" width="21.7109375" customWidth="1"/>
  </cols>
  <sheetData>
    <row r="1" spans="1:9">
      <c r="A1" s="1" t="s">
        <v>0</v>
      </c>
      <c r="B1" s="1" t="s">
        <v>1</v>
      </c>
      <c r="C1" s="1" t="s">
        <v>2</v>
      </c>
    </row>
    <row r="2" spans="1:9" ht="15">
      <c r="A2" s="5">
        <v>1</v>
      </c>
      <c r="B2" s="3">
        <v>67.568275208287659</v>
      </c>
      <c r="C2" s="10" t="s">
        <v>3</v>
      </c>
      <c r="D2" s="4" t="s">
        <v>4</v>
      </c>
    </row>
    <row r="3" spans="1:9" ht="15">
      <c r="A3" s="5">
        <v>2</v>
      </c>
      <c r="B3" s="3">
        <v>56.306896006906385</v>
      </c>
      <c r="C3" s="10" t="s">
        <v>3</v>
      </c>
    </row>
    <row r="4" spans="1:9" ht="15">
      <c r="A4" s="5">
        <v>3</v>
      </c>
      <c r="B4" s="3">
        <v>56.306896006906385</v>
      </c>
      <c r="C4" s="10" t="s">
        <v>3</v>
      </c>
    </row>
    <row r="5" spans="1:9" ht="15">
      <c r="A5" s="5">
        <v>4</v>
      </c>
      <c r="B5" s="3">
        <v>78.829654409668947</v>
      </c>
      <c r="C5" s="10" t="s">
        <v>3</v>
      </c>
    </row>
    <row r="6" spans="1:9" ht="15">
      <c r="A6" s="5">
        <v>5</v>
      </c>
      <c r="B6" s="3">
        <v>78.829654409668947</v>
      </c>
      <c r="C6" s="10" t="s">
        <v>3</v>
      </c>
    </row>
    <row r="7" spans="1:9" ht="15">
      <c r="A7" s="5">
        <v>6</v>
      </c>
      <c r="B7" s="3">
        <v>45.045516805525111</v>
      </c>
      <c r="C7" s="10" t="s">
        <v>3</v>
      </c>
    </row>
    <row r="8" spans="1:9" ht="15">
      <c r="A8" s="5">
        <v>7</v>
      </c>
      <c r="B8" s="3">
        <v>56.306896006906385</v>
      </c>
      <c r="C8" s="10" t="s">
        <v>3</v>
      </c>
    </row>
    <row r="9" spans="1:9" ht="15">
      <c r="A9" s="5">
        <v>8</v>
      </c>
      <c r="B9" s="3">
        <v>56.306896006906385</v>
      </c>
      <c r="C9" s="10" t="s">
        <v>5</v>
      </c>
    </row>
    <row r="10" spans="1:9" ht="15">
      <c r="A10" s="5">
        <v>9</v>
      </c>
      <c r="B10" s="3">
        <v>56.306896006906385</v>
      </c>
      <c r="C10" s="10" t="s">
        <v>5</v>
      </c>
    </row>
    <row r="11" spans="1:9" ht="15">
      <c r="A11" s="5">
        <v>10</v>
      </c>
      <c r="B11" s="3">
        <v>45.045516805525111</v>
      </c>
      <c r="C11" s="10" t="s">
        <v>5</v>
      </c>
    </row>
    <row r="12" spans="1:9" ht="15">
      <c r="A12" s="5">
        <v>11</v>
      </c>
      <c r="B12" s="3">
        <v>61.937585607597029</v>
      </c>
      <c r="C12" s="10" t="s">
        <v>5</v>
      </c>
      <c r="D12" s="2"/>
      <c r="E12" s="2"/>
      <c r="F12" s="3"/>
      <c r="G12" s="2"/>
      <c r="H12" s="3"/>
      <c r="I12" s="2"/>
    </row>
    <row r="13" spans="1:9" ht="15">
      <c r="A13" s="5">
        <v>12</v>
      </c>
      <c r="B13" s="3">
        <v>56.306896006906385</v>
      </c>
      <c r="C13" s="10" t="s">
        <v>5</v>
      </c>
      <c r="D13" s="2"/>
      <c r="E13" s="2"/>
      <c r="F13" s="3"/>
      <c r="G13" s="2"/>
    </row>
    <row r="14" spans="1:9" ht="15">
      <c r="A14" s="5">
        <v>13</v>
      </c>
      <c r="B14" s="3">
        <v>67.568275208287659</v>
      </c>
      <c r="C14" s="10" t="s">
        <v>5</v>
      </c>
    </row>
    <row r="15" spans="1:9" ht="15">
      <c r="A15" s="5">
        <v>14</v>
      </c>
      <c r="B15" s="3">
        <v>56.306896006906399</v>
      </c>
      <c r="C15" s="10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1CD68-B634-44B8-A2A4-8BA2BE6BF8A7}">
  <dimension ref="A1:E20"/>
  <sheetViews>
    <sheetView workbookViewId="0">
      <selection sqref="A1:D16"/>
    </sheetView>
  </sheetViews>
  <sheetFormatPr defaultRowHeight="14.45"/>
  <cols>
    <col min="1" max="1" width="26" style="3" customWidth="1"/>
    <col min="2" max="2" width="21.7109375" style="3" customWidth="1"/>
    <col min="3" max="3" width="22.28515625" style="3" customWidth="1"/>
    <col min="4" max="4" width="43.28515625" customWidth="1"/>
  </cols>
  <sheetData>
    <row r="1" spans="1:5">
      <c r="A1" s="1" t="s">
        <v>0</v>
      </c>
      <c r="B1" s="1" t="s">
        <v>1</v>
      </c>
      <c r="C1" s="1" t="s">
        <v>2</v>
      </c>
    </row>
    <row r="2" spans="1:5" ht="16.5">
      <c r="A2" s="5">
        <v>1</v>
      </c>
      <c r="B2" s="3">
        <v>1764.192832</v>
      </c>
      <c r="C2" s="10" t="s">
        <v>3</v>
      </c>
      <c r="D2" s="4" t="s">
        <v>4</v>
      </c>
    </row>
    <row r="3" spans="1:5" ht="16.5">
      <c r="A3" s="5">
        <v>2</v>
      </c>
      <c r="B3" s="3">
        <v>1466.8569620000001</v>
      </c>
      <c r="C3" s="10" t="s">
        <v>3</v>
      </c>
    </row>
    <row r="4" spans="1:5" ht="16.5">
      <c r="A4" s="5">
        <v>3</v>
      </c>
      <c r="B4" s="3">
        <v>1565.968918</v>
      </c>
      <c r="C4" s="10" t="s">
        <v>3</v>
      </c>
      <c r="D4" s="5"/>
      <c r="E4" s="3"/>
    </row>
    <row r="5" spans="1:5" ht="16.5">
      <c r="A5" s="5">
        <v>4</v>
      </c>
      <c r="B5" s="3">
        <v>1823.6600060000001</v>
      </c>
      <c r="C5" s="10" t="s">
        <v>3</v>
      </c>
    </row>
    <row r="6" spans="1:5" ht="16.5">
      <c r="A6" s="5">
        <v>5</v>
      </c>
      <c r="B6" s="3">
        <v>1922.7719629999999</v>
      </c>
      <c r="C6" s="10" t="s">
        <v>3</v>
      </c>
    </row>
    <row r="7" spans="1:5" ht="16.5">
      <c r="A7" s="5">
        <v>6</v>
      </c>
      <c r="B7" s="3">
        <v>1058.56964492984</v>
      </c>
      <c r="C7" s="10" t="s">
        <v>3</v>
      </c>
      <c r="D7" s="7"/>
    </row>
    <row r="8" spans="1:5" ht="16.5">
      <c r="A8" s="5">
        <v>7</v>
      </c>
      <c r="B8" s="3">
        <v>822.08068170083322</v>
      </c>
      <c r="C8" s="10" t="s">
        <v>3</v>
      </c>
      <c r="D8" s="7"/>
    </row>
    <row r="9" spans="1:5" ht="16.5">
      <c r="A9" s="5">
        <v>8</v>
      </c>
      <c r="B9" s="3">
        <v>1050.5867430000001</v>
      </c>
      <c r="C9" s="10" t="s">
        <v>5</v>
      </c>
      <c r="D9" s="7"/>
    </row>
    <row r="10" spans="1:5" ht="16.5">
      <c r="A10" s="5">
        <v>9</v>
      </c>
      <c r="B10" s="3">
        <v>2002.0615290000001</v>
      </c>
      <c r="C10" s="10" t="s">
        <v>5</v>
      </c>
      <c r="D10" s="7"/>
    </row>
    <row r="11" spans="1:5" ht="16.5">
      <c r="A11" s="5">
        <v>10</v>
      </c>
      <c r="B11" s="3">
        <v>1724.548049</v>
      </c>
      <c r="C11" s="10" t="s">
        <v>5</v>
      </c>
      <c r="D11" s="7"/>
    </row>
    <row r="12" spans="1:5" ht="16.5">
      <c r="A12" s="5">
        <v>11</v>
      </c>
      <c r="B12" s="3">
        <v>1228.988265</v>
      </c>
      <c r="C12" s="10" t="s">
        <v>5</v>
      </c>
      <c r="D12" s="7"/>
    </row>
    <row r="13" spans="1:5" ht="16.5">
      <c r="A13" s="5">
        <v>12</v>
      </c>
      <c r="B13" s="3">
        <v>1090.231526</v>
      </c>
      <c r="C13" s="10" t="s">
        <v>5</v>
      </c>
      <c r="D13" s="7"/>
    </row>
    <row r="14" spans="1:5" ht="15">
      <c r="A14" s="5">
        <v>13</v>
      </c>
      <c r="B14" s="3">
        <v>979.73999052017098</v>
      </c>
      <c r="C14" s="10" t="s">
        <v>5</v>
      </c>
      <c r="D14" s="7"/>
    </row>
    <row r="15" spans="1:5" ht="15">
      <c r="A15" s="5">
        <v>14</v>
      </c>
      <c r="B15" s="3">
        <v>945.95585291602731</v>
      </c>
      <c r="C15" s="10" t="s">
        <v>5</v>
      </c>
      <c r="D15" s="7"/>
    </row>
    <row r="16" spans="1:5">
      <c r="D16" s="7"/>
    </row>
    <row r="17" spans="4:4">
      <c r="D17" s="7"/>
    </row>
    <row r="18" spans="4:4">
      <c r="D18" s="7"/>
    </row>
    <row r="19" spans="4:4">
      <c r="D19" s="7"/>
    </row>
    <row r="20" spans="4:4">
      <c r="D20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5F68B-5954-4B22-9640-DCAA44A5CC27}">
  <dimension ref="A1:J15"/>
  <sheetViews>
    <sheetView workbookViewId="0">
      <selection activeCell="A2" sqref="A2:A15"/>
    </sheetView>
  </sheetViews>
  <sheetFormatPr defaultRowHeight="14.45"/>
  <cols>
    <col min="1" max="1" width="11.140625" style="3" customWidth="1"/>
    <col min="2" max="2" width="15.85546875" style="3" customWidth="1"/>
    <col min="3" max="3" width="15.5703125" style="3" customWidth="1"/>
    <col min="4" max="4" width="15.28515625" style="3" customWidth="1"/>
    <col min="5" max="5" width="15.140625" style="3" customWidth="1"/>
    <col min="6" max="6" width="17.140625" style="3" customWidth="1"/>
    <col min="7" max="7" width="16.42578125" style="3" customWidth="1"/>
    <col min="8" max="8" width="22.28515625" style="3" customWidth="1"/>
  </cols>
  <sheetData>
    <row r="1" spans="1:10">
      <c r="A1" s="1" t="s">
        <v>0</v>
      </c>
      <c r="B1" s="1" t="s">
        <v>6</v>
      </c>
      <c r="C1" s="6" t="s">
        <v>7</v>
      </c>
      <c r="D1" s="6" t="s">
        <v>8</v>
      </c>
      <c r="E1" s="1" t="s">
        <v>9</v>
      </c>
      <c r="F1" s="6" t="s">
        <v>10</v>
      </c>
      <c r="G1" s="6" t="s">
        <v>11</v>
      </c>
      <c r="H1" s="1" t="s">
        <v>2</v>
      </c>
    </row>
    <row r="2" spans="1:10" ht="15">
      <c r="A2" s="5">
        <v>1</v>
      </c>
      <c r="B2" s="10">
        <v>3092.2930540000002</v>
      </c>
      <c r="C2" s="8">
        <v>1328.100222</v>
      </c>
      <c r="D2" s="8">
        <v>1764.192832</v>
      </c>
      <c r="E2" s="2">
        <f>C2+D2</f>
        <v>3092.2930539999998</v>
      </c>
      <c r="F2" s="3">
        <f>C2/E2*100</f>
        <v>42.948717951620125</v>
      </c>
      <c r="G2" s="2">
        <f>D2/E2*100</f>
        <v>57.051282048379882</v>
      </c>
      <c r="H2" s="10" t="s">
        <v>3</v>
      </c>
      <c r="I2" s="9"/>
      <c r="J2" s="9"/>
    </row>
    <row r="3" spans="1:10" ht="15">
      <c r="A3" s="5">
        <v>2</v>
      </c>
      <c r="B3" s="10">
        <v>3072.4706630000001</v>
      </c>
      <c r="C3" s="8">
        <v>1248.810657</v>
      </c>
      <c r="D3" s="8">
        <v>1823.6600060000001</v>
      </c>
      <c r="E3" s="2">
        <f t="shared" ref="E3:E13" si="0">C3+D3</f>
        <v>3072.4706630000001</v>
      </c>
      <c r="F3" s="3">
        <f t="shared" ref="F3:F13" si="1">C3/E3*100</f>
        <v>40.645161304181343</v>
      </c>
      <c r="G3" s="2">
        <f t="shared" ref="G3:G13" si="2">D3/E3*100</f>
        <v>59.354838695818657</v>
      </c>
      <c r="H3" s="10" t="s">
        <v>3</v>
      </c>
    </row>
    <row r="4" spans="1:10" ht="15">
      <c r="A4" s="5">
        <v>3</v>
      </c>
      <c r="B4" s="10">
        <v>3072.4706630000001</v>
      </c>
      <c r="C4" s="8">
        <v>1149.6986999999999</v>
      </c>
      <c r="D4" s="8">
        <v>1922.7719629999999</v>
      </c>
      <c r="E4" s="2">
        <f t="shared" si="0"/>
        <v>3072.4706630000001</v>
      </c>
      <c r="F4" s="3">
        <f t="shared" si="1"/>
        <v>37.419354848368812</v>
      </c>
      <c r="G4" s="2">
        <f t="shared" si="2"/>
        <v>62.580645151631174</v>
      </c>
      <c r="H4" s="10" t="s">
        <v>3</v>
      </c>
    </row>
    <row r="5" spans="1:10" ht="15">
      <c r="A5" s="5">
        <v>4</v>
      </c>
      <c r="B5" s="10">
        <v>2636.3780529999999</v>
      </c>
      <c r="C5" s="8">
        <v>1169.5210910000001</v>
      </c>
      <c r="D5" s="8">
        <v>1466.8569620000001</v>
      </c>
      <c r="E5" s="2">
        <f t="shared" si="0"/>
        <v>2636.3780530000004</v>
      </c>
      <c r="F5" s="3">
        <f t="shared" si="1"/>
        <v>44.360902248794432</v>
      </c>
      <c r="G5" s="2">
        <f t="shared" si="2"/>
        <v>55.639097751205554</v>
      </c>
      <c r="H5" s="10" t="s">
        <v>3</v>
      </c>
    </row>
    <row r="6" spans="1:10" ht="15">
      <c r="A6" s="5">
        <v>5</v>
      </c>
      <c r="B6" s="10">
        <v>2715.6676179999999</v>
      </c>
      <c r="C6" s="8">
        <v>1149.6986999999999</v>
      </c>
      <c r="D6" s="8">
        <v>1565.968918</v>
      </c>
      <c r="E6" s="2">
        <f t="shared" si="0"/>
        <v>2715.6676179999999</v>
      </c>
      <c r="F6" s="3">
        <f t="shared" si="1"/>
        <v>42.335766438409543</v>
      </c>
      <c r="G6" s="2">
        <f t="shared" si="2"/>
        <v>57.66423356159045</v>
      </c>
      <c r="H6" s="10" t="s">
        <v>3</v>
      </c>
    </row>
    <row r="7" spans="1:10" ht="15">
      <c r="A7" s="5">
        <v>6</v>
      </c>
      <c r="B7" s="2">
        <v>1666.6841218044292</v>
      </c>
      <c r="C7" s="3">
        <f>B7-D7</f>
        <v>608.11447687458917</v>
      </c>
      <c r="D7" s="3">
        <v>1058.56964492984</v>
      </c>
      <c r="E7" s="2">
        <f>C7+D7</f>
        <v>1666.6841218044292</v>
      </c>
      <c r="F7" s="3">
        <f>C7/E7*100</f>
        <v>36.486486486486498</v>
      </c>
      <c r="G7" s="2">
        <f>D7/E7*100</f>
        <v>63.513513513513509</v>
      </c>
      <c r="H7" s="10" t="s">
        <v>3</v>
      </c>
    </row>
    <row r="8" spans="1:10" ht="15">
      <c r="A8" s="5">
        <v>7</v>
      </c>
      <c r="B8" s="2">
        <v>1385.149641769897</v>
      </c>
      <c r="C8" s="3">
        <f t="shared" ref="C8" si="3">B8-D8</f>
        <v>563.06896006906379</v>
      </c>
      <c r="D8" s="3">
        <v>822.08068170083322</v>
      </c>
      <c r="E8" s="2">
        <f t="shared" ref="E8" si="4">C8+D8</f>
        <v>1385.149641769897</v>
      </c>
      <c r="F8" s="3">
        <f t="shared" ref="F8" si="5">C8/E8*100</f>
        <v>40.650406504065039</v>
      </c>
      <c r="G8" s="2">
        <f t="shared" ref="G8" si="6">D8/E8*100</f>
        <v>59.349593495934961</v>
      </c>
      <c r="H8" s="10" t="s">
        <v>3</v>
      </c>
    </row>
    <row r="9" spans="1:10" ht="15">
      <c r="A9" s="5">
        <v>8</v>
      </c>
      <c r="B9" s="10">
        <v>2299.397399</v>
      </c>
      <c r="C9" s="8">
        <v>1248.810657</v>
      </c>
      <c r="D9" s="8">
        <v>1050.5867430000001</v>
      </c>
      <c r="E9" s="2">
        <f t="shared" si="0"/>
        <v>2299.3973999999998</v>
      </c>
      <c r="F9" s="3">
        <f t="shared" si="1"/>
        <v>54.310344832085143</v>
      </c>
      <c r="G9" s="2">
        <f t="shared" si="2"/>
        <v>45.689655167914871</v>
      </c>
      <c r="H9" s="10" t="s">
        <v>5</v>
      </c>
    </row>
    <row r="10" spans="1:10" ht="15">
      <c r="A10" s="5">
        <v>9</v>
      </c>
      <c r="B10" s="10">
        <v>1942.594355</v>
      </c>
      <c r="C10" s="8">
        <v>713.60608939999997</v>
      </c>
      <c r="D10" s="8">
        <v>1228.988265</v>
      </c>
      <c r="E10" s="2">
        <f t="shared" si="0"/>
        <v>1942.5943543999999</v>
      </c>
      <c r="F10" s="3">
        <f t="shared" si="1"/>
        <v>36.734693879021805</v>
      </c>
      <c r="G10" s="2">
        <f t="shared" si="2"/>
        <v>63.265306120978195</v>
      </c>
      <c r="H10" s="10" t="s">
        <v>5</v>
      </c>
    </row>
    <row r="11" spans="1:10" ht="15">
      <c r="A11" s="5">
        <v>10</v>
      </c>
      <c r="B11" s="10">
        <v>1288.4554390000001</v>
      </c>
      <c r="C11" s="8">
        <v>198.2239137</v>
      </c>
      <c r="D11" s="8">
        <v>1090.231526</v>
      </c>
      <c r="E11" s="2">
        <f t="shared" si="0"/>
        <v>1288.4554396999999</v>
      </c>
      <c r="F11" s="3">
        <f>C11/E11*100</f>
        <v>15.384615376854155</v>
      </c>
      <c r="G11" s="2">
        <f t="shared" si="2"/>
        <v>84.615384623145857</v>
      </c>
      <c r="H11" s="10" t="s">
        <v>5</v>
      </c>
    </row>
    <row r="12" spans="1:10" ht="15">
      <c r="A12" s="5">
        <v>11</v>
      </c>
      <c r="B12" s="10">
        <v>3409.4513160000001</v>
      </c>
      <c r="C12" s="8">
        <v>1407.389788</v>
      </c>
      <c r="D12" s="8">
        <v>2002.0615290000001</v>
      </c>
      <c r="E12" s="2">
        <f t="shared" si="0"/>
        <v>3409.451317</v>
      </c>
      <c r="F12" s="3">
        <f t="shared" si="1"/>
        <v>41.279069772387075</v>
      </c>
      <c r="G12" s="2">
        <f t="shared" si="2"/>
        <v>58.720930227612932</v>
      </c>
      <c r="H12" s="10" t="s">
        <v>5</v>
      </c>
    </row>
    <row r="13" spans="1:10" ht="15">
      <c r="A13" s="5">
        <v>12</v>
      </c>
      <c r="B13" s="10">
        <v>2834.6019660000002</v>
      </c>
      <c r="C13" s="8">
        <v>1110.053917</v>
      </c>
      <c r="D13" s="8">
        <v>1724.548049</v>
      </c>
      <c r="E13" s="2">
        <f t="shared" si="0"/>
        <v>2834.6019660000002</v>
      </c>
      <c r="F13" s="3">
        <f t="shared" si="1"/>
        <v>39.160839169473711</v>
      </c>
      <c r="G13" s="2">
        <f t="shared" si="2"/>
        <v>60.839160830526282</v>
      </c>
      <c r="H13" s="10" t="s">
        <v>5</v>
      </c>
    </row>
    <row r="14" spans="1:10" ht="15">
      <c r="A14" s="5">
        <v>13</v>
      </c>
      <c r="B14" s="2">
        <v>1655.4227426030477</v>
      </c>
      <c r="C14" s="3">
        <f t="shared" ref="C14:C15" si="7">B14-D14</f>
        <v>675.68275208287673</v>
      </c>
      <c r="D14" s="3">
        <v>979.73999052017098</v>
      </c>
      <c r="E14" s="2">
        <f t="shared" ref="E14:E15" si="8">C14+D14</f>
        <v>1655.4227426030477</v>
      </c>
      <c r="F14" s="3">
        <f t="shared" ref="F14:F15" si="9">C14/E14*100</f>
        <v>40.816326530612251</v>
      </c>
      <c r="G14" s="2">
        <f t="shared" ref="G14:G15" si="10">D14/E14*100</f>
        <v>59.183673469387742</v>
      </c>
      <c r="H14" s="10" t="s">
        <v>5</v>
      </c>
    </row>
    <row r="15" spans="1:10" ht="15">
      <c r="A15" s="5">
        <v>14</v>
      </c>
      <c r="B15" s="2">
        <v>1576.5930881933787</v>
      </c>
      <c r="C15" s="3">
        <f t="shared" si="7"/>
        <v>630.63723527735135</v>
      </c>
      <c r="D15" s="3">
        <v>945.95585291602731</v>
      </c>
      <c r="E15" s="2">
        <f t="shared" si="8"/>
        <v>1576.5930881933787</v>
      </c>
      <c r="F15" s="3">
        <f t="shared" si="9"/>
        <v>39.999999999999993</v>
      </c>
      <c r="G15" s="2">
        <f t="shared" si="10"/>
        <v>60.000000000000007</v>
      </c>
      <c r="H15" s="10" t="s"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A3785-400F-4C42-9B72-10105E1694E1}">
  <dimension ref="A1:D15"/>
  <sheetViews>
    <sheetView zoomScale="110" zoomScaleNormal="110" workbookViewId="0">
      <selection activeCell="A2" sqref="A2:A8"/>
    </sheetView>
  </sheetViews>
  <sheetFormatPr defaultRowHeight="14.45"/>
  <cols>
    <col min="2" max="2" width="27.42578125" style="2" customWidth="1"/>
    <col min="3" max="4" width="18.7109375" style="2" customWidth="1"/>
  </cols>
  <sheetData>
    <row r="1" spans="1:4" ht="15">
      <c r="A1" s="6" t="s">
        <v>0</v>
      </c>
      <c r="B1" s="1" t="s">
        <v>12</v>
      </c>
      <c r="C1" s="1" t="s">
        <v>2</v>
      </c>
      <c r="D1" s="9"/>
    </row>
    <row r="2" spans="1:4" ht="15">
      <c r="A2" s="5">
        <v>1</v>
      </c>
      <c r="B2" s="10">
        <v>558546.43339999998</v>
      </c>
      <c r="C2" s="10" t="s">
        <v>3</v>
      </c>
      <c r="D2" s="7"/>
    </row>
    <row r="3" spans="1:4" ht="15">
      <c r="A3" s="5">
        <v>2</v>
      </c>
      <c r="B3" s="10">
        <v>720053.8358</v>
      </c>
      <c r="C3" s="10" t="s">
        <v>3</v>
      </c>
      <c r="D3" s="7"/>
    </row>
    <row r="4" spans="1:4" ht="15">
      <c r="A4" s="5">
        <v>3</v>
      </c>
      <c r="B4" s="10">
        <v>511440.10769999999</v>
      </c>
      <c r="C4" s="10" t="s">
        <v>3</v>
      </c>
      <c r="D4" s="7"/>
    </row>
    <row r="5" spans="1:4" ht="15">
      <c r="A5" s="5">
        <v>4</v>
      </c>
      <c r="B5" s="10">
        <v>534993.27049999998</v>
      </c>
      <c r="C5" s="10" t="s">
        <v>5</v>
      </c>
      <c r="D5" s="7"/>
    </row>
    <row r="6" spans="1:4" ht="15">
      <c r="A6" s="5">
        <v>5</v>
      </c>
      <c r="B6" s="10">
        <v>699865.4105</v>
      </c>
      <c r="C6" s="10" t="s">
        <v>5</v>
      </c>
    </row>
    <row r="7" spans="1:4" ht="15">
      <c r="A7" s="5">
        <v>6</v>
      </c>
      <c r="B7" s="10">
        <v>330705.6335</v>
      </c>
      <c r="C7" s="10" t="s">
        <v>5</v>
      </c>
    </row>
    <row r="8" spans="1:4" ht="15">
      <c r="A8" s="5">
        <v>7</v>
      </c>
      <c r="B8" s="10">
        <v>534993.27049999998</v>
      </c>
      <c r="C8" s="10" t="s">
        <v>5</v>
      </c>
    </row>
    <row r="9" spans="1:4" ht="15">
      <c r="A9" s="5"/>
    </row>
    <row r="10" spans="1:4" ht="15">
      <c r="A10" s="5"/>
    </row>
    <row r="11" spans="1:4" ht="15">
      <c r="A11" s="5"/>
    </row>
    <row r="12" spans="1:4" ht="15">
      <c r="A12" s="5"/>
    </row>
    <row r="13" spans="1:4" ht="15">
      <c r="A13" s="5"/>
    </row>
    <row r="14" spans="1:4" ht="15">
      <c r="A14" s="5"/>
    </row>
    <row r="15" spans="1:4" ht="15">
      <c r="A15" s="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F44F7-6D3C-4CC7-B77E-3174180EFAE1}">
  <dimension ref="A1:I13"/>
  <sheetViews>
    <sheetView tabSelected="1" zoomScale="110" zoomScaleNormal="110" workbookViewId="0">
      <selection activeCell="C8" sqref="C8"/>
    </sheetView>
  </sheetViews>
  <sheetFormatPr defaultRowHeight="14.45"/>
  <cols>
    <col min="1" max="1" width="11.7109375" style="2" customWidth="1"/>
    <col min="2" max="2" width="15.42578125" style="2" customWidth="1"/>
    <col min="3" max="3" width="12.42578125" style="2" customWidth="1"/>
    <col min="4" max="4" width="10.85546875" style="2" customWidth="1"/>
    <col min="5" max="5" width="10.140625" style="2" customWidth="1"/>
    <col min="6" max="6" width="13" style="2" customWidth="1"/>
    <col min="7" max="7" width="8.7109375" style="3"/>
    <col min="9" max="9" width="33.5703125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I1" s="11" t="s">
        <v>19</v>
      </c>
    </row>
    <row r="2" spans="1:9">
      <c r="B2" s="2" t="s">
        <v>20</v>
      </c>
      <c r="C2" s="2">
        <v>20</v>
      </c>
      <c r="D2" s="2">
        <v>6</v>
      </c>
      <c r="E2" s="2">
        <v>9</v>
      </c>
      <c r="F2" s="2">
        <v>11.666666666666666</v>
      </c>
    </row>
    <row r="3" spans="1:9">
      <c r="B3" s="2" t="s">
        <v>21</v>
      </c>
      <c r="C3" s="2">
        <v>54</v>
      </c>
      <c r="D3" s="2">
        <v>38</v>
      </c>
      <c r="E3" s="2">
        <v>26</v>
      </c>
      <c r="F3" s="2">
        <v>39.333333333333336</v>
      </c>
    </row>
    <row r="4" spans="1:9">
      <c r="B4" s="2" t="s">
        <v>22</v>
      </c>
      <c r="C4" s="2">
        <v>42</v>
      </c>
      <c r="D4" s="2">
        <v>48</v>
      </c>
      <c r="E4" s="2">
        <v>39</v>
      </c>
      <c r="F4" s="2">
        <v>43</v>
      </c>
    </row>
    <row r="5" spans="1:9">
      <c r="B5" s="2" t="s">
        <v>23</v>
      </c>
      <c r="C5" s="2">
        <v>75</v>
      </c>
      <c r="D5" s="2">
        <v>104</v>
      </c>
      <c r="E5" s="2">
        <v>114</v>
      </c>
      <c r="F5" s="2">
        <v>97.666666666666671</v>
      </c>
    </row>
    <row r="6" spans="1:9">
      <c r="B6" s="2" t="s">
        <v>24</v>
      </c>
      <c r="C6" s="2">
        <v>8</v>
      </c>
      <c r="D6" s="2">
        <v>4</v>
      </c>
      <c r="E6" s="2">
        <v>12</v>
      </c>
      <c r="F6" s="2">
        <v>8</v>
      </c>
    </row>
    <row r="8" spans="1:9">
      <c r="A8" s="1" t="s">
        <v>13</v>
      </c>
      <c r="B8" s="1" t="s">
        <v>14</v>
      </c>
      <c r="C8" s="1" t="s">
        <v>25</v>
      </c>
      <c r="D8" s="1" t="s">
        <v>26</v>
      </c>
      <c r="E8" s="1" t="s">
        <v>27</v>
      </c>
      <c r="F8" s="1" t="s">
        <v>28</v>
      </c>
      <c r="G8" s="6" t="s">
        <v>18</v>
      </c>
    </row>
    <row r="9" spans="1:9">
      <c r="B9" s="2" t="s">
        <v>20</v>
      </c>
      <c r="C9" s="2">
        <v>7</v>
      </c>
      <c r="D9" s="2">
        <v>16</v>
      </c>
      <c r="E9" s="2">
        <v>11</v>
      </c>
      <c r="F9" s="2">
        <v>10</v>
      </c>
      <c r="G9" s="3">
        <v>11</v>
      </c>
    </row>
    <row r="10" spans="1:9">
      <c r="B10" s="2" t="s">
        <v>21</v>
      </c>
      <c r="C10" s="2">
        <v>43</v>
      </c>
      <c r="D10" s="2">
        <v>39</v>
      </c>
      <c r="E10" s="2">
        <v>27</v>
      </c>
      <c r="F10" s="2">
        <v>40</v>
      </c>
      <c r="G10" s="3">
        <v>37.25</v>
      </c>
    </row>
    <row r="11" spans="1:9">
      <c r="B11" s="2" t="s">
        <v>22</v>
      </c>
      <c r="C11" s="2">
        <v>50</v>
      </c>
      <c r="D11" s="2">
        <v>40</v>
      </c>
      <c r="E11" s="2">
        <v>29</v>
      </c>
      <c r="F11" s="2">
        <v>51</v>
      </c>
      <c r="G11" s="3">
        <v>42.5</v>
      </c>
    </row>
    <row r="12" spans="1:9">
      <c r="B12" s="2" t="s">
        <v>23</v>
      </c>
      <c r="C12" s="2">
        <v>96</v>
      </c>
      <c r="D12" s="2">
        <v>91</v>
      </c>
      <c r="E12" s="2">
        <v>99</v>
      </c>
      <c r="F12" s="2">
        <v>93</v>
      </c>
      <c r="G12" s="3">
        <v>94.75</v>
      </c>
    </row>
    <row r="13" spans="1:9">
      <c r="B13" s="2" t="s">
        <v>24</v>
      </c>
      <c r="C13" s="2">
        <v>4</v>
      </c>
      <c r="D13" s="2">
        <v>14</v>
      </c>
      <c r="E13" s="2">
        <v>34</v>
      </c>
      <c r="F13" s="2">
        <v>6</v>
      </c>
      <c r="G13" s="3">
        <v>14.5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2CA17F1AD0DA4C818103DDE8EB95BD" ma:contentTypeVersion="14" ma:contentTypeDescription="Create a new document." ma:contentTypeScope="" ma:versionID="ed522d7b7aa1a1a6bc376d4408254690">
  <xsd:schema xmlns:xsd="http://www.w3.org/2001/XMLSchema" xmlns:xs="http://www.w3.org/2001/XMLSchema" xmlns:p="http://schemas.microsoft.com/office/2006/metadata/properties" xmlns:ns3="96daefe4-9aa2-4150-a91d-d44fece5c079" xmlns:ns4="9f18c054-9b52-4bf5-ad88-bb53b3df2a38" targetNamespace="http://schemas.microsoft.com/office/2006/metadata/properties" ma:root="true" ma:fieldsID="1efc0c54f2a29dfcead298edc8109916" ns3:_="" ns4:_="">
    <xsd:import namespace="96daefe4-9aa2-4150-a91d-d44fece5c079"/>
    <xsd:import namespace="9f18c054-9b52-4bf5-ad88-bb53b3df2a3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Locatio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daefe4-9aa2-4150-a91d-d44fece5c0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18c054-9b52-4bf5-ad88-bb53b3df2a3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5C623E5-64A9-4E38-913C-2FA75D3C7552}"/>
</file>

<file path=customXml/itemProps2.xml><?xml version="1.0" encoding="utf-8"?>
<ds:datastoreItem xmlns:ds="http://schemas.openxmlformats.org/officeDocument/2006/customXml" ds:itemID="{4ED1A7F8-FF0E-4F89-A041-F3590AAADB48}"/>
</file>

<file path=customXml/itemProps3.xml><?xml version="1.0" encoding="utf-8"?>
<ds:datastoreItem xmlns:ds="http://schemas.openxmlformats.org/officeDocument/2006/customXml" ds:itemID="{0102DD0D-E637-4A66-8EFF-C61A3AE478F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Niamh McNamara</dc:creator>
  <cp:keywords/>
  <dc:description/>
  <cp:lastModifiedBy>Niamh McNamara</cp:lastModifiedBy>
  <cp:revision/>
  <dcterms:created xsi:type="dcterms:W3CDTF">2022-09-05T09:17:06Z</dcterms:created>
  <dcterms:modified xsi:type="dcterms:W3CDTF">2022-09-05T15:47:56Z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0x010100052CA17F1AD0DA4C818103DDE8EB95BD</vt:lpwstr>
  </property>
</Properties>
</file>