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ky18705_bristol_ac_uk/Documents/Brazil_trip_2019/Chapter3_analysis/paper_drafts/All_author_access/nature_initial_submission/rebuttal/review_R2/"/>
    </mc:Choice>
  </mc:AlternateContent>
  <xr:revisionPtr revIDLastSave="314" documentId="8_{94414D03-A2B5-47B4-86CC-D09073BFF54D}" xr6:coauthVersionLast="47" xr6:coauthVersionMax="47" xr10:uidLastSave="{81A2021D-3631-4AB7-9F24-78E14E73BDDF}"/>
  <bookViews>
    <workbookView xWindow="28680" yWindow="-2355" windowWidth="29040" windowHeight="15840" xr2:uid="{6059F05A-08D5-42B6-B2B4-C88E34A0AE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E22" i="1"/>
  <c r="D22" i="1"/>
  <c r="F14" i="1"/>
  <c r="E14" i="1"/>
  <c r="F15" i="1"/>
  <c r="E15" i="1"/>
  <c r="F21" i="1"/>
  <c r="E21" i="1"/>
  <c r="D21" i="1" s="1"/>
  <c r="F17" i="1"/>
  <c r="E17" i="1"/>
  <c r="D17" i="1"/>
  <c r="F18" i="1"/>
  <c r="E18" i="1"/>
  <c r="D18" i="1"/>
</calcChain>
</file>

<file path=xl/sharedStrings.xml><?xml version="1.0" encoding="utf-8"?>
<sst xmlns="http://schemas.openxmlformats.org/spreadsheetml/2006/main" count="107" uniqueCount="40">
  <si>
    <t>Study</t>
  </si>
  <si>
    <t>Forest type</t>
  </si>
  <si>
    <t>Region</t>
  </si>
  <si>
    <t>relative_recovery_20_yrs</t>
  </si>
  <si>
    <t>error min</t>
  </si>
  <si>
    <t>error max</t>
  </si>
  <si>
    <t>Error type</t>
  </si>
  <si>
    <t>Comments on data</t>
  </si>
  <si>
    <t>This study</t>
  </si>
  <si>
    <t>Secondary Forest</t>
  </si>
  <si>
    <t>Amazon</t>
  </si>
  <si>
    <t>CI (95%)</t>
  </si>
  <si>
    <t>Central Africa</t>
  </si>
  <si>
    <t>Borneo</t>
  </si>
  <si>
    <t>Degraded Forest</t>
  </si>
  <si>
    <t>Poorter et al. 2021 (Amazon)</t>
  </si>
  <si>
    <t>Min and Max</t>
  </si>
  <si>
    <t xml:space="preserve">Clipped area of region and av, min,max taken. </t>
  </si>
  <si>
    <t>Poorter et al. 2021 (Neotropics)</t>
  </si>
  <si>
    <t>Poorter et al. 2021 (W. Africa)</t>
  </si>
  <si>
    <t>Cook-Patton et al. 2020</t>
  </si>
  <si>
    <t>Clipped area of region and av, min,max taken. Old-growth AGC based on IPCC values</t>
  </si>
  <si>
    <t>Rappaport et al. 2018 (Burned x1)</t>
  </si>
  <si>
    <t>Based on Table 2 and Supplementary Table 2</t>
  </si>
  <si>
    <t>Rappaport et al. 2018 (Logged)</t>
  </si>
  <si>
    <t>Based on Table 2 and Supplementary Table 3</t>
  </si>
  <si>
    <t>Bullock and Woodcock, 2021</t>
  </si>
  <si>
    <t>Read off Figure 5a - model G2</t>
  </si>
  <si>
    <t>Rutishauser et al. 2015 (20% loss)</t>
  </si>
  <si>
    <t>Assuming an initial loss of 50%; no old-growth forest value given - to the average AGC where AGC loss in degraded forest was &lt;1%</t>
  </si>
  <si>
    <t>Rutishauser et al. 2015 (50% loss)</t>
  </si>
  <si>
    <t>Assuming an initial loss of 20%; no old-growth forest value given - to the average AGC where AGC loss in degraded forest was &lt;1%</t>
  </si>
  <si>
    <t>Philipson et al. 2020 (Sabah - active)</t>
  </si>
  <si>
    <t xml:space="preserve">Read off Figure 1a in paper </t>
  </si>
  <si>
    <t>Philipson et al. 2020 (Sabah - natural)</t>
  </si>
  <si>
    <t xml:space="preserve">Read off Figure 1b in paper </t>
  </si>
  <si>
    <t>Lawrence, 2005 (W. Kalimantan)</t>
  </si>
  <si>
    <t>relative recovery is based on the min and max regrowth rates which are available in the paper. Old growth forest value derived from Ferraz et al. 2018</t>
  </si>
  <si>
    <t>N'Guessan et al. 2019 (W. Africa)</t>
  </si>
  <si>
    <t>Confidence interval - calculated by multiplying SE by 1.96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</si>
</sst>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1BAD-0670-42FD-8767-EC75B347E3B7}">
  <dimension ref="A1:H22"/>
  <sheetViews>
    <sheetView tabSelected="1" workbookViewId="0">
      <selection activeCell="Q6" sqref="Q6"/>
    </sheetView>
  </sheetViews>
  <sheetFormatPr defaultRowHeight="14.45"/>
  <cols>
    <col min="1" max="1" width="21.140625" bestFit="1" customWidth="1"/>
    <col min="2" max="2" width="10.7109375" bestFit="1" customWidth="1"/>
    <col min="5" max="5" width="9" bestFit="1" customWidth="1"/>
    <col min="6" max="6" width="9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0.37</v>
      </c>
      <c r="E2">
        <v>0.36</v>
      </c>
      <c r="F2">
        <v>0.49</v>
      </c>
      <c r="G2" t="s">
        <v>11</v>
      </c>
    </row>
    <row r="3" spans="1:8">
      <c r="A3" t="s">
        <v>8</v>
      </c>
      <c r="B3" t="s">
        <v>9</v>
      </c>
      <c r="C3" t="s">
        <v>12</v>
      </c>
      <c r="D3">
        <v>0.45600000000000002</v>
      </c>
      <c r="E3">
        <v>0.40400000000000003</v>
      </c>
      <c r="F3">
        <v>0.59799999999999998</v>
      </c>
      <c r="G3" t="s">
        <v>11</v>
      </c>
    </row>
    <row r="4" spans="1:8">
      <c r="A4" t="s">
        <v>8</v>
      </c>
      <c r="B4" t="s">
        <v>9</v>
      </c>
      <c r="C4" t="s">
        <v>13</v>
      </c>
      <c r="D4">
        <v>0.42599999999999999</v>
      </c>
      <c r="E4">
        <v>0.379</v>
      </c>
      <c r="F4">
        <v>0.57599999999999996</v>
      </c>
      <c r="G4" t="s">
        <v>11</v>
      </c>
    </row>
    <row r="5" spans="1:8">
      <c r="A5" t="s">
        <v>8</v>
      </c>
      <c r="B5" t="s">
        <v>14</v>
      </c>
      <c r="C5" t="s">
        <v>10</v>
      </c>
      <c r="D5">
        <v>0.76500000000000001</v>
      </c>
      <c r="E5">
        <v>0.70699999999999996</v>
      </c>
      <c r="F5">
        <v>0.82599999999999996</v>
      </c>
      <c r="G5" t="s">
        <v>11</v>
      </c>
    </row>
    <row r="6" spans="1:8">
      <c r="A6" t="s">
        <v>8</v>
      </c>
      <c r="B6" t="s">
        <v>14</v>
      </c>
      <c r="C6" t="s">
        <v>12</v>
      </c>
      <c r="D6">
        <v>0.86599999999999999</v>
      </c>
      <c r="E6">
        <v>0.80800000000000005</v>
      </c>
      <c r="F6">
        <v>0.92100000000000004</v>
      </c>
      <c r="G6" t="s">
        <v>11</v>
      </c>
    </row>
    <row r="7" spans="1:8">
      <c r="A7" t="s">
        <v>8</v>
      </c>
      <c r="B7" t="s">
        <v>14</v>
      </c>
      <c r="C7" t="s">
        <v>13</v>
      </c>
      <c r="D7">
        <v>0.745</v>
      </c>
      <c r="E7">
        <v>0.65800000000000003</v>
      </c>
      <c r="F7">
        <v>0.82699999999999996</v>
      </c>
      <c r="G7" t="s">
        <v>11</v>
      </c>
    </row>
    <row r="8" spans="1:8">
      <c r="A8" t="s">
        <v>15</v>
      </c>
      <c r="B8" t="s">
        <v>9</v>
      </c>
      <c r="C8" t="s">
        <v>10</v>
      </c>
      <c r="D8">
        <v>0.34</v>
      </c>
      <c r="E8">
        <v>0.23</v>
      </c>
      <c r="F8">
        <v>0.46</v>
      </c>
      <c r="G8" t="s">
        <v>16</v>
      </c>
      <c r="H8" t="s">
        <v>17</v>
      </c>
    </row>
    <row r="9" spans="1:8">
      <c r="A9" t="s">
        <v>18</v>
      </c>
      <c r="B9" t="s">
        <v>9</v>
      </c>
      <c r="C9" t="s">
        <v>10</v>
      </c>
      <c r="D9">
        <v>0.33</v>
      </c>
      <c r="E9">
        <v>0.17860000000000001</v>
      </c>
      <c r="F9">
        <v>0.66679999999999995</v>
      </c>
      <c r="G9" t="s">
        <v>16</v>
      </c>
      <c r="H9" t="s">
        <v>17</v>
      </c>
    </row>
    <row r="10" spans="1:8">
      <c r="A10" t="s">
        <v>19</v>
      </c>
      <c r="B10" t="s">
        <v>9</v>
      </c>
      <c r="C10" t="s">
        <v>12</v>
      </c>
      <c r="D10">
        <v>0.35499999999999998</v>
      </c>
      <c r="E10">
        <v>0.25600000000000001</v>
      </c>
      <c r="F10">
        <v>0.50700000000000001</v>
      </c>
      <c r="G10" t="s">
        <v>16</v>
      </c>
      <c r="H10" t="s">
        <v>17</v>
      </c>
    </row>
    <row r="11" spans="1:8">
      <c r="A11" t="s">
        <v>20</v>
      </c>
      <c r="B11" t="s">
        <v>9</v>
      </c>
      <c r="C11" t="s">
        <v>10</v>
      </c>
      <c r="D11">
        <v>0.66</v>
      </c>
      <c r="E11">
        <v>0.35</v>
      </c>
      <c r="F11">
        <v>0.81</v>
      </c>
      <c r="G11" t="s">
        <v>16</v>
      </c>
      <c r="H11" t="s">
        <v>21</v>
      </c>
    </row>
    <row r="12" spans="1:8">
      <c r="A12" t="s">
        <v>20</v>
      </c>
      <c r="B12" t="s">
        <v>9</v>
      </c>
      <c r="C12" t="s">
        <v>13</v>
      </c>
      <c r="D12">
        <v>0.47</v>
      </c>
      <c r="E12">
        <v>0.38</v>
      </c>
      <c r="F12">
        <v>0.52</v>
      </c>
      <c r="G12" t="s">
        <v>16</v>
      </c>
      <c r="H12" t="s">
        <v>21</v>
      </c>
    </row>
    <row r="13" spans="1:8">
      <c r="A13" t="s">
        <v>20</v>
      </c>
      <c r="B13" t="s">
        <v>9</v>
      </c>
      <c r="C13" t="s">
        <v>12</v>
      </c>
      <c r="D13">
        <v>0.51</v>
      </c>
      <c r="E13">
        <v>0.33</v>
      </c>
      <c r="F13">
        <v>0.64</v>
      </c>
      <c r="G13" t="s">
        <v>16</v>
      </c>
      <c r="H13" t="s">
        <v>21</v>
      </c>
    </row>
    <row r="14" spans="1:8">
      <c r="A14" t="s">
        <v>22</v>
      </c>
      <c r="B14" t="s">
        <v>14</v>
      </c>
      <c r="C14" t="s">
        <v>10</v>
      </c>
      <c r="D14">
        <v>0.75900000000000001</v>
      </c>
      <c r="E14">
        <f>D14-D14*0.1085</f>
        <v>0.67664849999999999</v>
      </c>
      <c r="F14">
        <f>D14+D14*0.1085</f>
        <v>0.84135150000000003</v>
      </c>
      <c r="G14" t="s">
        <v>11</v>
      </c>
      <c r="H14" t="s">
        <v>23</v>
      </c>
    </row>
    <row r="15" spans="1:8">
      <c r="A15" t="s">
        <v>24</v>
      </c>
      <c r="B15" t="s">
        <v>14</v>
      </c>
      <c r="C15" t="s">
        <v>10</v>
      </c>
      <c r="D15">
        <v>0.84924999999999995</v>
      </c>
      <c r="E15">
        <f>D15-D15*0.04575</f>
        <v>0.81039681249999995</v>
      </c>
      <c r="F15">
        <f>D15+D15*0.04575</f>
        <v>0.88810318749999995</v>
      </c>
      <c r="G15" t="s">
        <v>11</v>
      </c>
      <c r="H15" t="s">
        <v>25</v>
      </c>
    </row>
    <row r="16" spans="1:8">
      <c r="A16" t="s">
        <v>26</v>
      </c>
      <c r="B16" t="s">
        <v>14</v>
      </c>
      <c r="C16" t="s">
        <v>10</v>
      </c>
      <c r="D16">
        <v>0.7</v>
      </c>
      <c r="E16">
        <v>0.7</v>
      </c>
      <c r="F16">
        <v>0.7</v>
      </c>
      <c r="G16" t="s">
        <v>11</v>
      </c>
      <c r="H16" t="s">
        <v>27</v>
      </c>
    </row>
    <row r="17" spans="1:8">
      <c r="A17" t="s">
        <v>28</v>
      </c>
      <c r="B17" t="s">
        <v>14</v>
      </c>
      <c r="C17" t="s">
        <v>10</v>
      </c>
      <c r="D17">
        <f>((180.48*0.8)+ (1.33*20))/180.48</f>
        <v>0.94738475177304959</v>
      </c>
      <c r="E17">
        <f>((180.48*0.8)+ (0.04*20))/180.48</f>
        <v>0.80443262411347516</v>
      </c>
      <c r="F17">
        <f>((180.48*0.8)+ (2.9*20))/180.48</f>
        <v>1.1213652482269503</v>
      </c>
      <c r="G17" t="s">
        <v>16</v>
      </c>
      <c r="H17" t="s">
        <v>29</v>
      </c>
    </row>
    <row r="18" spans="1:8">
      <c r="A18" t="s">
        <v>30</v>
      </c>
      <c r="B18" t="s">
        <v>14</v>
      </c>
      <c r="C18" t="s">
        <v>10</v>
      </c>
      <c r="D18">
        <f>((180.48*0.5)+ (1.33*20))/180.48</f>
        <v>0.64738475177304966</v>
      </c>
      <c r="E18">
        <f>((180.48*0.5)+ (0.04*20))/180.48</f>
        <v>0.50443262411347511</v>
      </c>
      <c r="F18">
        <f>((180.48*0.5)+ (2.9*20))/180.48</f>
        <v>0.82136524822695045</v>
      </c>
      <c r="G18" t="s">
        <v>16</v>
      </c>
      <c r="H18" t="s">
        <v>31</v>
      </c>
    </row>
    <row r="19" spans="1:8">
      <c r="A19" t="s">
        <v>32</v>
      </c>
      <c r="B19" t="s">
        <v>14</v>
      </c>
      <c r="C19" t="s">
        <v>13</v>
      </c>
      <c r="D19">
        <v>0.5</v>
      </c>
      <c r="E19">
        <v>0.375</v>
      </c>
      <c r="F19">
        <v>0.625</v>
      </c>
      <c r="G19" t="s">
        <v>11</v>
      </c>
      <c r="H19" t="s">
        <v>33</v>
      </c>
    </row>
    <row r="20" spans="1:8">
      <c r="A20" t="s">
        <v>34</v>
      </c>
      <c r="B20" t="s">
        <v>14</v>
      </c>
      <c r="C20" t="s">
        <v>13</v>
      </c>
      <c r="D20">
        <v>0.57499999999999996</v>
      </c>
      <c r="E20">
        <v>0.47499999999999998</v>
      </c>
      <c r="F20">
        <v>0.625</v>
      </c>
      <c r="G20" t="s">
        <v>11</v>
      </c>
      <c r="H20" t="s">
        <v>35</v>
      </c>
    </row>
    <row r="21" spans="1:8">
      <c r="A21" t="s">
        <v>36</v>
      </c>
      <c r="B21" t="s">
        <v>9</v>
      </c>
      <c r="C21" t="s">
        <v>13</v>
      </c>
      <c r="D21">
        <f>AVERAGE(E21:F21)</f>
        <v>0.38135593220338981</v>
      </c>
      <c r="E21">
        <f>((5.4*0.456)*20)/(306.8*0.456)</f>
        <v>0.35202086049543679</v>
      </c>
      <c r="F21">
        <f>((6.3*0.456)*20)/(306.8*0.456)</f>
        <v>0.41069100391134289</v>
      </c>
      <c r="G21" t="s">
        <v>16</v>
      </c>
      <c r="H21" t="s">
        <v>37</v>
      </c>
    </row>
    <row r="22" spans="1:8">
      <c r="A22" t="s">
        <v>38</v>
      </c>
      <c r="B22" t="s">
        <v>9</v>
      </c>
      <c r="C22" t="s">
        <v>12</v>
      </c>
      <c r="D22">
        <f>(4.23*20)/300</f>
        <v>0.28200000000000003</v>
      </c>
      <c r="E22">
        <f>((4.23-(1.22*1.96))*20)/300</f>
        <v>0.1225866666666667</v>
      </c>
      <c r="F22">
        <f>((4.23+(1.22*1.96))*20)/300</f>
        <v>0.44141333333333338</v>
      </c>
      <c r="G22" t="s">
        <v>11</v>
      </c>
      <c r="H22" t="s">
        <v>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Heinrich</dc:creator>
  <cp:keywords/>
  <dc:description/>
  <cp:lastModifiedBy>celsohlsj@gmail.com</cp:lastModifiedBy>
  <cp:revision/>
  <dcterms:created xsi:type="dcterms:W3CDTF">2022-07-22T09:42:55Z</dcterms:created>
  <dcterms:modified xsi:type="dcterms:W3CDTF">2022-09-15T15:55:44Z</dcterms:modified>
  <cp:category/>
  <cp:contentStatus/>
</cp:coreProperties>
</file>