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checkCompatibility="1" autoCompressPictures="0" defaultThemeVersion="166925"/>
  <mc:AlternateContent xmlns:mc="http://schemas.openxmlformats.org/markup-compatibility/2006">
    <mc:Choice Requires="x15">
      <x15ac:absPath xmlns:x15ac="http://schemas.microsoft.com/office/spreadsheetml/2010/11/ac" url="/Users/reiter/Desktop/Resubmission/Formatting/Final/Upload/Data/"/>
    </mc:Choice>
  </mc:AlternateContent>
  <xr:revisionPtr revIDLastSave="0" documentId="13_ncr:1_{30CF7F5B-DB64-3343-9D2D-56186CEFF327}" xr6:coauthVersionLast="47" xr6:coauthVersionMax="47" xr10:uidLastSave="{00000000-0000-0000-0000-000000000000}"/>
  <bookViews>
    <workbookView xWindow="0" yWindow="500" windowWidth="25600" windowHeight="14240" tabRatio="692" xr2:uid="{00000000-000D-0000-FFFF-FFFF00000000}"/>
  </bookViews>
  <sheets>
    <sheet name="A.metadata_ind" sheetId="6" r:id="rId1"/>
    <sheet name="B.metadata_lib" sheetId="1" r:id="rId2"/>
    <sheet name="C.coverage_lib" sheetId="8" r:id="rId3"/>
    <sheet name="D.contamination" sheetId="12" r:id="rId4"/>
    <sheet name="E.het_ind" sheetId="2" r:id="rId5"/>
    <sheet name="F.PMR" sheetId="3" r:id="rId6"/>
    <sheet name="G.entire_HG_dataset" sheetId="4" r:id="rId7"/>
    <sheet name="H.MT_Y_haplogroup" sheetId="13" r:id="rId8"/>
    <sheet name="I.MDS_pops" sheetId="7" r:id="rId9"/>
    <sheet name="J.phenotype_pops" sheetId="9" r:id="rId10"/>
    <sheet name="K.PCA_pops" sheetId="5" r:id="rId11"/>
    <sheet name="L.MT_detail" sheetId="14" r:id="rId12"/>
  </sheets>
  <definedNames>
    <definedName name="_xlnm._FilterDatabase" localSheetId="0" hidden="1">A.metadata_ind!$A$1:$AF$978</definedName>
    <definedName name="_xlnm._FilterDatabase" localSheetId="1" hidden="1">B.metadata_lib!$A$141:$I$178</definedName>
    <definedName name="_xlnm._FilterDatabase" localSheetId="3" hidden="1">D.contamination!$D$1:$D$107</definedName>
    <definedName name="_xlnm._FilterDatabase" localSheetId="5" hidden="1">F.PMR!$A$1:$N$195</definedName>
    <definedName name="_xlnm._FilterDatabase" localSheetId="6" hidden="1">G.entire_HG_dataset!$A$1:$N$384</definedName>
    <definedName name="_xlnm._FilterDatabase" localSheetId="7" hidden="1">H.MT_Y_haplogroup!$G$2:$K$207</definedName>
    <definedName name="_xlnm._FilterDatabase" localSheetId="8" hidden="1">I.MDS_pops!$A$1:$P$141</definedName>
    <definedName name="_xlnm._FilterDatabase" localSheetId="9" hidden="1">J.phenotype_pops!$A$1:$F$338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30" i="8" l="1"/>
  <c r="O30" i="8"/>
  <c r="P16" i="8"/>
  <c r="O16" i="8"/>
  <c r="O29" i="8"/>
  <c r="P29" i="8"/>
  <c r="O26" i="8"/>
  <c r="P26" i="8"/>
  <c r="O31" i="8"/>
  <c r="P31" i="8"/>
  <c r="O3" i="8"/>
  <c r="P3" i="8"/>
  <c r="O5" i="8"/>
  <c r="P5" i="8"/>
  <c r="O6" i="8"/>
  <c r="P6" i="8"/>
  <c r="O8" i="8"/>
  <c r="P8" i="8"/>
  <c r="O9" i="8"/>
  <c r="P9" i="8"/>
  <c r="O10" i="8"/>
  <c r="P10" i="8"/>
  <c r="O11" i="8"/>
  <c r="P11" i="8"/>
  <c r="O12" i="8"/>
  <c r="P12" i="8"/>
  <c r="O13" i="8"/>
  <c r="P13" i="8"/>
  <c r="O14" i="8"/>
  <c r="P14" i="8"/>
  <c r="O15" i="8"/>
  <c r="P15" i="8"/>
  <c r="O32" i="8"/>
  <c r="P32" i="8"/>
  <c r="O33" i="8"/>
  <c r="P33" i="8"/>
  <c r="O34" i="8"/>
  <c r="P34" i="8"/>
  <c r="O35" i="8"/>
  <c r="P35" i="8"/>
  <c r="O36" i="8"/>
  <c r="P36" i="8"/>
  <c r="O37" i="8"/>
  <c r="P37" i="8"/>
  <c r="O38" i="8"/>
  <c r="P38" i="8"/>
  <c r="O39" i="8"/>
  <c r="P39" i="8"/>
  <c r="O40" i="8"/>
  <c r="P40" i="8"/>
  <c r="O41" i="8"/>
  <c r="P41" i="8"/>
  <c r="O42" i="8"/>
  <c r="P42" i="8"/>
  <c r="O43" i="8"/>
  <c r="P43" i="8"/>
  <c r="O44" i="8"/>
  <c r="P44" i="8"/>
  <c r="O45" i="8"/>
  <c r="P45" i="8"/>
  <c r="O46" i="8"/>
  <c r="P46" i="8"/>
  <c r="O47" i="8"/>
  <c r="P47" i="8"/>
  <c r="O48" i="8"/>
  <c r="P48" i="8"/>
  <c r="O49" i="8"/>
  <c r="P49" i="8"/>
  <c r="O50" i="8"/>
  <c r="P50" i="8"/>
  <c r="O51" i="8"/>
  <c r="P51" i="8"/>
  <c r="O52" i="8"/>
  <c r="P52" i="8"/>
  <c r="O53" i="8"/>
  <c r="P53" i="8"/>
  <c r="O57" i="8"/>
  <c r="P57" i="8"/>
  <c r="O58" i="8"/>
  <c r="P58" i="8"/>
  <c r="O59" i="8"/>
  <c r="P59" i="8"/>
  <c r="O60" i="8"/>
  <c r="P60" i="8"/>
  <c r="O61" i="8"/>
  <c r="P61" i="8"/>
  <c r="O62" i="8"/>
  <c r="P62" i="8"/>
  <c r="O63" i="8"/>
  <c r="P63" i="8"/>
  <c r="O64" i="8"/>
  <c r="P64" i="8"/>
  <c r="O65" i="8"/>
  <c r="P65" i="8"/>
  <c r="O66" i="8"/>
  <c r="P66" i="8"/>
  <c r="O67" i="8"/>
  <c r="P67" i="8"/>
  <c r="O68" i="8"/>
  <c r="P68" i="8"/>
  <c r="O69" i="8"/>
  <c r="P69" i="8"/>
  <c r="O70" i="8"/>
  <c r="P70" i="8"/>
  <c r="O4" i="8"/>
  <c r="P4" i="8"/>
  <c r="O7" i="8"/>
  <c r="P7" i="8"/>
  <c r="O17" i="8"/>
  <c r="P17" i="8"/>
  <c r="O18" i="8"/>
  <c r="P18" i="8"/>
  <c r="O19" i="8"/>
  <c r="P19" i="8"/>
  <c r="O20" i="8"/>
  <c r="P20" i="8"/>
  <c r="O21" i="8"/>
  <c r="P21" i="8"/>
  <c r="O22" i="8"/>
  <c r="P22" i="8"/>
  <c r="O23" i="8"/>
  <c r="P23" i="8"/>
  <c r="O24" i="8"/>
  <c r="P24" i="8"/>
  <c r="O25" i="8"/>
  <c r="P25" i="8"/>
  <c r="O27" i="8"/>
  <c r="P27" i="8"/>
  <c r="O28" i="8"/>
  <c r="P28" i="8"/>
  <c r="O54" i="8"/>
  <c r="P54" i="8"/>
  <c r="O55" i="8"/>
  <c r="P55" i="8"/>
  <c r="O56" i="8"/>
  <c r="P56" i="8"/>
  <c r="P2" i="8"/>
  <c r="O2" i="8"/>
  <c r="G244" i="3"/>
  <c r="H244" i="3"/>
  <c r="G245" i="3"/>
  <c r="H245" i="3"/>
  <c r="G246" i="3"/>
  <c r="H246" i="3"/>
  <c r="G247" i="3"/>
  <c r="H247" i="3"/>
  <c r="G248" i="3"/>
  <c r="H248" i="3"/>
  <c r="H45" i="3"/>
  <c r="G45" i="3"/>
  <c r="H49" i="3"/>
  <c r="G49" i="3"/>
  <c r="H37" i="3"/>
  <c r="G37" i="3"/>
  <c r="H44" i="3"/>
  <c r="G44" i="3"/>
  <c r="H48" i="3"/>
  <c r="G48" i="3"/>
  <c r="H36" i="3"/>
  <c r="G36" i="3"/>
  <c r="H47" i="3"/>
  <c r="G47" i="3"/>
  <c r="H46" i="3"/>
  <c r="G46" i="3"/>
  <c r="H43" i="3"/>
  <c r="G43" i="3"/>
  <c r="H40" i="3"/>
  <c r="G40" i="3"/>
  <c r="H42" i="3"/>
  <c r="G42" i="3"/>
  <c r="H41" i="3"/>
  <c r="G41" i="3"/>
  <c r="H35" i="3"/>
  <c r="G35" i="3"/>
  <c r="H34" i="3"/>
  <c r="G34" i="3"/>
  <c r="H33" i="3"/>
  <c r="G33" i="3"/>
  <c r="H39" i="3"/>
  <c r="G39" i="3"/>
  <c r="H51" i="3"/>
  <c r="G51" i="3"/>
  <c r="H50" i="3"/>
  <c r="G50" i="3"/>
  <c r="H52" i="3"/>
  <c r="G52" i="3"/>
  <c r="H38" i="3"/>
  <c r="G38" i="3"/>
  <c r="H32" i="3"/>
  <c r="G32" i="3"/>
  <c r="H31" i="3"/>
  <c r="G31" i="3"/>
  <c r="H54" i="3"/>
  <c r="G54" i="3"/>
  <c r="H58" i="3"/>
  <c r="G58" i="3"/>
  <c r="H57" i="3"/>
  <c r="G57" i="3"/>
  <c r="H56" i="3"/>
  <c r="G56" i="3"/>
  <c r="H199" i="3"/>
  <c r="G199" i="3"/>
  <c r="H120" i="3"/>
  <c r="G120" i="3"/>
  <c r="H227" i="3"/>
  <c r="G227" i="3"/>
  <c r="H229" i="3"/>
  <c r="G229" i="3"/>
  <c r="H119" i="3"/>
  <c r="G119" i="3"/>
  <c r="H180" i="3"/>
  <c r="G180" i="3"/>
  <c r="H228" i="3"/>
  <c r="G228" i="3"/>
  <c r="H9" i="3"/>
  <c r="G9" i="3"/>
  <c r="H190" i="3"/>
  <c r="G190" i="3"/>
  <c r="H23" i="3"/>
  <c r="G23" i="3"/>
  <c r="H15" i="3"/>
  <c r="G15" i="3"/>
  <c r="H8" i="3"/>
  <c r="G8" i="3"/>
  <c r="H220" i="3"/>
  <c r="G220" i="3"/>
  <c r="H29" i="3"/>
  <c r="G29" i="3"/>
  <c r="H214" i="3"/>
  <c r="G214" i="3"/>
  <c r="H28" i="3"/>
  <c r="G28" i="3"/>
  <c r="H22" i="3"/>
  <c r="G22" i="3"/>
  <c r="H144" i="3"/>
  <c r="G144" i="3"/>
  <c r="H219" i="3"/>
  <c r="G219" i="3"/>
  <c r="H223" i="3"/>
  <c r="G223" i="3"/>
  <c r="H189" i="3"/>
  <c r="G189" i="3"/>
  <c r="H213" i="3"/>
  <c r="G213" i="3"/>
  <c r="H21" i="3"/>
  <c r="G21" i="3"/>
  <c r="H179" i="3"/>
  <c r="G179" i="3"/>
  <c r="H14" i="3"/>
  <c r="G14" i="3"/>
  <c r="H188" i="3"/>
  <c r="G188" i="3"/>
  <c r="H13" i="3"/>
  <c r="G13" i="3"/>
  <c r="H7" i="3"/>
  <c r="G7" i="3"/>
  <c r="H157" i="3"/>
  <c r="G157" i="3"/>
  <c r="H198" i="3"/>
  <c r="G198" i="3"/>
  <c r="H27" i="3"/>
  <c r="G27" i="3"/>
  <c r="H187" i="3"/>
  <c r="G187" i="3"/>
  <c r="H12" i="3"/>
  <c r="G12" i="3"/>
  <c r="H207" i="3"/>
  <c r="G207" i="3"/>
  <c r="H18" i="3"/>
  <c r="G18" i="3"/>
  <c r="H134" i="3"/>
  <c r="G134" i="3"/>
  <c r="H118" i="3"/>
  <c r="G118" i="3"/>
  <c r="H218" i="3"/>
  <c r="G218" i="3"/>
  <c r="H186" i="3"/>
  <c r="G186" i="3"/>
  <c r="H185" i="3"/>
  <c r="G185" i="3"/>
  <c r="H184" i="3"/>
  <c r="G184" i="3"/>
  <c r="H183" i="3"/>
  <c r="G183" i="3"/>
  <c r="H178" i="3"/>
  <c r="G178" i="3"/>
  <c r="H212" i="3"/>
  <c r="G212" i="3"/>
  <c r="H206" i="3"/>
  <c r="G206" i="3"/>
  <c r="H182" i="3"/>
  <c r="G182" i="3"/>
  <c r="H133" i="3"/>
  <c r="G133" i="3"/>
  <c r="H70" i="3"/>
  <c r="G70" i="3"/>
  <c r="H177" i="3"/>
  <c r="G177" i="3"/>
  <c r="H211" i="3"/>
  <c r="G211" i="3"/>
  <c r="H217" i="3"/>
  <c r="G217" i="3"/>
  <c r="H141" i="3"/>
  <c r="G141" i="3"/>
  <c r="H197" i="3"/>
  <c r="G197" i="3"/>
  <c r="H176" i="3"/>
  <c r="G176" i="3"/>
  <c r="H6" i="3"/>
  <c r="G6" i="3"/>
  <c r="H156" i="3"/>
  <c r="G156" i="3"/>
  <c r="H108" i="3"/>
  <c r="G108" i="3"/>
  <c r="H175" i="3"/>
  <c r="G175" i="3"/>
  <c r="H205" i="3"/>
  <c r="G205" i="3"/>
  <c r="H140" i="3"/>
  <c r="G140" i="3"/>
  <c r="H117" i="3"/>
  <c r="G117" i="3"/>
  <c r="H11" i="3"/>
  <c r="G11" i="3"/>
  <c r="H216" i="3"/>
  <c r="G216" i="3"/>
  <c r="H215" i="3"/>
  <c r="G215" i="3"/>
  <c r="H116" i="3"/>
  <c r="G116" i="3"/>
  <c r="H174" i="3"/>
  <c r="G174" i="3"/>
  <c r="H155" i="3"/>
  <c r="G155" i="3"/>
  <c r="H5" i="3"/>
  <c r="G5" i="3"/>
  <c r="H173" i="3"/>
  <c r="G173" i="3"/>
  <c r="H172" i="3"/>
  <c r="G172" i="3"/>
  <c r="H169" i="3"/>
  <c r="G169" i="3"/>
  <c r="H132" i="3"/>
  <c r="G132" i="3"/>
  <c r="H93" i="3"/>
  <c r="G93" i="3"/>
  <c r="H131" i="3"/>
  <c r="G131" i="3"/>
  <c r="H154" i="3"/>
  <c r="G154" i="3"/>
  <c r="H204" i="3"/>
  <c r="G204" i="3"/>
  <c r="H130" i="3"/>
  <c r="G130" i="3"/>
  <c r="H210" i="3"/>
  <c r="G210" i="3"/>
  <c r="H20" i="3"/>
  <c r="G20" i="3"/>
  <c r="H153" i="3"/>
  <c r="G153" i="3"/>
  <c r="H196" i="3"/>
  <c r="G196" i="3"/>
  <c r="H143" i="3"/>
  <c r="G143" i="3"/>
  <c r="H115" i="3"/>
  <c r="G115" i="3"/>
  <c r="H89" i="3"/>
  <c r="G89" i="3"/>
  <c r="H168" i="3"/>
  <c r="G168" i="3"/>
  <c r="H152" i="3"/>
  <c r="G152" i="3"/>
  <c r="H129" i="3"/>
  <c r="G129" i="3"/>
  <c r="H92" i="3"/>
  <c r="G92" i="3"/>
  <c r="H167" i="3"/>
  <c r="G167" i="3"/>
  <c r="H69" i="3"/>
  <c r="G69" i="3"/>
  <c r="H195" i="3"/>
  <c r="G195" i="3"/>
  <c r="H166" i="3"/>
  <c r="G166" i="3"/>
  <c r="H139" i="3"/>
  <c r="G139" i="3"/>
  <c r="H203" i="3"/>
  <c r="G203" i="3"/>
  <c r="H88" i="3"/>
  <c r="G88" i="3"/>
  <c r="H209" i="3"/>
  <c r="G209" i="3"/>
  <c r="H238" i="3"/>
  <c r="G238" i="3"/>
  <c r="H128" i="3"/>
  <c r="G128" i="3"/>
  <c r="H127" i="3"/>
  <c r="G127" i="3"/>
  <c r="H151" i="3"/>
  <c r="G151" i="3"/>
  <c r="H165" i="3"/>
  <c r="G165" i="3"/>
  <c r="H83" i="3"/>
  <c r="G83" i="3"/>
  <c r="H202" i="3"/>
  <c r="G202" i="3"/>
  <c r="H239" i="3"/>
  <c r="G239" i="3"/>
  <c r="H201" i="3"/>
  <c r="G201" i="3"/>
  <c r="H126" i="3"/>
  <c r="G126" i="3"/>
  <c r="H25" i="3"/>
  <c r="G25" i="3"/>
  <c r="H150" i="3"/>
  <c r="G150" i="3"/>
  <c r="H87" i="3"/>
  <c r="G87" i="3"/>
  <c r="H181" i="3"/>
  <c r="G181" i="3"/>
  <c r="H4" i="3"/>
  <c r="G4" i="3"/>
  <c r="H3" i="3"/>
  <c r="G3" i="3"/>
  <c r="H77" i="3"/>
  <c r="G77" i="3"/>
  <c r="H82" i="3"/>
  <c r="G82" i="3"/>
  <c r="H19" i="3"/>
  <c r="G19" i="3"/>
  <c r="H142" i="3"/>
  <c r="G142" i="3"/>
  <c r="H96" i="3"/>
  <c r="G96" i="3"/>
  <c r="H164" i="3"/>
  <c r="G164" i="3"/>
  <c r="H208" i="3"/>
  <c r="G208" i="3"/>
  <c r="H10" i="3"/>
  <c r="G10" i="3"/>
  <c r="H194" i="3"/>
  <c r="G194" i="3"/>
  <c r="H104" i="3"/>
  <c r="G104" i="3"/>
  <c r="H91" i="3"/>
  <c r="G91" i="3"/>
  <c r="H163" i="3"/>
  <c r="G163" i="3"/>
  <c r="H171" i="3"/>
  <c r="G171" i="3"/>
  <c r="H138" i="3"/>
  <c r="G138" i="3"/>
  <c r="H193" i="3"/>
  <c r="G193" i="3"/>
  <c r="H17" i="3"/>
  <c r="G17" i="3"/>
  <c r="H233" i="3"/>
  <c r="G233" i="3"/>
  <c r="H55" i="3"/>
  <c r="G55" i="3"/>
  <c r="H162" i="3"/>
  <c r="G162" i="3"/>
  <c r="H68" i="3"/>
  <c r="G68" i="3"/>
  <c r="H81" i="3"/>
  <c r="G81" i="3"/>
  <c r="H99" i="3"/>
  <c r="G99" i="3"/>
  <c r="H149" i="3"/>
  <c r="G149" i="3"/>
  <c r="H125" i="3"/>
  <c r="G125" i="3"/>
  <c r="H192" i="3"/>
  <c r="G192" i="3"/>
  <c r="H191" i="3"/>
  <c r="G191" i="3"/>
  <c r="H161" i="3"/>
  <c r="G161" i="3"/>
  <c r="H236" i="3"/>
  <c r="G236" i="3"/>
  <c r="H103" i="3"/>
  <c r="G103" i="3"/>
  <c r="H26" i="3"/>
  <c r="G26" i="3"/>
  <c r="H124" i="3"/>
  <c r="G124" i="3"/>
  <c r="H137" i="3"/>
  <c r="G137" i="3"/>
  <c r="H136" i="3"/>
  <c r="G136" i="3"/>
  <c r="H123" i="3"/>
  <c r="G123" i="3"/>
  <c r="H113" i="3"/>
  <c r="G113" i="3"/>
  <c r="H170" i="3"/>
  <c r="G170" i="3"/>
  <c r="H98" i="3"/>
  <c r="G98" i="3"/>
  <c r="H135" i="3"/>
  <c r="G135" i="3"/>
  <c r="H235" i="3"/>
  <c r="G235" i="3"/>
  <c r="H232" i="3"/>
  <c r="G232" i="3"/>
  <c r="H90" i="3"/>
  <c r="G90" i="3"/>
  <c r="H237" i="3"/>
  <c r="G237" i="3"/>
  <c r="H122" i="3"/>
  <c r="G122" i="3"/>
  <c r="H76" i="3"/>
  <c r="G76" i="3"/>
  <c r="H160" i="3"/>
  <c r="G160" i="3"/>
  <c r="H75" i="3"/>
  <c r="G75" i="3"/>
  <c r="H148" i="3"/>
  <c r="G148" i="3"/>
  <c r="H159" i="3"/>
  <c r="G159" i="3"/>
  <c r="H147" i="3"/>
  <c r="G147" i="3"/>
  <c r="H200" i="3"/>
  <c r="G200" i="3"/>
  <c r="H158" i="3"/>
  <c r="G158" i="3"/>
  <c r="H234" i="3"/>
  <c r="G234" i="3"/>
  <c r="H146" i="3"/>
  <c r="G146" i="3"/>
  <c r="H74" i="3"/>
  <c r="G74" i="3"/>
  <c r="H53" i="3"/>
  <c r="G53" i="3"/>
  <c r="H95" i="3"/>
  <c r="G95" i="3"/>
  <c r="H30" i="3"/>
  <c r="G30" i="3"/>
  <c r="H243" i="3"/>
  <c r="G243" i="3"/>
  <c r="H102" i="3"/>
  <c r="G102" i="3"/>
  <c r="H86" i="3"/>
  <c r="G86" i="3"/>
  <c r="H2" i="3"/>
  <c r="G2" i="3"/>
  <c r="H73" i="3"/>
  <c r="G73" i="3"/>
  <c r="H67" i="3"/>
  <c r="G67" i="3"/>
  <c r="H121" i="3"/>
  <c r="G121" i="3"/>
  <c r="H66" i="3"/>
  <c r="G66" i="3"/>
  <c r="H72" i="3"/>
  <c r="G72" i="3"/>
  <c r="H107" i="3"/>
  <c r="G107" i="3"/>
  <c r="H80" i="3"/>
  <c r="G80" i="3"/>
  <c r="H222" i="3"/>
  <c r="G222" i="3"/>
  <c r="H101" i="3"/>
  <c r="G101" i="3"/>
  <c r="H97" i="3"/>
  <c r="G97" i="3"/>
  <c r="H145" i="3"/>
  <c r="G145" i="3"/>
  <c r="H65" i="3"/>
  <c r="G65" i="3"/>
  <c r="H71" i="3"/>
  <c r="G71" i="3"/>
  <c r="H64" i="3"/>
  <c r="G64" i="3"/>
  <c r="H85" i="3"/>
  <c r="G85" i="3"/>
  <c r="H24" i="3"/>
  <c r="G24" i="3"/>
  <c r="H79" i="3"/>
  <c r="G79" i="3"/>
  <c r="H78" i="3"/>
  <c r="G78" i="3"/>
  <c r="H94" i="3"/>
  <c r="G94" i="3"/>
  <c r="H242" i="3"/>
  <c r="G242" i="3"/>
  <c r="H241" i="3"/>
  <c r="G241" i="3"/>
  <c r="H111" i="3"/>
  <c r="G111" i="3"/>
  <c r="H226" i="3"/>
  <c r="G226" i="3"/>
  <c r="H225" i="3"/>
  <c r="G225" i="3"/>
  <c r="H224" i="3"/>
  <c r="G224" i="3"/>
  <c r="H106" i="3"/>
  <c r="G106" i="3"/>
  <c r="H240" i="3"/>
  <c r="G240" i="3"/>
  <c r="H114" i="3"/>
  <c r="G114" i="3"/>
  <c r="H16" i="3"/>
  <c r="G16" i="3"/>
  <c r="H100" i="3"/>
  <c r="G100" i="3"/>
  <c r="H105" i="3"/>
  <c r="G105" i="3"/>
  <c r="H62" i="3"/>
  <c r="G62" i="3"/>
  <c r="H110" i="3"/>
  <c r="G110" i="3"/>
  <c r="H60" i="3"/>
  <c r="G60" i="3"/>
  <c r="H231" i="3"/>
  <c r="G231" i="3"/>
  <c r="H230" i="3"/>
  <c r="G230" i="3"/>
  <c r="H221" i="3"/>
  <c r="G221" i="3"/>
  <c r="H59" i="3"/>
  <c r="G59" i="3"/>
  <c r="H112" i="3"/>
  <c r="G112" i="3"/>
  <c r="H63" i="3"/>
  <c r="G63" i="3"/>
  <c r="H109" i="3"/>
  <c r="G109" i="3"/>
  <c r="H84" i="3"/>
  <c r="G84" i="3"/>
  <c r="H61" i="3"/>
  <c r="G61" i="3"/>
  <c r="G104" i="2"/>
  <c r="G105" i="2"/>
  <c r="G106" i="2"/>
  <c r="G107" i="2"/>
  <c r="G108" i="2"/>
  <c r="G109" i="2"/>
  <c r="G110" i="2"/>
  <c r="G111" i="2"/>
  <c r="G112" i="2"/>
  <c r="G113" i="2"/>
  <c r="F104" i="2"/>
  <c r="F105" i="2"/>
  <c r="J18" i="2"/>
  <c r="K18" i="2" s="1"/>
  <c r="F106" i="2"/>
  <c r="F107" i="2"/>
  <c r="F108" i="2"/>
  <c r="F109" i="2"/>
  <c r="F110" i="2"/>
  <c r="F111" i="2"/>
  <c r="F112" i="2"/>
  <c r="F113" i="2"/>
  <c r="I188" i="8"/>
  <c r="H188" i="8"/>
  <c r="I189" i="8"/>
  <c r="H189" i="8"/>
  <c r="I187" i="8"/>
  <c r="H187" i="8"/>
  <c r="I186" i="8"/>
  <c r="H186" i="8"/>
  <c r="I15" i="8"/>
  <c r="H15" i="8"/>
  <c r="I14" i="8"/>
  <c r="H14" i="8"/>
  <c r="I185" i="8"/>
  <c r="H185" i="8"/>
  <c r="I184" i="8"/>
  <c r="H184" i="8"/>
  <c r="I183" i="8"/>
  <c r="H183" i="8"/>
  <c r="I182" i="8"/>
  <c r="H182" i="8"/>
  <c r="I181" i="8"/>
  <c r="H181" i="8"/>
  <c r="I180" i="8"/>
  <c r="H180" i="8"/>
  <c r="I179" i="8"/>
  <c r="H179" i="8"/>
  <c r="I55" i="8"/>
  <c r="H55" i="8"/>
  <c r="I24" i="8"/>
  <c r="H24" i="8"/>
  <c r="I25" i="8"/>
  <c r="H25" i="8"/>
  <c r="I22" i="8"/>
  <c r="H22" i="8"/>
  <c r="I21" i="8"/>
  <c r="H21" i="8"/>
  <c r="I20" i="8"/>
  <c r="H20" i="8"/>
  <c r="I19" i="8"/>
  <c r="H19" i="8"/>
  <c r="I18" i="8"/>
  <c r="H18" i="8"/>
  <c r="I17" i="8"/>
  <c r="H17" i="8"/>
  <c r="I178" i="8"/>
  <c r="H178" i="8"/>
  <c r="I177" i="8"/>
  <c r="H177" i="8"/>
  <c r="I30" i="8"/>
  <c r="H30" i="8"/>
  <c r="I176" i="8"/>
  <c r="H176" i="8"/>
  <c r="I29" i="8"/>
  <c r="H29" i="8"/>
  <c r="I54" i="8"/>
  <c r="H54" i="8"/>
  <c r="I23" i="8"/>
  <c r="H23" i="8"/>
  <c r="I175" i="8"/>
  <c r="H175" i="8"/>
  <c r="I174" i="8"/>
  <c r="H174" i="8"/>
  <c r="I173" i="8"/>
  <c r="H173" i="8"/>
  <c r="I172" i="8"/>
  <c r="H172" i="8"/>
  <c r="I171" i="8"/>
  <c r="H171" i="8"/>
  <c r="I170" i="8"/>
  <c r="H170" i="8"/>
  <c r="I169" i="8"/>
  <c r="H169" i="8"/>
  <c r="I168" i="8"/>
  <c r="H168" i="8"/>
  <c r="I167" i="8"/>
  <c r="H167" i="8"/>
  <c r="I31" i="8"/>
  <c r="H31" i="8"/>
  <c r="I26" i="8"/>
  <c r="H26" i="8"/>
  <c r="I56" i="8"/>
  <c r="H56" i="8"/>
  <c r="I7" i="8"/>
  <c r="H7" i="8"/>
  <c r="I27" i="8"/>
  <c r="H27" i="8"/>
  <c r="I28" i="8"/>
  <c r="H28" i="8"/>
  <c r="I4" i="8"/>
  <c r="H4" i="8"/>
  <c r="I166" i="8"/>
  <c r="H166" i="8"/>
  <c r="I165" i="8"/>
  <c r="H165" i="8"/>
  <c r="I164" i="8"/>
  <c r="H164" i="8"/>
  <c r="I163" i="8"/>
  <c r="H163" i="8"/>
  <c r="I70" i="8"/>
  <c r="H70" i="8"/>
  <c r="I69" i="8"/>
  <c r="H69" i="8"/>
  <c r="I68" i="8"/>
  <c r="H68" i="8"/>
  <c r="I67" i="8"/>
  <c r="H67" i="8"/>
  <c r="I66" i="8"/>
  <c r="H66" i="8"/>
  <c r="I65" i="8"/>
  <c r="H65" i="8"/>
  <c r="I162" i="8"/>
  <c r="H162" i="8"/>
  <c r="I161" i="8"/>
  <c r="H161" i="8"/>
  <c r="I160" i="8"/>
  <c r="H160" i="8"/>
  <c r="I159" i="8"/>
  <c r="H159" i="8"/>
  <c r="I158" i="8"/>
  <c r="H158" i="8"/>
  <c r="I157" i="8"/>
  <c r="H157" i="8"/>
  <c r="I156" i="8"/>
  <c r="H156" i="8"/>
  <c r="I155" i="8"/>
  <c r="H155" i="8"/>
  <c r="I154" i="8"/>
  <c r="H154" i="8"/>
  <c r="I153" i="8"/>
  <c r="H153" i="8"/>
  <c r="I152" i="8"/>
  <c r="H152" i="8"/>
  <c r="I151" i="8"/>
  <c r="H151" i="8"/>
  <c r="I150" i="8"/>
  <c r="H150" i="8"/>
  <c r="I149" i="8"/>
  <c r="H149" i="8"/>
  <c r="I148" i="8"/>
  <c r="H148" i="8"/>
  <c r="I147" i="8"/>
  <c r="H147" i="8"/>
  <c r="I146" i="8"/>
  <c r="H146" i="8"/>
  <c r="I145" i="8"/>
  <c r="H145" i="8"/>
  <c r="I144" i="8"/>
  <c r="H144" i="8"/>
  <c r="I143" i="8"/>
  <c r="H143" i="8"/>
  <c r="I142" i="8"/>
  <c r="H142" i="8"/>
  <c r="I141" i="8"/>
  <c r="H141" i="8"/>
  <c r="I140" i="8"/>
  <c r="H140" i="8"/>
  <c r="I139" i="8"/>
  <c r="H139" i="8"/>
  <c r="I138" i="8"/>
  <c r="H138" i="8"/>
  <c r="I137" i="8"/>
  <c r="H137" i="8"/>
  <c r="I136" i="8"/>
  <c r="H136" i="8"/>
  <c r="I135" i="8"/>
  <c r="H135" i="8"/>
  <c r="I134" i="8"/>
  <c r="H134" i="8"/>
  <c r="I133" i="8"/>
  <c r="H133" i="8"/>
  <c r="I64" i="8"/>
  <c r="H64" i="8"/>
  <c r="I63" i="8"/>
  <c r="H63" i="8"/>
  <c r="I62" i="8"/>
  <c r="H62" i="8"/>
  <c r="I132" i="8"/>
  <c r="H132" i="8"/>
  <c r="I131" i="8"/>
  <c r="H131" i="8"/>
  <c r="I130" i="8"/>
  <c r="H130" i="8"/>
  <c r="I129" i="8"/>
  <c r="H129" i="8"/>
  <c r="I128" i="8"/>
  <c r="H128" i="8"/>
  <c r="I127" i="8"/>
  <c r="H127" i="8"/>
  <c r="I126" i="8"/>
  <c r="H126" i="8"/>
  <c r="I125" i="8"/>
  <c r="H125" i="8"/>
  <c r="I124" i="8"/>
  <c r="H124" i="8"/>
  <c r="I123" i="8"/>
  <c r="H123" i="8"/>
  <c r="I122" i="8"/>
  <c r="H122" i="8"/>
  <c r="I121" i="8"/>
  <c r="H121" i="8"/>
  <c r="I120" i="8"/>
  <c r="H120" i="8"/>
  <c r="I119" i="8"/>
  <c r="H119" i="8"/>
  <c r="I118" i="8"/>
  <c r="H118" i="8"/>
  <c r="I117" i="8"/>
  <c r="H117" i="8"/>
  <c r="I61" i="8"/>
  <c r="H61" i="8"/>
  <c r="I116" i="8"/>
  <c r="H116" i="8"/>
  <c r="I115" i="8"/>
  <c r="H115" i="8"/>
  <c r="I114" i="8"/>
  <c r="H114" i="8"/>
  <c r="I113" i="8"/>
  <c r="H113" i="8"/>
  <c r="I112" i="8"/>
  <c r="H112" i="8"/>
  <c r="I111" i="8"/>
  <c r="H111" i="8"/>
  <c r="I110" i="8"/>
  <c r="H110" i="8"/>
  <c r="I109" i="8"/>
  <c r="H109" i="8"/>
  <c r="I108" i="8"/>
  <c r="H108" i="8"/>
  <c r="I107" i="8"/>
  <c r="H107" i="8"/>
  <c r="I106" i="8"/>
  <c r="H106" i="8"/>
  <c r="I60" i="8"/>
  <c r="H60" i="8"/>
  <c r="I59" i="8"/>
  <c r="H59" i="8"/>
  <c r="I58" i="8"/>
  <c r="H58" i="8"/>
  <c r="I57" i="8"/>
  <c r="H57" i="8"/>
  <c r="I105" i="8"/>
  <c r="H105" i="8"/>
  <c r="I53" i="8"/>
  <c r="H53" i="8"/>
  <c r="I52" i="8"/>
  <c r="H52" i="8"/>
  <c r="I51" i="8"/>
  <c r="H51" i="8"/>
  <c r="I50" i="8"/>
  <c r="H50" i="8"/>
  <c r="I49" i="8"/>
  <c r="H49" i="8"/>
  <c r="I104" i="8"/>
  <c r="H104" i="8"/>
  <c r="I103" i="8"/>
  <c r="H103" i="8"/>
  <c r="I102" i="8"/>
  <c r="H102" i="8"/>
  <c r="I101" i="8"/>
  <c r="H101" i="8"/>
  <c r="I100" i="8"/>
  <c r="H100" i="8"/>
  <c r="I99" i="8"/>
  <c r="H99" i="8"/>
  <c r="I98" i="8"/>
  <c r="H98" i="8"/>
  <c r="I48" i="8"/>
  <c r="H48" i="8"/>
  <c r="I47" i="8"/>
  <c r="H47" i="8"/>
  <c r="I46" i="8"/>
  <c r="H46" i="8"/>
  <c r="I45" i="8"/>
  <c r="H45" i="8"/>
  <c r="I44" i="8"/>
  <c r="H44" i="8"/>
  <c r="I43" i="8"/>
  <c r="H43" i="8"/>
  <c r="I42" i="8"/>
  <c r="H42" i="8"/>
  <c r="I41" i="8"/>
  <c r="H41" i="8"/>
  <c r="I40" i="8"/>
  <c r="H40" i="8"/>
  <c r="I39" i="8"/>
  <c r="H39" i="8"/>
  <c r="I38" i="8"/>
  <c r="H38" i="8"/>
  <c r="I97" i="8"/>
  <c r="H97" i="8"/>
  <c r="I96" i="8"/>
  <c r="H96" i="8"/>
  <c r="I95" i="8"/>
  <c r="H95" i="8"/>
  <c r="I94" i="8"/>
  <c r="H94" i="8"/>
  <c r="I93" i="8"/>
  <c r="H93" i="8"/>
  <c r="I37" i="8"/>
  <c r="H37" i="8"/>
  <c r="I36" i="8"/>
  <c r="H36" i="8"/>
  <c r="I35" i="8"/>
  <c r="H35" i="8"/>
  <c r="I34" i="8"/>
  <c r="H34" i="8"/>
  <c r="I33" i="8"/>
  <c r="H33" i="8"/>
  <c r="I32" i="8"/>
  <c r="H32" i="8"/>
  <c r="I92" i="8"/>
  <c r="H92" i="8"/>
  <c r="I91" i="8"/>
  <c r="H91" i="8"/>
  <c r="I90" i="8"/>
  <c r="H90" i="8"/>
  <c r="I13" i="8"/>
  <c r="H13" i="8"/>
  <c r="I12" i="8"/>
  <c r="H12" i="8"/>
  <c r="I11" i="8"/>
  <c r="H11" i="8"/>
  <c r="I10" i="8"/>
  <c r="H10" i="8"/>
  <c r="I89" i="8"/>
  <c r="H89" i="8"/>
  <c r="I88" i="8"/>
  <c r="H88" i="8"/>
  <c r="I9" i="8"/>
  <c r="H9" i="8"/>
  <c r="I8" i="8"/>
  <c r="H8" i="8"/>
  <c r="I87" i="8"/>
  <c r="H87" i="8"/>
  <c r="I86" i="8"/>
  <c r="H86" i="8"/>
  <c r="I85" i="8"/>
  <c r="H85" i="8"/>
  <c r="I84" i="8"/>
  <c r="H84" i="8"/>
  <c r="I83" i="8"/>
  <c r="H83" i="8"/>
  <c r="I82" i="8"/>
  <c r="H82" i="8"/>
  <c r="I81" i="8"/>
  <c r="H81" i="8"/>
  <c r="I80" i="8"/>
  <c r="H80" i="8"/>
  <c r="I79" i="8"/>
  <c r="H79" i="8"/>
  <c r="I78" i="8"/>
  <c r="H78" i="8"/>
  <c r="I77" i="8"/>
  <c r="H77" i="8"/>
  <c r="I76" i="8"/>
  <c r="H76" i="8"/>
  <c r="I6" i="8"/>
  <c r="H6" i="8"/>
  <c r="I5" i="8"/>
  <c r="H5" i="8"/>
  <c r="I75" i="8"/>
  <c r="H75" i="8"/>
  <c r="I74" i="8"/>
  <c r="H74" i="8"/>
  <c r="I3" i="8"/>
  <c r="H3" i="8"/>
  <c r="I2" i="8"/>
  <c r="H2" i="8"/>
  <c r="I73" i="8"/>
  <c r="H73" i="8"/>
  <c r="I72" i="8"/>
  <c r="H72" i="8"/>
  <c r="I71" i="8"/>
  <c r="H71" i="8"/>
  <c r="F102" i="2"/>
  <c r="K16" i="2"/>
  <c r="F103" i="2"/>
  <c r="F101" i="2"/>
  <c r="F3" i="2"/>
  <c r="G3" i="2"/>
  <c r="F4" i="2"/>
  <c r="G4" i="2"/>
  <c r="F5" i="2"/>
  <c r="G5" i="2"/>
  <c r="F6" i="2"/>
  <c r="G6" i="2"/>
  <c r="F7" i="2"/>
  <c r="G7" i="2"/>
  <c r="F8" i="2"/>
  <c r="G8" i="2"/>
  <c r="F9" i="2"/>
  <c r="K2" i="2"/>
  <c r="G9" i="2"/>
  <c r="F10" i="2"/>
  <c r="G10" i="2"/>
  <c r="F11" i="2"/>
  <c r="G11" i="2"/>
  <c r="F12" i="2"/>
  <c r="G12" i="2"/>
  <c r="F13" i="2"/>
  <c r="G13" i="2"/>
  <c r="F14" i="2"/>
  <c r="G14" i="2"/>
  <c r="F15" i="2"/>
  <c r="G15" i="2"/>
  <c r="F16" i="2"/>
  <c r="G16" i="2"/>
  <c r="F17" i="2"/>
  <c r="G17" i="2"/>
  <c r="F18" i="2"/>
  <c r="G18" i="2"/>
  <c r="K3" i="2"/>
  <c r="F19" i="2"/>
  <c r="G19" i="2"/>
  <c r="F20" i="2"/>
  <c r="G20" i="2"/>
  <c r="F21" i="2"/>
  <c r="G21" i="2"/>
  <c r="F22" i="2"/>
  <c r="G22" i="2"/>
  <c r="K4" i="2"/>
  <c r="G23" i="2"/>
  <c r="F23" i="2"/>
  <c r="F24" i="2"/>
  <c r="J5" i="2" s="1"/>
  <c r="K5" i="2" s="1"/>
  <c r="G24" i="2"/>
  <c r="F25" i="2"/>
  <c r="G25" i="2"/>
  <c r="F26" i="2"/>
  <c r="G26" i="2"/>
  <c r="F27" i="2"/>
  <c r="G27" i="2"/>
  <c r="F28" i="2"/>
  <c r="G28" i="2"/>
  <c r="F29" i="2"/>
  <c r="G29" i="2"/>
  <c r="F30" i="2"/>
  <c r="G30" i="2"/>
  <c r="F31" i="2"/>
  <c r="G31" i="2"/>
  <c r="F32" i="2"/>
  <c r="G32" i="2"/>
  <c r="F33" i="2"/>
  <c r="G33" i="2"/>
  <c r="F34" i="2"/>
  <c r="G34" i="2"/>
  <c r="F35" i="2"/>
  <c r="G35" i="2"/>
  <c r="F36" i="2"/>
  <c r="G36" i="2"/>
  <c r="F37" i="2"/>
  <c r="K7" i="2"/>
  <c r="G37" i="2"/>
  <c r="F38" i="2"/>
  <c r="G38" i="2"/>
  <c r="F39" i="2"/>
  <c r="G39" i="2"/>
  <c r="F40" i="2"/>
  <c r="G40" i="2"/>
  <c r="F41" i="2"/>
  <c r="G41" i="2"/>
  <c r="F42" i="2"/>
  <c r="G42" i="2"/>
  <c r="F43" i="2"/>
  <c r="G43" i="2"/>
  <c r="F44" i="2"/>
  <c r="G44" i="2"/>
  <c r="F45" i="2"/>
  <c r="G45" i="2"/>
  <c r="F46" i="2"/>
  <c r="G46" i="2"/>
  <c r="F47" i="2"/>
  <c r="G47" i="2"/>
  <c r="F48" i="2"/>
  <c r="G48" i="2"/>
  <c r="F49" i="2"/>
  <c r="G49" i="2"/>
  <c r="F50" i="2"/>
  <c r="G50" i="2"/>
  <c r="F51" i="2"/>
  <c r="G51" i="2"/>
  <c r="F52" i="2"/>
  <c r="G52" i="2"/>
  <c r="F53" i="2"/>
  <c r="G53" i="2"/>
  <c r="F54" i="2"/>
  <c r="G54" i="2"/>
  <c r="F55" i="2"/>
  <c r="G55" i="2"/>
  <c r="F56" i="2"/>
  <c r="G56" i="2"/>
  <c r="F57" i="2"/>
  <c r="G57" i="2"/>
  <c r="K9" i="2"/>
  <c r="F58" i="2"/>
  <c r="G58" i="2"/>
  <c r="F59" i="2"/>
  <c r="G59" i="2"/>
  <c r="F60" i="2"/>
  <c r="G60" i="2"/>
  <c r="F61" i="2"/>
  <c r="G61" i="2"/>
  <c r="F62" i="2"/>
  <c r="K10" i="2"/>
  <c r="G62" i="2"/>
  <c r="F63" i="2"/>
  <c r="G63" i="2"/>
  <c r="F64" i="2"/>
  <c r="G64" i="2"/>
  <c r="F65" i="2"/>
  <c r="J11" i="2" s="1"/>
  <c r="K11" i="2" s="1"/>
  <c r="G65" i="2"/>
  <c r="F66" i="2"/>
  <c r="G66" i="2"/>
  <c r="F67" i="2"/>
  <c r="G67" i="2"/>
  <c r="F68" i="2"/>
  <c r="G68" i="2"/>
  <c r="F69" i="2"/>
  <c r="G69" i="2"/>
  <c r="F70" i="2"/>
  <c r="G70" i="2"/>
  <c r="F71" i="2"/>
  <c r="G71" i="2"/>
  <c r="F72" i="2"/>
  <c r="G72" i="2"/>
  <c r="F73" i="2"/>
  <c r="G73" i="2"/>
  <c r="F74" i="2"/>
  <c r="G74" i="2"/>
  <c r="F75" i="2"/>
  <c r="K12" i="2"/>
  <c r="G75" i="2"/>
  <c r="F76" i="2"/>
  <c r="G76" i="2"/>
  <c r="F77" i="2"/>
  <c r="G77" i="2"/>
  <c r="F78" i="2"/>
  <c r="G78" i="2"/>
  <c r="F79" i="2"/>
  <c r="G79" i="2"/>
  <c r="F80" i="2"/>
  <c r="G80" i="2"/>
  <c r="F81" i="2"/>
  <c r="G81" i="2"/>
  <c r="F82" i="2"/>
  <c r="G82" i="2"/>
  <c r="F83" i="2"/>
  <c r="G83" i="2"/>
  <c r="F84" i="2"/>
  <c r="G84" i="2"/>
  <c r="F85" i="2"/>
  <c r="G85" i="2"/>
  <c r="F86" i="2"/>
  <c r="G86" i="2"/>
  <c r="F87" i="2"/>
  <c r="G87" i="2"/>
  <c r="F88" i="2"/>
  <c r="G88" i="2"/>
  <c r="F89" i="2"/>
  <c r="G89" i="2"/>
  <c r="F90" i="2"/>
  <c r="G90" i="2"/>
  <c r="F91" i="2"/>
  <c r="G91" i="2"/>
  <c r="F92" i="2"/>
  <c r="G92" i="2"/>
  <c r="F93" i="2"/>
  <c r="K13" i="2"/>
  <c r="G93" i="2"/>
  <c r="F94" i="2"/>
  <c r="G94" i="2"/>
  <c r="F95" i="2"/>
  <c r="K14" i="2"/>
  <c r="G95" i="2"/>
  <c r="F96" i="2"/>
  <c r="G96" i="2"/>
  <c r="F97" i="2"/>
  <c r="G97" i="2"/>
  <c r="F98" i="2"/>
  <c r="G98" i="2"/>
  <c r="F99" i="2"/>
  <c r="G99" i="2"/>
  <c r="K15" i="2"/>
  <c r="F100" i="2"/>
  <c r="G100" i="2"/>
  <c r="G2" i="2"/>
  <c r="F2" i="2"/>
  <c r="K6" i="2"/>
  <c r="K8" i="2"/>
  <c r="J17" i="2"/>
  <c r="K17" i="2" s="1"/>
</calcChain>
</file>

<file path=xl/sharedStrings.xml><?xml version="1.0" encoding="utf-8"?>
<sst xmlns="http://schemas.openxmlformats.org/spreadsheetml/2006/main" count="13234" uniqueCount="2838">
  <si>
    <t>Site</t>
  </si>
  <si>
    <t>Archeological ID</t>
  </si>
  <si>
    <t>Label main text</t>
  </si>
  <si>
    <t>Sample ID</t>
  </si>
  <si>
    <t>Country</t>
  </si>
  <si>
    <t>Anatomical Element</t>
  </si>
  <si>
    <t>Radiocarbon date 14C</t>
  </si>
  <si>
    <t>14C Interval</t>
  </si>
  <si>
    <t>*Reference dating</t>
  </si>
  <si>
    <t>Date type</t>
  </si>
  <si>
    <t>Calibrated age BP (95%) (IntCal20)</t>
  </si>
  <si>
    <t>Average age calBP</t>
  </si>
  <si>
    <t>δ15N</t>
  </si>
  <si>
    <t>δ13C</t>
  </si>
  <si>
    <t>C:N ratio</t>
  </si>
  <si>
    <t>Publication N/C isotopes</t>
  </si>
  <si>
    <t xml:space="preserve">Culture </t>
  </si>
  <si>
    <t>Latitude</t>
  </si>
  <si>
    <t>Longitude</t>
  </si>
  <si>
    <t>Pop ID</t>
  </si>
  <si>
    <t>Protocol</t>
  </si>
  <si>
    <t>Genetic Sex</t>
  </si>
  <si>
    <t>Used SNPs</t>
  </si>
  <si>
    <t>PMD filtering</t>
  </si>
  <si>
    <t>1240K DMG 5' CtoT</t>
  </si>
  <si>
    <t>1240K coverage on target</t>
  </si>
  <si>
    <t>Y haplogroup</t>
    <phoneticPr fontId="8" type="noConversion"/>
  </si>
  <si>
    <t>Y Terminal SNP</t>
    <phoneticPr fontId="8" type="noConversion"/>
  </si>
  <si>
    <t>MtDNA</t>
  </si>
  <si>
    <t>Data</t>
  </si>
  <si>
    <t>Abri des Autours</t>
  </si>
  <si>
    <t>AA3</t>
  </si>
  <si>
    <t>Abri des Autours 3</t>
  </si>
  <si>
    <t>AAT001</t>
  </si>
  <si>
    <t>Belgium</t>
  </si>
  <si>
    <t>Petrous</t>
  </si>
  <si>
    <t>OxA-4917</t>
  </si>
  <si>
    <t>Cauwe 1994</t>
  </si>
  <si>
    <t>Direct</t>
  </si>
  <si>
    <t>11110-10573</t>
  </si>
  <si>
    <t>Bocherens et al., 2007</t>
  </si>
  <si>
    <t>Mesolithic</t>
  </si>
  <si>
    <t>AAT</t>
  </si>
  <si>
    <t>Oberkassel</t>
  </si>
  <si>
    <t>ds_halfUDG</t>
  </si>
  <si>
    <t>F</t>
  </si>
  <si>
    <t>no</t>
  </si>
  <si>
    <t>-</t>
  </si>
  <si>
    <t>U5a2</t>
    <phoneticPr fontId="8" type="noConversion"/>
  </si>
  <si>
    <t>new</t>
  </si>
  <si>
    <t>Arene Candide</t>
  </si>
  <si>
    <t>AC16</t>
  </si>
  <si>
    <t>Arene Candide 16</t>
  </si>
  <si>
    <t>Italy</t>
  </si>
  <si>
    <t>OxA–11949/GrM-16978</t>
  </si>
  <si>
    <t>10810/10820(R_Combine_10817)</t>
  </si>
  <si>
    <t>65/40(R_Combine_35)</t>
  </si>
  <si>
    <t>Formicola and Toscani 2014, Sparacello et al., 2021</t>
  </si>
  <si>
    <t>12824-12725</t>
  </si>
  <si>
    <t>Sparacello et al., 2021</t>
  </si>
  <si>
    <t>Epigravettian</t>
  </si>
  <si>
    <t>Villabruna</t>
  </si>
  <si>
    <t>ds_nonUDG,ss_nonUDG</t>
  </si>
  <si>
    <t>U5b1</t>
  </si>
  <si>
    <t>Achères</t>
  </si>
  <si>
    <t>APP 2018 (Burial 2002)</t>
  </si>
  <si>
    <t>Achères 2002</t>
  </si>
  <si>
    <t>ACR001</t>
  </si>
  <si>
    <t>France</t>
  </si>
  <si>
    <t>Tibia</t>
  </si>
  <si>
    <t>ETH-100719</t>
  </si>
  <si>
    <t>9267-9018</t>
  </si>
  <si>
    <t>n/a</t>
  </si>
  <si>
    <t>ACR</t>
  </si>
  <si>
    <t>M</t>
  </si>
  <si>
    <t>yes</t>
  </si>
  <si>
    <t>0.0552, 0.1624</t>
  </si>
  <si>
    <t>I</t>
  </si>
  <si>
    <t>M170</t>
  </si>
  <si>
    <t>U5b1b</t>
  </si>
  <si>
    <t>Ḥou Amieva (Llanes)</t>
  </si>
  <si>
    <t>JA02</t>
  </si>
  <si>
    <t>AMI002</t>
  </si>
  <si>
    <t>Spain</t>
  </si>
  <si>
    <t>ICA-20B/10118</t>
  </si>
  <si>
    <t>7256-7004</t>
  </si>
  <si>
    <t>AMI</t>
  </si>
  <si>
    <t>ss_noUDG</t>
  </si>
  <si>
    <t>U5a2a</t>
  </si>
  <si>
    <t>Bockstein</t>
  </si>
  <si>
    <t>Varia I.1</t>
  </si>
  <si>
    <t>Germany</t>
  </si>
  <si>
    <t>Tooth</t>
  </si>
  <si>
    <t>MAMS-30695</t>
  </si>
  <si>
    <t>Fellows Yates et al. 2021</t>
  </si>
  <si>
    <t>8420-8362</t>
  </si>
  <si>
    <t>ds_nonUDG,ds_halfUDG</t>
  </si>
  <si>
    <t>0.0255,  0.2061</t>
  </si>
  <si>
    <t>U5b1d1</t>
  </si>
  <si>
    <t>increased coverage</t>
  </si>
  <si>
    <t>Brillenhöhle</t>
  </si>
  <si>
    <t>OSUT 5827</t>
  </si>
  <si>
    <t>Brillenhohle</t>
  </si>
  <si>
    <t>Skull</t>
  </si>
  <si>
    <t>OxA-23414</t>
  </si>
  <si>
    <t>Benazzi et al. 2011</t>
  </si>
  <si>
    <t>15117-14475</t>
  </si>
  <si>
    <t>Benazzi et al., 2011</t>
  </si>
  <si>
    <t>Magdalenian</t>
  </si>
  <si>
    <t>GoyetQ2</t>
  </si>
  <si>
    <t>ds_nonUDG</t>
  </si>
  <si>
    <t>0.0593, 0.1167</t>
  </si>
  <si>
    <t>CF</t>
  </si>
  <si>
    <t>U8a</t>
  </si>
  <si>
    <t>Weyhe-Dreye</t>
  </si>
  <si>
    <t>FWKL</t>
  </si>
  <si>
    <t>BRM001</t>
  </si>
  <si>
    <t>Femur</t>
  </si>
  <si>
    <t>MAMS-35766</t>
  </si>
  <si>
    <t>5896-5661</t>
  </si>
  <si>
    <t>Neolithic</t>
  </si>
  <si>
    <t>BRM</t>
  </si>
  <si>
    <t>I2a1a2</t>
  </si>
  <si>
    <t>M423</t>
  </si>
  <si>
    <t>U5b3b</t>
  </si>
  <si>
    <t>Burkhardtshöhle</t>
  </si>
  <si>
    <t>Tü 33/32 420</t>
  </si>
  <si>
    <t>Burkhardtshohle</t>
  </si>
  <si>
    <t>ETH-7613</t>
  </si>
  <si>
    <t>Simon 1993</t>
  </si>
  <si>
    <t>15077-14161</t>
  </si>
  <si>
    <t>CT</t>
  </si>
  <si>
    <t>Cuiry-lès-Chaudardes (Les Fontinettes)</t>
  </si>
  <si>
    <t>CuiryLesChaudardes1</t>
  </si>
  <si>
    <t>Cuiry Les Chaudardes 1</t>
  </si>
  <si>
    <t>Chaudardes1</t>
  </si>
  <si>
    <t>GrA-28268</t>
  </si>
  <si>
    <t>Posth et al. 2016</t>
  </si>
  <si>
    <t>8350-8036</t>
  </si>
  <si>
    <t>Drucker et al., 2018</t>
  </si>
  <si>
    <t>ds_nonUDG,ss_halfUDG</t>
  </si>
  <si>
    <t>0.2491, 0.1043</t>
  </si>
  <si>
    <t>M89/PF2746</t>
  </si>
  <si>
    <t>Cioclovina</t>
  </si>
  <si>
    <t>Cioclovina1</t>
  </si>
  <si>
    <t>Cioclovina 1</t>
  </si>
  <si>
    <t>CIO001</t>
  </si>
  <si>
    <t>Romania</t>
  </si>
  <si>
    <t>OxA-15527</t>
  </si>
  <si>
    <t>Soficaru et al. 2007</t>
  </si>
  <si>
    <t>33293-32014</t>
  </si>
  <si>
    <t>Unassigned</t>
  </si>
  <si>
    <t>CIO</t>
  </si>
  <si>
    <t>0.0496,0.0660</t>
  </si>
  <si>
    <t>U</t>
    <phoneticPr fontId="8" type="noConversion"/>
  </si>
  <si>
    <t>Criewen</t>
  </si>
  <si>
    <t>Criewen 1961- Individual 2</t>
  </si>
  <si>
    <t>Criewen 2</t>
  </si>
  <si>
    <t>CRW001</t>
  </si>
  <si>
    <t>Molar</t>
  </si>
  <si>
    <t>KIA-4347</t>
  </si>
  <si>
    <t>Terberger et al. 2018</t>
  </si>
  <si>
    <t>6839-6572</t>
  </si>
  <si>
    <t>3.1</t>
  </si>
  <si>
    <t>CRW</t>
  </si>
  <si>
    <t>U4b1b1</t>
  </si>
  <si>
    <t>Dolní Věstonice II</t>
  </si>
  <si>
    <t>DV14</t>
  </si>
  <si>
    <t>Věstonice</t>
  </si>
  <si>
    <t>DLV005</t>
  </si>
  <si>
    <t>Czechia</t>
    <phoneticPr fontId="8" type="noConversion"/>
  </si>
  <si>
    <t>Aix-12028</t>
  </si>
  <si>
    <t>Fewlass et al. 2019</t>
  </si>
  <si>
    <t>31146-30867</t>
  </si>
  <si>
    <t>Fewlass et al., 2019</t>
  </si>
  <si>
    <t>Gravettian</t>
  </si>
  <si>
    <t>Czech_Vestonice</t>
  </si>
  <si>
    <t>Vestonice</t>
  </si>
  <si>
    <t>M170/PF3715</t>
  </si>
  <si>
    <t>U5</t>
  </si>
  <si>
    <t>DV15</t>
  </si>
  <si>
    <t>DLV006</t>
  </si>
  <si>
    <t>Aix-12029</t>
  </si>
  <si>
    <t>31108-30847</t>
  </si>
  <si>
    <t>C1a2</t>
  </si>
  <si>
    <t>V20</t>
  </si>
  <si>
    <t>Doggerland, Eurogeul</t>
  </si>
  <si>
    <t>A10-007_V002_M003</t>
  </si>
  <si>
    <t>Doggerland</t>
  </si>
  <si>
    <t>DOG001</t>
  </si>
  <si>
    <t>Netherlands</t>
    <phoneticPr fontId="8" type="noConversion"/>
  </si>
  <si>
    <t>MAMS-48201</t>
  </si>
  <si>
    <t>9680-9536</t>
  </si>
  <si>
    <t>DOG</t>
  </si>
  <si>
    <t>ds_noUDG,ss_noUDG</t>
  </si>
  <si>
    <t>0.2058, 0.1984</t>
  </si>
  <si>
    <t>I2a1b1</t>
  </si>
  <si>
    <t>M223</t>
  </si>
  <si>
    <t>Doggerland, West of Brown Bank</t>
  </si>
  <si>
    <t>U 2014/12.4; A10-007_V003_M006</t>
  </si>
  <si>
    <t>DOG002</t>
  </si>
  <si>
    <t>Mandible</t>
  </si>
  <si>
    <t>MAMS-34582</t>
  </si>
  <si>
    <t>10371-10188</t>
  </si>
  <si>
    <t>0.1804, 0.1976</t>
  </si>
  <si>
    <t>U5b2a1a</t>
  </si>
  <si>
    <t>Doggerland, Noordhinder trenches</t>
  </si>
  <si>
    <t>9507-04; A10-007_V005_M009</t>
  </si>
  <si>
    <t>DOG003</t>
  </si>
  <si>
    <t>Cranium</t>
  </si>
  <si>
    <t>GrA-57506</t>
  </si>
  <si>
    <t>vd Plicht et al 2016</t>
  </si>
  <si>
    <t>11063-10516</t>
  </si>
  <si>
    <t>−24.4</t>
  </si>
  <si>
    <t>0.0282, 0.0314, 0.0414</t>
  </si>
  <si>
    <t>U5a2d</t>
  </si>
  <si>
    <t>Doggerland, Brown Bank</t>
  </si>
  <si>
    <t>U 2014/12.17; A10-007_V006_M011</t>
  </si>
  <si>
    <t>DOG004</t>
  </si>
  <si>
    <t>Humerus</t>
  </si>
  <si>
    <t>GrA-62225</t>
  </si>
  <si>
    <t>10222-9909</t>
  </si>
  <si>
    <t>−13.4</t>
  </si>
  <si>
    <t>0.0842, 0.0963</t>
  </si>
  <si>
    <t>Doggerland, Sand Motor</t>
  </si>
  <si>
    <t>A10-007_V009_M017</t>
  </si>
  <si>
    <t>DOG006</t>
  </si>
  <si>
    <t>MAMS-34584</t>
  </si>
  <si>
    <t>8636-8452</t>
  </si>
  <si>
    <t>0.2265, 0.2351</t>
  </si>
  <si>
    <t>U 2014/12.3; A10-007_V001_M001</t>
  </si>
  <si>
    <t>DOG007</t>
  </si>
  <si>
    <t>GrA-11642</t>
  </si>
  <si>
    <t>Glimmerveen et al 2004</t>
  </si>
  <si>
    <t>9526-9151</t>
  </si>
  <si>
    <t>−15.4</t>
  </si>
  <si>
    <t>0.1762, 0.1239</t>
  </si>
  <si>
    <t>I2a2a</t>
  </si>
  <si>
    <t>PF6915</t>
  </si>
  <si>
    <t>K1e</t>
    <phoneticPr fontId="8" type="noConversion"/>
  </si>
  <si>
    <t>Doggerland, Maasvlakte 2</t>
  </si>
  <si>
    <t>A10-007_V013_M023</t>
  </si>
  <si>
    <t>DOG009</t>
  </si>
  <si>
    <t>GrA-68069</t>
  </si>
  <si>
    <t>8990-8642</t>
  </si>
  <si>
    <t>3.2</t>
  </si>
  <si>
    <t>0.0316, 0.0732</t>
  </si>
  <si>
    <t>U5a2c</t>
  </si>
  <si>
    <t>A10-007_V014_M024</t>
  </si>
  <si>
    <t>DOG010</t>
  </si>
  <si>
    <t>GrA-63799</t>
  </si>
  <si>
    <t>8980-8546</t>
  </si>
  <si>
    <t>−23.7</t>
  </si>
  <si>
    <t>0.0392, 0.0730</t>
  </si>
  <si>
    <t>BT</t>
  </si>
  <si>
    <t>U</t>
  </si>
  <si>
    <t>Drigge</t>
  </si>
  <si>
    <t>Drigge skull</t>
  </si>
  <si>
    <t>DRI001</t>
  </si>
  <si>
    <t>UZ-4093</t>
  </si>
  <si>
    <t>Terberger 1998</t>
  </si>
  <si>
    <t>7412-6947</t>
  </si>
  <si>
    <t>DRI</t>
  </si>
  <si>
    <t>U5b2b</t>
  </si>
  <si>
    <t>Fournol</t>
  </si>
  <si>
    <t>FL15</t>
  </si>
  <si>
    <t>Fournol 85</t>
  </si>
  <si>
    <t>FRL006</t>
  </si>
  <si>
    <t>MAMS-48704</t>
  </si>
  <si>
    <t>29024-28451</t>
  </si>
  <si>
    <t>FRL</t>
  </si>
  <si>
    <t>M</t>
    <phoneticPr fontId="8" type="noConversion"/>
  </si>
  <si>
    <t>Farman</t>
  </si>
  <si>
    <t>Loc 1-168/927-2322</t>
  </si>
  <si>
    <t>FRM001</t>
  </si>
  <si>
    <t>GrA-45017/GrA-45018/GrA-50908</t>
  </si>
  <si>
    <t>8805/9285/8930</t>
  </si>
  <si>
    <t>40/40/55</t>
  </si>
  <si>
    <t>Souffi et al 2013, Leduc et al. 2013</t>
  </si>
  <si>
    <t>Layer</t>
  </si>
  <si>
    <t>10146-9669/10580-10295/10229-9819</t>
  </si>
  <si>
    <t>FRM</t>
  </si>
  <si>
    <t>U5a2</t>
  </si>
  <si>
    <t>Reclau Viver (Girona)</t>
  </si>
  <si>
    <t>RVS T4 330-350 (RVS-H-1)</t>
  </si>
  <si>
    <t>Serinyà</t>
  </si>
  <si>
    <t>GER002</t>
  </si>
  <si>
    <t>ETH-66709</t>
  </si>
  <si>
    <t>Drucker et al. 2021</t>
  </si>
  <si>
    <t>26355-25939</t>
  </si>
  <si>
    <t>GER</t>
  </si>
  <si>
    <t>yes+no</t>
  </si>
  <si>
    <t>0.0703, 0.1068, 0.0792</t>
  </si>
  <si>
    <t>C</t>
  </si>
  <si>
    <t>M130</t>
  </si>
  <si>
    <t>U8b'c</t>
  </si>
  <si>
    <t>Mollet III (Girona)</t>
  </si>
  <si>
    <t>MIII M17 QM84 54</t>
  </si>
  <si>
    <t>GER003</t>
  </si>
  <si>
    <t>ETH-66710</t>
  </si>
  <si>
    <t>27322-27076</t>
  </si>
  <si>
    <t>0.3666, 0.3859, 0.3416</t>
  </si>
  <si>
    <t>Gross Fredenwalde</t>
  </si>
  <si>
    <t>Gross Fredenwalde A</t>
  </si>
  <si>
    <t>GFW001</t>
  </si>
  <si>
    <t>AAR-18021</t>
  </si>
  <si>
    <t>Terberger et al. 2015</t>
  </si>
  <si>
    <t>7918-7682</t>
  </si>
  <si>
    <t>GFW_1</t>
  </si>
  <si>
    <t>I2a1b2</t>
  </si>
  <si>
    <t>FGC29562/Y10705</t>
  </si>
  <si>
    <t>U5b1a</t>
  </si>
  <si>
    <t>GF-1962-Individual 4</t>
  </si>
  <si>
    <t>GFW002.003</t>
  </si>
  <si>
    <t>Petrous/Petrous</t>
  </si>
  <si>
    <t>AAR-18024</t>
  </si>
  <si>
    <t>7972-7782</t>
  </si>
  <si>
    <t>0.0611, 0.0616</t>
  </si>
  <si>
    <t>GF-2014-feature 8 (baby burial)</t>
  </si>
  <si>
    <t>GFW004</t>
  </si>
  <si>
    <t>AAR-21095</t>
  </si>
  <si>
    <t>8426-8224</t>
  </si>
  <si>
    <t>12.3</t>
  </si>
  <si>
    <t>2.7</t>
  </si>
  <si>
    <t>GF-2014-feature 1/4 (male burial)</t>
  </si>
  <si>
    <t>Gross Fredenwalde B</t>
  </si>
  <si>
    <t>GFW005</t>
  </si>
  <si>
    <t>MAMS-21437</t>
  </si>
  <si>
    <t>7160-6946</t>
  </si>
  <si>
    <t>GFW_2</t>
  </si>
  <si>
    <t>I2a1a</t>
  </si>
  <si>
    <t>P37.2/PF4004</t>
  </si>
  <si>
    <t>U5b2a</t>
  </si>
  <si>
    <t>Goyet</t>
  </si>
  <si>
    <t>Q100-8</t>
  </si>
  <si>
    <t>Goyet Gravettian</t>
  </si>
  <si>
    <t>GOY001</t>
  </si>
  <si>
    <t>Rib</t>
  </si>
  <si>
    <t>GrM-13861</t>
  </si>
  <si>
    <t>27678-27246</t>
  </si>
  <si>
    <t>GOY</t>
  </si>
  <si>
    <t>Vestonice_Fournol</t>
  </si>
  <si>
    <t>0.0409, 0.0460, 0.0475</t>
  </si>
  <si>
    <t>U2</t>
  </si>
  <si>
    <t>Q-1</t>
  </si>
  <si>
    <t>GOY007</t>
  </si>
  <si>
    <t>Clavicle</t>
  </si>
  <si>
    <t>GrA-54030</t>
  </si>
  <si>
    <t>+110, -100</t>
  </si>
  <si>
    <t>28012-27626</t>
  </si>
  <si>
    <t>ds_halfUDG,ss_noUDG</t>
  </si>
  <si>
    <t>0.0382, 0.0528, 0.0445</t>
  </si>
  <si>
    <t>2878-18</t>
  </si>
  <si>
    <t>GOY009</t>
  </si>
  <si>
    <t>GrM-13122</t>
  </si>
  <si>
    <t>26360-25944</t>
  </si>
  <si>
    <t>0.0390, 0.0813</t>
  </si>
  <si>
    <t>2878-15</t>
  </si>
  <si>
    <t>GOY014</t>
  </si>
  <si>
    <t>GrA-66437</t>
  </si>
  <si>
    <t>28257-27703</t>
  </si>
  <si>
    <t>0.0963, 0.1138, 0.1104</t>
  </si>
  <si>
    <t>U2+152</t>
  </si>
  <si>
    <t>Q376-19</t>
  </si>
  <si>
    <t>GoyetQ376-19</t>
  </si>
  <si>
    <t>GrA-54026</t>
  </si>
  <si>
    <t>27717-27301</t>
  </si>
  <si>
    <t>0.0939, 0.1626</t>
  </si>
  <si>
    <t>Q376-3</t>
  </si>
  <si>
    <t>Goyet Q376-3</t>
  </si>
  <si>
    <t>GoyetQ376-3</t>
  </si>
  <si>
    <t>ETH-99101.1.1/MAMS-42268(R-EVA-3335)</t>
  </si>
  <si>
    <t>30406/30400(R_Combine_30403)</t>
  </si>
  <si>
    <t>122/110(R_Combine_82)</t>
  </si>
  <si>
    <t>35170-34519</t>
  </si>
  <si>
    <t>Wissing et al., 2019</t>
  </si>
  <si>
    <t>Aurignacian</t>
  </si>
  <si>
    <t>GoyetQ116-1</t>
  </si>
  <si>
    <t>0.0597, 0.1189, 0.0821, 0.1446, 0.1018, 0.1422</t>
  </si>
  <si>
    <t>Q53-1</t>
  </si>
  <si>
    <t>GoyetQ53-1</t>
  </si>
  <si>
    <t>Fibula</t>
  </si>
  <si>
    <t>GrA-46169</t>
  </si>
  <si>
    <t>28390-27773</t>
  </si>
  <si>
    <t>0.0867, 0.0801</t>
  </si>
  <si>
    <t>Hohle Fels</t>
  </si>
  <si>
    <t>HF 79 IIb 876,HF 10 Ic 405</t>
  </si>
  <si>
    <t>HohleFels10_79</t>
  </si>
  <si>
    <t>Cranium, Femur</t>
  </si>
  <si>
    <t>MAMS-25564</t>
  </si>
  <si>
    <t>15051-14306</t>
  </si>
  <si>
    <t>HohleFels</t>
  </si>
  <si>
    <t>0.0682, 0.0742</t>
  </si>
  <si>
    <t>HF 49 Ib1 66</t>
  </si>
  <si>
    <t>HohleFels49</t>
  </si>
  <si>
    <t>H5312-4907/H5119-4601</t>
  </si>
  <si>
    <t>12770/13085</t>
  </si>
  <si>
    <t>220/95</t>
  </si>
  <si>
    <t>Housley et al. 1997</t>
  </si>
  <si>
    <t>layer</t>
  </si>
  <si>
    <t>15871-14286/15975-15356</t>
  </si>
  <si>
    <t>I2</t>
  </si>
  <si>
    <t>M438/P215/PF3853/S31</t>
  </si>
  <si>
    <t>Igren' 8</t>
  </si>
  <si>
    <t>Igren' 8 9317</t>
  </si>
  <si>
    <t>IGR001</t>
  </si>
  <si>
    <t>Ukraine</t>
  </si>
  <si>
    <t>MAMS-47544</t>
  </si>
  <si>
    <t>7661-7507</t>
  </si>
  <si>
    <t>Ukraine HG</t>
  </si>
  <si>
    <t>Q1b</t>
  </si>
  <si>
    <t>M346</t>
  </si>
  <si>
    <t>U5a1i</t>
  </si>
  <si>
    <t>Yazykovo</t>
    <phoneticPr fontId="8" type="noConversion"/>
  </si>
  <si>
    <t>Yazykovo 8619</t>
    <phoneticPr fontId="8" type="noConversion"/>
  </si>
  <si>
    <t>JAZ001</t>
  </si>
  <si>
    <t>Russia</t>
  </si>
  <si>
    <t>MAMS-37910</t>
  </si>
  <si>
    <t>7315-7167</t>
  </si>
  <si>
    <t>JAZ</t>
  </si>
  <si>
    <t>Sidelkino</t>
  </si>
  <si>
    <t>U5a2b2</t>
  </si>
  <si>
    <t>Krzyż</t>
  </si>
  <si>
    <t>KRZYZ 7</t>
  </si>
  <si>
    <t>Krzyż 7</t>
  </si>
  <si>
    <t>KRZ001</t>
  </si>
  <si>
    <t>Poland</t>
  </si>
  <si>
    <t>Poz-110982</t>
  </si>
  <si>
    <t>Kabaciński et al. in prep.</t>
  </si>
  <si>
    <t>10221-9906</t>
  </si>
  <si>
    <t>KRZ</t>
  </si>
  <si>
    <t>0.2346, 0.2493</t>
  </si>
  <si>
    <t>U5b2</t>
  </si>
  <si>
    <t>Karavaikha</t>
  </si>
  <si>
    <t>KVH001</t>
  </si>
  <si>
    <t>MAMS-38999</t>
  </si>
  <si>
    <t>8416-8338</t>
  </si>
  <si>
    <t>KVH</t>
  </si>
  <si>
    <t>0.0712, 0.2228</t>
  </si>
  <si>
    <t>R1</t>
  </si>
  <si>
    <t>M173</t>
  </si>
  <si>
    <t>U5a1</t>
  </si>
  <si>
    <t>KVH002</t>
  </si>
  <si>
    <t>MAMS-39000</t>
  </si>
  <si>
    <t>8393-8208</t>
  </si>
  <si>
    <t>U5a1d2</t>
  </si>
  <si>
    <t>La Marche</t>
  </si>
  <si>
    <t>LMR-B113-115</t>
  </si>
  <si>
    <t>La Marche B113-115</t>
  </si>
  <si>
    <t>LMA001</t>
  </si>
  <si>
    <t>MAMS-51338</t>
  </si>
  <si>
    <t>18223-17908</t>
  </si>
  <si>
    <t>LMA</t>
  </si>
  <si>
    <t>U2'3'4'7'8'9</t>
  </si>
  <si>
    <t>Le Piage</t>
  </si>
  <si>
    <t>PG08 J-1D α(2) #27</t>
  </si>
  <si>
    <t>Le Piage II</t>
  </si>
  <si>
    <t>LPI002</t>
  </si>
  <si>
    <t>OxA-22552/OxA-30083</t>
  </si>
  <si>
    <t>19330/19580(R_Combine_19458)</t>
  </si>
  <si>
    <t>100/100(R_Combine_71)</t>
  </si>
  <si>
    <t>Rougier et al., in prep.</t>
  </si>
  <si>
    <t>23757-23193</t>
  </si>
  <si>
    <t>Solutrean</t>
  </si>
  <si>
    <t>LPI</t>
  </si>
  <si>
    <t>0.0467, 0.0550, 0.0451</t>
  </si>
  <si>
    <t>U8</t>
  </si>
  <si>
    <t>La Rochette</t>
  </si>
  <si>
    <t>OSUT 7074</t>
  </si>
  <si>
    <t>LRO001</t>
  </si>
  <si>
    <t>Ulna</t>
  </si>
  <si>
    <t>OxA11053/OxA23413</t>
  </si>
  <si>
    <t>23630/23400(R_Combine_23498)</t>
  </si>
  <si>
    <t>130/110(R_Combine_84)</t>
  </si>
  <si>
    <t>27834-27440</t>
  </si>
  <si>
    <t>Maisons-Alfort</t>
  </si>
  <si>
    <t>ZAC Alfort Str. 7</t>
  </si>
  <si>
    <t>Alfort III Str. 7</t>
  </si>
  <si>
    <t>MAF001</t>
  </si>
  <si>
    <t>Ly-9817</t>
  </si>
  <si>
    <t>Valentin et al. 2008</t>
  </si>
  <si>
    <t>9078-8651</t>
  </si>
  <si>
    <t>MAF</t>
  </si>
  <si>
    <t>Maszycka</t>
  </si>
  <si>
    <t>1/1</t>
  </si>
  <si>
    <t>Maszycka 1/1</t>
  </si>
  <si>
    <t>MAZ001</t>
  </si>
  <si>
    <t>MAMS-50923</t>
  </si>
  <si>
    <t>18586-18184</t>
  </si>
  <si>
    <t>0.0293, 0.0269</t>
  </si>
  <si>
    <t>1/5</t>
  </si>
  <si>
    <t>Maszycka 1/5</t>
  </si>
  <si>
    <t>MAZ003</t>
  </si>
  <si>
    <t>MAMS-50924</t>
  </si>
  <si>
    <t>15754-15357</t>
  </si>
  <si>
    <t>0.1039, 0.1003</t>
  </si>
  <si>
    <t>Minino II</t>
  </si>
  <si>
    <t>I/ 1 ind</t>
  </si>
  <si>
    <t>Minino A</t>
  </si>
  <si>
    <t>MN2001</t>
  </si>
  <si>
    <t>MAMS-39001</t>
  </si>
  <si>
    <t>10660-10429</t>
  </si>
  <si>
    <t>Wood et al., 2013</t>
  </si>
  <si>
    <t>MNN_1</t>
  </si>
  <si>
    <t>R1a</t>
  </si>
  <si>
    <t>M420</t>
  </si>
  <si>
    <t>U4</t>
  </si>
  <si>
    <t>V</t>
  </si>
  <si>
    <t>MN2002</t>
  </si>
  <si>
    <t>MAMS-39002</t>
  </si>
  <si>
    <t>10749-10576</t>
  </si>
  <si>
    <t>R1a1</t>
  </si>
  <si>
    <t>M459</t>
  </si>
  <si>
    <t>U4a1</t>
  </si>
  <si>
    <t>VI/ 1 ind</t>
  </si>
  <si>
    <t>MN2003</t>
  </si>
  <si>
    <t>MAMS-39003</t>
  </si>
  <si>
    <t>10654-10413</t>
  </si>
  <si>
    <t>R1b1a1</t>
  </si>
  <si>
    <t>P297</t>
  </si>
  <si>
    <t>Minino I</t>
  </si>
  <si>
    <t>2/1 ind</t>
  </si>
  <si>
    <t>Minino B</t>
  </si>
  <si>
    <t>MNN001.002</t>
  </si>
  <si>
    <t>Tooth,Petrous</t>
  </si>
  <si>
    <t>MAMS-39004/MAMS-39005</t>
  </si>
  <si>
    <t>7799/7733(R_Combine_7765)</t>
  </si>
  <si>
    <t>29/28(R_Combine_21)</t>
  </si>
  <si>
    <t>8597-8457</t>
  </si>
  <si>
    <t>MNN_2</t>
  </si>
  <si>
    <t>0.1141, 0.0930</t>
  </si>
  <si>
    <t>U5a1</t>
    <phoneticPr fontId="8" type="noConversion"/>
  </si>
  <si>
    <t>Minino C</t>
  </si>
  <si>
    <t>MNN003</t>
  </si>
  <si>
    <t>MAMS-39006</t>
  </si>
  <si>
    <t>7616-7505</t>
  </si>
  <si>
    <t>MNN_3</t>
  </si>
  <si>
    <t>MNN004</t>
  </si>
  <si>
    <t>MAMS-39007</t>
  </si>
  <si>
    <t>7664-7516</t>
  </si>
  <si>
    <t>U2e1</t>
    <phoneticPr fontId="8" type="noConversion"/>
  </si>
  <si>
    <t>19/1 ind</t>
  </si>
  <si>
    <t>MNN005</t>
  </si>
  <si>
    <t>MAMS-39008</t>
  </si>
  <si>
    <t>10646-10381</t>
  </si>
  <si>
    <t>MNN006</t>
  </si>
  <si>
    <t>MAMS-39009</t>
  </si>
  <si>
    <t>10747-10576</t>
  </si>
  <si>
    <t>22/2 ind</t>
  </si>
  <si>
    <t>MNN007</t>
  </si>
  <si>
    <t>MAMS-39010</t>
  </si>
  <si>
    <t>11089-10726</t>
  </si>
  <si>
    <t>Malonne Petit Ri</t>
  </si>
  <si>
    <t>MPR-1</t>
  </si>
  <si>
    <t>Malonne Petit Ri 1</t>
  </si>
  <si>
    <t>MPR001</t>
  </si>
  <si>
    <t>OxA-5042</t>
  </si>
  <si>
    <t>Jadin and Carpentier 1994</t>
  </si>
  <si>
    <t>10681-10244</t>
  </si>
  <si>
    <t>MPR</t>
  </si>
  <si>
    <t>Murzihinskiy II tomb</t>
  </si>
  <si>
    <t>burial 91, skeleton 1</t>
  </si>
  <si>
    <t>Murzihinskiy II</t>
  </si>
  <si>
    <t>MUR001</t>
  </si>
  <si>
    <t>MAMS-34556/MAMS-35311</t>
  </si>
  <si>
    <t>5662/5641</t>
  </si>
  <si>
    <t>28/30</t>
  </si>
  <si>
    <t>Key et al. 2020</t>
  </si>
  <si>
    <t>6530-6320/6491-6317</t>
  </si>
  <si>
    <t>Eneolithic</t>
  </si>
  <si>
    <t>MUR</t>
  </si>
  <si>
    <t>U2e2a</t>
  </si>
  <si>
    <t>burial 94, skeleton 2</t>
  </si>
  <si>
    <t>MUR002</t>
  </si>
  <si>
    <t>MAMS-41639</t>
  </si>
  <si>
    <t>6664-6493</t>
  </si>
  <si>
    <t>burial 102, skeleton 2</t>
  </si>
  <si>
    <t>MUR005</t>
  </si>
  <si>
    <t>Q1a1</t>
  </si>
  <si>
    <t>F746/NWT01</t>
  </si>
  <si>
    <t>burial 104</t>
  </si>
  <si>
    <t>MUR007</t>
  </si>
  <si>
    <t>burial 128, skeleton 2</t>
  </si>
  <si>
    <t>MUR017</t>
  </si>
  <si>
    <t>burial 154</t>
  </si>
  <si>
    <t>MUR021</t>
  </si>
  <si>
    <t>MAMS-41641</t>
  </si>
  <si>
    <t>5896-5608</t>
  </si>
  <si>
    <t>Oberkassel 1 D-999</t>
  </si>
  <si>
    <t>OKL001</t>
  </si>
  <si>
    <t>OxA-4792/OxA-29868</t>
  </si>
  <si>
    <t>12,180/12,075(R_Combine_12100)</t>
  </si>
  <si>
    <t>100/55(R_Combine_49)</t>
  </si>
  <si>
    <t>Giemsch &amp;  Schmitz 2015</t>
  </si>
  <si>
    <t>14081-13809</t>
  </si>
  <si>
    <t>12.7/11.1</t>
  </si>
  <si>
    <t>-20.6/-20.2</t>
  </si>
  <si>
    <t>3.3/3.5</t>
  </si>
  <si>
    <t>Higham et al. 2015; Nehlich &amp; Richards 2015</t>
  </si>
  <si>
    <t>Late Magdalenian/Federmesser</t>
  </si>
  <si>
    <t>OKL</t>
  </si>
  <si>
    <t>U5b1</t>
    <phoneticPr fontId="8" type="noConversion"/>
  </si>
  <si>
    <t>Oberkassel 2 D-998</t>
  </si>
  <si>
    <t>OKL002</t>
  </si>
  <si>
    <t>OxA-4790</t>
  </si>
  <si>
    <t>13729-13186</t>
  </si>
  <si>
    <t>Ormesson (Les Bossats)</t>
  </si>
  <si>
    <t>Ormesson 2988</t>
  </si>
  <si>
    <t>ORM001</t>
  </si>
  <si>
    <t>Erl-8203/Erl-13860/Erl-13861/Erl-16611/Lyon-9396/Erl-19456/Erl-19454/Lyon-12379/Lyon-12380</t>
  </si>
  <si>
    <t>26691/26497/26957/26835/26060/26572/26441/26510/27330</t>
  </si>
  <si>
    <t>530/232/235/323/205/225/224/250/280</t>
  </si>
  <si>
    <t>Bodu et al. 2019</t>
  </si>
  <si>
    <t>31822-29970/31113-30258/31606-30757/31561-30328/30837-30001/31135-30321/31085-30225/31125-30240/31835-31035</t>
  </si>
  <si>
    <t>ORM</t>
  </si>
  <si>
    <t>Ostorf</t>
  </si>
  <si>
    <t>Ostorf 2012-ind. 1</t>
  </si>
  <si>
    <t>Ostorf 1</t>
  </si>
  <si>
    <t>OST001</t>
  </si>
  <si>
    <t>AAR-17975</t>
  </si>
  <si>
    <t>5466-5321</t>
  </si>
  <si>
    <t>H1+16189</t>
  </si>
  <si>
    <t>Ostorf 3</t>
  </si>
  <si>
    <t>OST003</t>
  </si>
  <si>
    <t>AAR-18017</t>
  </si>
  <si>
    <t>5314-5052</t>
  </si>
  <si>
    <t>I1</t>
  </si>
  <si>
    <t>M253</t>
  </si>
  <si>
    <t>J1c3j</t>
  </si>
  <si>
    <t>Paglicci</t>
  </si>
  <si>
    <t>PA12</t>
  </si>
  <si>
    <t>Paglicci 12</t>
  </si>
  <si>
    <t>MAMS-19075(S-EVA 28202)</t>
  </si>
  <si>
    <t>29104-28678</t>
  </si>
  <si>
    <t>U8c</t>
  </si>
  <si>
    <t>PA133</t>
  </si>
  <si>
    <t>Paglicci 133</t>
  </si>
  <si>
    <t>Paglicci133</t>
  </si>
  <si>
    <t>UTC-1414/UTC-1789</t>
  </si>
  <si>
    <t>28100/29300</t>
  </si>
  <si>
    <t>400/500</t>
  </si>
  <si>
    <t>Palma di Cesnola 2004</t>
  </si>
  <si>
    <t>33365-31239/34691-32196</t>
  </si>
  <si>
    <t>yes</t>
    <phoneticPr fontId="8" type="noConversion"/>
  </si>
  <si>
    <t>0.3759, 0.0139</t>
  </si>
  <si>
    <t>Pincevent</t>
  </si>
  <si>
    <t>IV0-35,M104,26</t>
  </si>
  <si>
    <t>PIN004</t>
  </si>
  <si>
    <t>ECHo-4520</t>
  </si>
  <si>
    <t>15360-15041</t>
  </si>
  <si>
    <t>Upper Magdalenian</t>
  </si>
  <si>
    <t>PIN</t>
  </si>
  <si>
    <t>0.0561, 0.0652, 0.0651</t>
  </si>
  <si>
    <t>Pradis</t>
  </si>
  <si>
    <t>Grotte Pradis 1</t>
  </si>
  <si>
    <t>Pradis 1</t>
  </si>
  <si>
    <t>PRD001</t>
  </si>
  <si>
    <t>MAMS-38332(AIX-12033.1.1)</t>
  </si>
  <si>
    <t>Lugli et al. 2022</t>
  </si>
  <si>
    <t>13089-12898</t>
  </si>
  <si>
    <t>Late Epigravettian</t>
  </si>
  <si>
    <t>PRD</t>
  </si>
  <si>
    <t>U5b1d</t>
  </si>
  <si>
    <t>La Riera</t>
  </si>
  <si>
    <t>Level 14</t>
  </si>
  <si>
    <t>RIE002</t>
  </si>
  <si>
    <t>MAMS-51979</t>
  </si>
  <si>
    <t>Straus and Clark 1986</t>
  </si>
  <si>
    <t>21011-20725</t>
  </si>
  <si>
    <t>RIE</t>
  </si>
  <si>
    <t>0.0253, 0.0217, 0.0217</t>
  </si>
  <si>
    <t>Rigney</t>
  </si>
  <si>
    <t>Rigney1</t>
  </si>
  <si>
    <t>Rigney 1</t>
  </si>
  <si>
    <t xml:space="preserve">Ly-6515 </t>
  </si>
  <si>
    <t>Cupillard et al. 2015</t>
  </si>
  <si>
    <t>15646-15271</t>
  </si>
  <si>
    <t>Riparo Tagliente</t>
  </si>
  <si>
    <t>Tagliente 2</t>
  </si>
  <si>
    <t>RIP001</t>
  </si>
  <si>
    <t>MAMS-27188(R-EVA1606)</t>
  </si>
  <si>
    <t>Bortolini et al. 2021</t>
  </si>
  <si>
    <t>16976-16510</t>
  </si>
  <si>
    <t xml:space="preserve">Ancient Epigravettian </t>
  </si>
  <si>
    <t>RIP</t>
  </si>
  <si>
    <t>I2a1b</t>
  </si>
  <si>
    <t>M436</t>
  </si>
  <si>
    <t>increased coverage</t>
    <phoneticPr fontId="8" type="noConversion"/>
  </si>
  <si>
    <t>San Teodoro</t>
  </si>
  <si>
    <t>ST2</t>
  </si>
  <si>
    <t>San Teodoro 2</t>
  </si>
  <si>
    <t>STO001</t>
  </si>
  <si>
    <t>Ear ossicle</t>
  </si>
  <si>
    <t>Beta-541772</t>
  </si>
  <si>
    <t>13577-13347</t>
  </si>
  <si>
    <t>STO</t>
  </si>
  <si>
    <t>Tutkaul</t>
  </si>
  <si>
    <t>Burial n1</t>
  </si>
  <si>
    <t>Tutkaul 1</t>
  </si>
  <si>
    <t>TTK001</t>
  </si>
  <si>
    <t>Tajikistan</t>
  </si>
  <si>
    <t xml:space="preserve">GV-02104 </t>
  </si>
  <si>
    <t>Kocher et al. 2021</t>
  </si>
  <si>
    <t>8419-8026</t>
  </si>
  <si>
    <t>Neolithic</t>
    <phoneticPr fontId="8" type="noConversion"/>
  </si>
  <si>
    <t>TTK</t>
  </si>
  <si>
    <t>ANE</t>
  </si>
  <si>
    <t>Q1b2a</t>
  </si>
  <si>
    <t>F4674/Y6774/Z19231</t>
  </si>
  <si>
    <t>U7</t>
  </si>
  <si>
    <t>Yuzhniy Oleniy Ostrov</t>
  </si>
  <si>
    <t>5773-26_Grave71</t>
  </si>
  <si>
    <t>UOO004</t>
  </si>
  <si>
    <t>OxA-35493</t>
  </si>
  <si>
    <t>Mamonova &amp; Sulerzkitskii 1989</t>
  </si>
  <si>
    <t>8167-7939</t>
  </si>
  <si>
    <t>Schulting et al. 2022</t>
  </si>
  <si>
    <t>Russia_Karelia</t>
  </si>
  <si>
    <t>R1b</t>
  </si>
  <si>
    <t>5773-17_Grave65</t>
  </si>
  <si>
    <t>UOO012</t>
  </si>
  <si>
    <t>8250-8000</t>
  </si>
  <si>
    <t>R1a2~</t>
  </si>
  <si>
    <t>YP4141</t>
  </si>
  <si>
    <t>5773-126_Grave161</t>
  </si>
  <si>
    <t>UOO015</t>
  </si>
  <si>
    <t>5773-87_Grave144</t>
  </si>
  <si>
    <t>UOO023</t>
  </si>
  <si>
    <t>Tooth,Tooth</t>
  </si>
  <si>
    <t>0.0688, 0.0674</t>
  </si>
  <si>
    <t>U4a2</t>
  </si>
  <si>
    <t>5773-41_Grave94</t>
  </si>
  <si>
    <t>UOO025</t>
  </si>
  <si>
    <t>U2e1e</t>
  </si>
  <si>
    <t>5773-92_Grave127</t>
  </si>
  <si>
    <t>UOO029</t>
  </si>
  <si>
    <t>U2e1</t>
  </si>
  <si>
    <t>5773-114_Grave153</t>
  </si>
  <si>
    <t>UOO033</t>
  </si>
  <si>
    <t>OxA-35130</t>
  </si>
  <si>
    <t>8382-8196</t>
  </si>
  <si>
    <t>Q1b1</t>
  </si>
  <si>
    <t>L53</t>
  </si>
  <si>
    <t>5773-5_Grave59</t>
  </si>
  <si>
    <t>UOO035.056</t>
  </si>
  <si>
    <t>OxA-X-2719-7</t>
  </si>
  <si>
    <t>8287-8024</t>
  </si>
  <si>
    <t>0.0747, 0.0769</t>
  </si>
  <si>
    <t>5773-4_Grave53</t>
  </si>
  <si>
    <t>UOO037</t>
  </si>
  <si>
    <t>5773-6_Grave55</t>
  </si>
  <si>
    <t>UOO047</t>
  </si>
  <si>
    <t>OxA-35116</t>
  </si>
  <si>
    <t>8341-8039</t>
  </si>
  <si>
    <t>5773-107_Grave163</t>
  </si>
  <si>
    <t>UOO049</t>
  </si>
  <si>
    <t>OxA-35619</t>
  </si>
  <si>
    <t>8028-7876</t>
  </si>
  <si>
    <t>J1</t>
  </si>
  <si>
    <t>L255</t>
  </si>
  <si>
    <t>5773-148_Grave47</t>
  </si>
  <si>
    <t>UOO051</t>
  </si>
  <si>
    <t>5773-147_Grave46</t>
  </si>
  <si>
    <t>UOO052</t>
  </si>
  <si>
    <t>5773-136_Grave31</t>
  </si>
  <si>
    <t>UOO053</t>
  </si>
  <si>
    <t>Grave72or75</t>
  </si>
  <si>
    <t>UOO059</t>
  </si>
  <si>
    <t>Vovnigi I</t>
  </si>
  <si>
    <t>Vovnigi I-II</t>
  </si>
  <si>
    <t>VO1001</t>
  </si>
  <si>
    <t>MAMS-47546</t>
  </si>
  <si>
    <t>7562-7364</t>
  </si>
  <si>
    <t>VO</t>
  </si>
  <si>
    <t>VO1003</t>
  </si>
  <si>
    <t>This study</t>
  </si>
  <si>
    <t>FGC29562</t>
  </si>
  <si>
    <t>VO1004</t>
  </si>
  <si>
    <t>VO1005</t>
  </si>
  <si>
    <t>U4d</t>
  </si>
  <si>
    <t>Vovnigi II</t>
  </si>
  <si>
    <t>VO2001</t>
  </si>
  <si>
    <t>MAMS-47547</t>
  </si>
  <si>
    <t>7586-7434</t>
  </si>
  <si>
    <t>R1b1b</t>
  </si>
  <si>
    <t>V88</t>
  </si>
  <si>
    <t>Vasilievka I</t>
  </si>
  <si>
    <t>VSL002</t>
  </si>
  <si>
    <t>Poz-81127/Poz-81128/PSUAMS-2394</t>
  </si>
  <si>
    <t>8960/9420/9200</t>
  </si>
  <si>
    <t>50/50/35</t>
  </si>
  <si>
    <t>Mathieson et al. 2018 (Vasilievka 3)</t>
  </si>
  <si>
    <t>10231-9909/11056-10505/10492-10248</t>
  </si>
  <si>
    <t>Ukraine_Vasilievka</t>
  </si>
  <si>
    <t>VSL003</t>
  </si>
  <si>
    <t>K1</t>
    <phoneticPr fontId="8" type="noConversion"/>
  </si>
  <si>
    <t>VSL004</t>
  </si>
  <si>
    <t>U5a1d</t>
  </si>
  <si>
    <t>Waulsort Caverne X</t>
  </si>
  <si>
    <t>WLS-10</t>
  </si>
  <si>
    <t>WCX002</t>
  </si>
  <si>
    <t>ETH-74728</t>
  </si>
  <si>
    <t>Polet et al. 2020</t>
  </si>
  <si>
    <t>10644-10311</t>
  </si>
  <si>
    <t>Polet et al., 2020</t>
  </si>
  <si>
    <t>WCX</t>
  </si>
  <si>
    <t>0.0470, 0.1532, 0.1646</t>
  </si>
  <si>
    <t>WLS-7</t>
  </si>
  <si>
    <t>WCX004</t>
  </si>
  <si>
    <t>ETH-74725</t>
  </si>
  <si>
    <t>10577-10305</t>
  </si>
  <si>
    <t>0.0422, 0.1541, 0.1729</t>
  </si>
  <si>
    <t>Wöllersdorf</t>
  </si>
  <si>
    <t>Gst. 1286/30/1286/31</t>
  </si>
  <si>
    <t>WOL001</t>
  </si>
  <si>
    <t>Austria</t>
  </si>
  <si>
    <t>Beta–444159</t>
  </si>
  <si>
    <t>8984-8606</t>
  </si>
  <si>
    <t>WOL</t>
  </si>
  <si>
    <t>P37.2</t>
  </si>
  <si>
    <t>JA01</t>
  </si>
  <si>
    <t>AMI001</t>
  </si>
  <si>
    <t>ICA-19B/0173</t>
  </si>
  <si>
    <t>6849-6647</t>
  </si>
  <si>
    <t>no</t>
    <phoneticPr fontId="8" type="noConversion"/>
  </si>
  <si>
    <t>Casa Corona</t>
  </si>
  <si>
    <t>CRN001</t>
  </si>
  <si>
    <t>Beta-272856</t>
  </si>
  <si>
    <t>Fernández-López de Pablo et al. 2013</t>
  </si>
  <si>
    <t>7974-7794</t>
  </si>
  <si>
    <t>U5b1+16189+@16192</t>
  </si>
  <si>
    <t>CRN002</t>
  </si>
  <si>
    <t>OxA-V-2392-27</t>
  </si>
  <si>
    <t>8014-7865</t>
  </si>
  <si>
    <t>711/59</t>
  </si>
  <si>
    <t>DOB001</t>
  </si>
  <si>
    <t>OxA-10827</t>
  </si>
  <si>
    <t>Terberger et al. 2003</t>
  </si>
  <si>
    <t>9543-9332</t>
  </si>
  <si>
    <t>?</t>
  </si>
  <si>
    <t>U4b1a</t>
  </si>
  <si>
    <t>Donkalnis</t>
    <phoneticPr fontId="19" type="noConversion"/>
  </si>
  <si>
    <t>DON005</t>
    <phoneticPr fontId="19" type="noConversion"/>
  </si>
  <si>
    <t>Lithuania</t>
    <phoneticPr fontId="19" type="noConversion"/>
  </si>
  <si>
    <t>Tooth</t>
    <phoneticPr fontId="19" type="noConversion"/>
  </si>
  <si>
    <t>Direct</t>
    <phoneticPr fontId="19" type="noConversion"/>
  </si>
  <si>
    <t>ss_noUDG</t>
    <phoneticPr fontId="19" type="noConversion"/>
  </si>
  <si>
    <t>Donkalnis 3</t>
    <phoneticPr fontId="19" type="noConversion"/>
  </si>
  <si>
    <t>DON006</t>
    <phoneticPr fontId="19" type="noConversion"/>
  </si>
  <si>
    <t>M</t>
    <phoneticPr fontId="19" type="noConversion"/>
  </si>
  <si>
    <t>GFW007</t>
  </si>
  <si>
    <t>ARR-18023</t>
  </si>
  <si>
    <t>8159-7934</t>
  </si>
  <si>
    <t>GFW008</t>
  </si>
  <si>
    <t>ARR-18025</t>
  </si>
  <si>
    <t>8037-7867</t>
  </si>
  <si>
    <t>GFW009</t>
  </si>
  <si>
    <t>ARR-18026</t>
  </si>
  <si>
    <t>8180-7984</t>
  </si>
  <si>
    <t>Skeleton 2</t>
  </si>
  <si>
    <t>Ostorf 2</t>
  </si>
  <si>
    <t>OST002</t>
  </si>
  <si>
    <t>AAR-17976</t>
  </si>
  <si>
    <t>5436-5053</t>
  </si>
  <si>
    <t>H</t>
  </si>
  <si>
    <t>Benazzi, S., Douka, K., Fornai, C., Bauer, C.C., Kullmer, O., Svoboda, J., Pap, I., Mallegni, F., Bayle, P., Coquerelle, M. and Condemi, S., 2011. Early dispersal of modern humans in Europe and implications for Neanderthal behaviour. Nature, 479(7374), pp.525-528.</t>
  </si>
  <si>
    <t>Bocherens, H., Polet, C. and Toussaint, M., 2007. Palaeodiet of Mesolithic and Neolithic populations of Meuse Basin (Belgium): evidence from stable isotopes. Journal of archaeological Science, 34(1), pp.10-27.</t>
  </si>
  <si>
    <t>Bodu P., Bouché F., Ballinger M., Dumarcay G., Goutas N., Lacarrière J., Legrand-Pineau A., Lucas C., Naton H-G., Théry-Parisot I., 2019b. The site of les Bossats in Ormesson (Seine-et-Marne, France). A vast solutrean campsite in the Paris Basin. In Cascalheira J., Schmidt I, (Dir) : Human adaptation to the Last Glacial Maximum : The Solutrean and its neighbors, Cambridge Scholars Publishing. p.65-88.</t>
  </si>
  <si>
    <t>Bortolini, E., Pagani, L., Oxilia, G., Posth, C., Fontana, F., Badino, F., Saupe, T., Montinaro, F., Margaritora, D., Romandini, M. and Lugli, F., 2021. Early Alpine occupation backdates westward human migration in Late Glacial Europe. Current Biology, 31(11), pp.2484-2493.</t>
  </si>
  <si>
    <t>Cupillard, C., Magny, M., Bocherens, H., Bridault, A., Bégeot, C., Bichet, V., Bossuet, G., Drucker, D.G., Gauthier, E., Jouannic, G. and Millet, L., 2015. Changes in ecosystems, climate and societies in the Jura Mountains between 40 and 8 ka cal BP. Quaternary International, 378, pp.40-72.</t>
  </si>
  <si>
    <t>Drucker, D.G., Naito, Y.I., Coromina, N., Rufí, I., Soler, N. and Soler, J., 2021. Stable isotope evidence of human diet in Mediterranean context during the Last Glacial Maximum. Journal of human evolution, 154, p.102967.</t>
  </si>
  <si>
    <t>Drucker, D.G., Valentin, F., Thevenet, C., Mordant, D., Cottiaux, R., Delsate, D. and Van Neer, W., 2018. Aquatic resources in human diet in the Late Mesolithic in Northern France and Luxembourg: insights from carbon, nitrogen and sulphur isotope ratios. Archaeological and Anthropological Sciences, 10(2), pp.351-368.</t>
  </si>
  <si>
    <t>Fewlass, H., Talamo, S., Kromer, B., Bard, E., Tuna, T., Fagault, Y., Sponheimer, M., Ryder, C., Hublin, J.J., Perri, A. and Sázelová, S., 2019. Direct radiocarbon dates of mid Upper Palaeolithic human remains from Dolní Věstonice II and Pavlov I, Czech Republic. Journal of Archaeological Science: Reports, 27, p.102000.</t>
  </si>
  <si>
    <t>Formicola, V. and Toscani, F., 2014. A Late Epigravettian skeleton of an adolescent from Arene Candide Cave (Excavations 1970-1971). Bull. Mus. Anthropol. Préhist. Monaco, 54, pp.131-138.</t>
  </si>
  <si>
    <t>Giemsch, L. and Schmitz, R.W. eds., 2015. The late glacial burial from Oberkassel revisited. Verlag Philipp von Zabern.</t>
  </si>
  <si>
    <t>Glimmerveen, J., Mol, D., Post, K., Reumer, J.W.F., Van der Plicht, J., De Vos, J., Van Geel, B., Van Reenen, G. and Pals, J.P., 2004. The North Sea Project: the first palaeontological, palynological and archaeological results. Research Priorities and collaboration with industry. In Host Publication (pp. 43-52). Council for British Archaeology.</t>
  </si>
  <si>
    <t>Higham, T., Schmitz, R., Giemsch, L., Feine, S., and Street, M., 2015. Radiocarbon dating of the Oberkassel specimen. In Giemsch, L. and Schmitz, R.W. eds., 2015. The late glacial burial from Oberkassel revisited. Verlag Philipp von Zabern, pp.63-67.</t>
    <phoneticPr fontId="8" type="noConversion"/>
  </si>
  <si>
    <t>Housley, R.A., Gamble, C.S., Street, M. and Pettitt, P., 1997. Radiocarbon evidence for the Lateglacial human recolonisation of Northern Europe. In Proceedings of the Prehistoric Society (Vol. 63, pp. 25-54). Cambridge University Press.</t>
  </si>
  <si>
    <t>Jadin, I. and Carpentier, M., 1994. La sépulture mésolithique du Petit Ri à Malonne (Namur, Belgique). Contexte archéologique et position chronologique. Anthropologie et préhistoire, 105, pp.127-146.</t>
  </si>
  <si>
    <t>Kabaciński, J., T. Terberger, B. Jungklaus, M. Mannino, C. Posth, J. Mugaj, The Early Holocene human skull from Krzyż Wielkopolski, Western Poland (in prep.).</t>
  </si>
  <si>
    <t>Key, F.M., Posth, C., Esquivel-Gomez, L.R., Hübler, R., Spyrou, M.A., Neumann, G.U., Furtwängler, A., Sabin, S., Burri, M., Wissgott, A. and Lankapalli, A.K., 2020. Emergence of human-adapted Salmonella enterica is linked to the Neolithization process. Nature ecology &amp; evolution, 4(3), pp.324-333.</t>
  </si>
  <si>
    <t>Kocher, A., Papac, L., Barquera, R., Key, F.M., Spyrou, M.A., Hübler, R., Rohrlach, A.B., Aron, F., Stahl, R., Wissgott, A. and van Bömmel, F., 2021. Ten millennia of hepatitis B virus evolution. Science, 374(6564), pp.182-188.</t>
  </si>
  <si>
    <t>Leduc, C., Bridault, A., Souffi, B., David, É. and Drucker, D.G., 2013. Apports et limites de l'étude des vestiges fauniques à la caractérisation d'un site mésolithique de plein air à Paris:«62 rue Henry-Farman»(15 e arrondissement). Bulletin de la Société préhistorique française, pp.257-280.</t>
  </si>
  <si>
    <t>Lugli, F., Nava, A., Sorrentino, R., Vazzana, A., Bortolini, E., Oxilia, G., Silvestrini, S., Nannini, N., Bondioli, L., Fewlass, H., Talamo, S., Bard, E., Mancini, L., Müller, W., Romandini, M., Benazzi, S., 2022. Tracing the mobility of a Late Epigravettian (~ 13 ka) male infant from Grotte di Pradis (Northeastern Italian Prealps) at high-temporal resolution. Sci. Rep. 12, 8104.</t>
  </si>
  <si>
    <t>Mamonova, N.N. and Sulerzhitski, L.D., 1989. Opit datirovania po 1 4 C pogrebeni pribaikalia epokhi golotsena. Sovetskaia arkheologiia, (1), pp.19-32.</t>
  </si>
  <si>
    <t>Mathieson, I., Alpaslan-Roodenberg, S., Posth, C., Szécsényi-Nagy, A., Rohland, N., Mallick, S., Olalde, I., Broomandkhoshbacht, N., Candilio, F., Cheronet, O. and Fernandes, D., 2018. The genomic history of southeastern Europe. Nature, 555(7695), pp.197-203.</t>
  </si>
  <si>
    <t>Nehlich and Richards 2015. Dietary reconstruction of the two skeletons from Oberkassel by stable carbon and nitrogen isotope analysis from bone collagen. In Giemsch, L. and Schmitz, R.W. eds., 2015. The late glacial burial from Oberkassel revisited. Verlag Philipp von Zabern.</t>
  </si>
  <si>
    <t>Palma di Cesnola, A., 2004. Paglicci: l’Aurignaziano e il Gravettiano antico. Claudio Grenzi editore, Foggia, p.212.</t>
  </si>
  <si>
    <t>Polet, C. and Cauwe, N., 2007. Étude anthropologique des sépultures préhistoriques de l’abri des Autours (Province de Namur, Belgique). Anthropologica et praehistorica, 118, pp.71-110.</t>
  </si>
  <si>
    <t>Polet, C., Drucker, D.G., Glas, C., Sabaux, C., Goffette, Q., Samsel, M., Jadin, I., Warmenbol, E. and Villotte, S., 2020. Waulsort Caverne X:​​ A new cave site with Early Mesolithic human remains in Belgium. Mesolithic Miscellany, 28, pp.25-43.</t>
  </si>
  <si>
    <t>Posth, C., Renaud, G., Mittnik, A., Drucker, D.G., Rougier, H., Cupillard, C., Valentin, F., Thevenet, C., Furtwängler, A., Wißing, C. and Francken, M., 2016. Pleistocene mitochondrial genomes suggest a single major dispersal of non-Africans and a Late Glacial population turnover in Europe. Current Biology, 26(6), pp.827-833.</t>
  </si>
  <si>
    <t>Rougier, H., Bayle, P., Le Luyer, M., Maureille, B., Barshay-Szmidt, C., Castel, J.-C., Ducasse, S., Morin, E., Renard, C., Texier, J.-P., Le Brun-Ricalens, F., Bordes, J.-G., in prep. The first directly dated Solutrean human fossil. Journal of Human Evolution.</t>
  </si>
  <si>
    <t>Schulting, R.J., Mannermaa, K., Tarasov, P.E., Higham, T., Ramsey, C.B., Khartanovich, V., Moiseyev, V., Gerasimov, D., O’Shea, J. and Weber, A., 2022. Radiocarbon dating from Yuzhniy Oleniy Ostrov cemetery reveals complex human responses to socio-ecological stress during the 8.2 ka cooling event. Nature Ecology &amp; Evolution, pp.1-8.</t>
  </si>
  <si>
    <t>Simon, U., 1993. Die Burkhardtshöhle-eine Magdalénienstation am Nordrand der Schwäbischen Alb.</t>
  </si>
  <si>
    <t>Soficaru, A., Petrea, C., Doboş, A. and Trinkaus, E., 2007. The human cranium from the Peştera Cioclovina Uscată, Romania: context, age, taphonomy, morphology, and paleopathology. Current Anthropology, 48(4), pp.611-619.</t>
  </si>
  <si>
    <t>Souffi, B., Marti, F., Griselin, S., Bridault, A., Chaussé Ch, D.E., Drucker, D., Granai, S., Gosselin, R., Hamon, C. and Leduc, C., 2004. Occupations mésolithiques en bord de Seine. Le site de Paris-15e “62 rue H. Farman”. Premiers résultats. Actes des journée archéologiques d’Île-de-France, 2005(2009), p.2010.</t>
  </si>
  <si>
    <t>Sparacello, V.S., Dori, I., Rossi, S., Varalli, A., Riel-Salvatore, J., Gravel-Miguel, C., Riga, A., Seghi, F., Goude, G., Palstra, S.W. and Starnini, E., 2021. New human remains from the Late Epigravettian necropolis of Arene Candide (Liguria, northwestern Italy): Direct radiocarbon evidence and inferences on the funerary use of the cave during the Younger Dryas. Quaternary Science Reviews, 268, p.107131.</t>
  </si>
  <si>
    <t>Straus, L.G. and Clark, G.A., 1986. La Riera Cave (Anthropological Research Papers 36). Tempe (AZ): Arizona State University.</t>
  </si>
  <si>
    <t>Terberger, T., 1998. Endmesolithische Funde von Drigge, Lkr. Rügen—Kannibalen auf Rügen. Jahrbuch für Bodendenkmalpflege Mecklenburg-Vorpommern, 46, pp.7-44.</t>
  </si>
  <si>
    <t>Terberger, T., Burger, J., Lüth, F., Müller, J. and Piezonka, H., 2018. Step by step–The neolithisation of Northern Central Europe in the light of stable isotope analyses. Journal of Archaeological Science, 99, pp.66-86.</t>
  </si>
  <si>
    <t>Terberger, T., Kotula, A., Lorenz, S., Schult, M., Burger, J. and Jungklaus, B., 2015. Standing upright to all eternity–The Mesolithic burial site at Groß Fredenwalde, Brandenburg (NE Germany): Aufrecht in die Ewigkeit–Der mesolithische Bestattungsplatz von Groß Fredenwalde, Brandenburg (Nordostdeutschland). Quartär–Internationales Jahrbuch zur Erforschung des Eiszeitalters und der Steinzeit, 62, pp.133-154.</t>
  </si>
  <si>
    <t>Valentin, F., Cottiaux, R., Buquet-Marcon, C., Confaloniéri, J., Delattre, V., Lang, L., Le Goff, I., Lawrence-Dubovac, P. and Verjux, C., 2008. Découvertes récentes d'inhumations et d'une incinération datées du mésolithique en Ile-de-France. Revue archéologique d'Île-de-France.</t>
  </si>
  <si>
    <t>van der Plicht, J., Amkreutz, L.W.S.W., Niekus, M.T., Peeters, J.H.M. and Smit, B.I., 2016. Surf'n Turf in Doggerland: Dating, stable isotopes and diet of Mesolithic human remains from the southern North Sea. Journal of Archaeological Science: Reports, 10, pp.110-118.</t>
  </si>
  <si>
    <t>Yates, J.A.F., Velsko, I.M., Aron, F., Posth, C., Hofman, C.A., Austin, R.M., Parker, C.E., Mann, A.E., Nägele, K., Arthur, K.W. and Arthur, J.W., 2021. The evolution and changing ecology of the African hominid oral microbiome. Proceedings of the National Academy of Sciences, 118(20).</t>
  </si>
  <si>
    <t>Individual ID</t>
  </si>
  <si>
    <t>Library ID</t>
  </si>
  <si>
    <t>Library type</t>
  </si>
  <si>
    <t>Endogenous DNA Cap (%)</t>
  </si>
  <si>
    <t>Cluster Factor</t>
  </si>
  <si>
    <t>Mean Coverage</t>
  </si>
  <si>
    <t>DMG 1st Base 5'</t>
  </si>
  <si>
    <t>DMG 1st Base 3'</t>
  </si>
  <si>
    <t>MT/NUC Ratio</t>
  </si>
  <si>
    <t>AAT001.A0101</t>
  </si>
  <si>
    <t>XXX001.A18279</t>
  </si>
  <si>
    <t>XXX001.A18978</t>
  </si>
  <si>
    <t>ss_nonUDG</t>
  </si>
  <si>
    <t>ACR001.A0101</t>
  </si>
  <si>
    <t>ACR001.A0102</t>
  </si>
  <si>
    <t>AMI002.A0102</t>
  </si>
  <si>
    <t>BRM001.A0101</t>
  </si>
  <si>
    <t>Cioclovina1</t>
    <phoneticPr fontId="1" type="noConversion"/>
  </si>
  <si>
    <t>CIO001.A0201</t>
  </si>
  <si>
    <t>CIO001.A0301</t>
  </si>
  <si>
    <t>CRW001.A0101</t>
  </si>
  <si>
    <t>DLV005.A0101</t>
  </si>
  <si>
    <t>DLV006.A0101</t>
  </si>
  <si>
    <t>DOG001.A0101</t>
  </si>
  <si>
    <t>DOG001.A0102</t>
  </si>
  <si>
    <t>DOG002.A0101</t>
  </si>
  <si>
    <t>DOG002.A0102</t>
  </si>
  <si>
    <t>DOG003.A0101</t>
  </si>
  <si>
    <t>DOG003.A0102</t>
  </si>
  <si>
    <t>DOG003.A0103</t>
  </si>
  <si>
    <t>DOG004.A0101</t>
  </si>
  <si>
    <t>DOG004.A0102</t>
  </si>
  <si>
    <t>DOG006.A0102</t>
  </si>
  <si>
    <t>DOG006.A0103</t>
  </si>
  <si>
    <t>DOG007.A0101</t>
  </si>
  <si>
    <t>DOG007.A0102</t>
  </si>
  <si>
    <t>DOG009.A0101</t>
  </si>
  <si>
    <t>DOG009.A0102</t>
  </si>
  <si>
    <t>DOG010.A0101</t>
  </si>
  <si>
    <t>DOG010.A0102</t>
  </si>
  <si>
    <t>DRI001.A0101</t>
  </si>
  <si>
    <t>FRL006.A0101</t>
  </si>
  <si>
    <t>FRM001.A0101</t>
  </si>
  <si>
    <t>GER002.A0101</t>
  </si>
  <si>
    <t>GER002.A0102</t>
  </si>
  <si>
    <t>GER002.A0201</t>
  </si>
  <si>
    <t>GER003.A0101</t>
  </si>
  <si>
    <t>GER003.A0102</t>
  </si>
  <si>
    <t>GER003.A0201</t>
  </si>
  <si>
    <t>GFW001.A0101</t>
  </si>
  <si>
    <t>GFW002.003</t>
    <phoneticPr fontId="1" type="noConversion"/>
  </si>
  <si>
    <t>GFW002.A0101</t>
  </si>
  <si>
    <t>GFW003.A0101</t>
  </si>
  <si>
    <t>GFW004.A0101</t>
  </si>
  <si>
    <t>GFW005.A0101</t>
  </si>
  <si>
    <t>GOY001.A0101</t>
  </si>
  <si>
    <t>GOY001.A0102</t>
  </si>
  <si>
    <t>GOY001.A0103</t>
  </si>
  <si>
    <t>GOY007.A0101</t>
  </si>
  <si>
    <t>GOY007.A0102</t>
  </si>
  <si>
    <t>GOY007.A0103</t>
  </si>
  <si>
    <t>GOY009.A0101</t>
  </si>
  <si>
    <t>GOY009.A0102</t>
  </si>
  <si>
    <t>GOY014.A0101</t>
  </si>
  <si>
    <t>GOY014.A0102</t>
  </si>
  <si>
    <t>GOY014.A0103</t>
  </si>
  <si>
    <t>IGR001.A0101</t>
  </si>
  <si>
    <t>JAZ001.A0101</t>
  </si>
  <si>
    <t>KRZ001.A0101</t>
  </si>
  <si>
    <t>KRZ001.A0102</t>
  </si>
  <si>
    <t>KVH001.A0101</t>
  </si>
  <si>
    <t>KVH001.A0201</t>
  </si>
  <si>
    <t>KVH002.A0101</t>
  </si>
  <si>
    <t>LMA001.A0101</t>
  </si>
  <si>
    <t>LPI002.A0101</t>
  </si>
  <si>
    <t>LPI002.A0102</t>
  </si>
  <si>
    <t>LPI002.A0201</t>
  </si>
  <si>
    <t>LaRochette</t>
    <phoneticPr fontId="1" type="noConversion"/>
  </si>
  <si>
    <t>LRO001.A0101</t>
  </si>
  <si>
    <t>MAF001.E0101</t>
  </si>
  <si>
    <t>MAZ001.A0102</t>
  </si>
  <si>
    <t>MAZ001.A0103</t>
  </si>
  <si>
    <t>MAZ003.A0102</t>
  </si>
  <si>
    <t>MAZ003.A0103</t>
  </si>
  <si>
    <t>MN2001.A0101</t>
  </si>
  <si>
    <t>MN2002.A0101</t>
  </si>
  <si>
    <t>MN2003.A0101</t>
  </si>
  <si>
    <t>MNN001.A0101</t>
  </si>
  <si>
    <t>MNN002.A0101</t>
  </si>
  <si>
    <t>MNN003.A0101</t>
  </si>
  <si>
    <t>MNN004.A0101</t>
  </si>
  <si>
    <t>MNN005.A0101</t>
  </si>
  <si>
    <t>MNN006.A0101</t>
  </si>
  <si>
    <t>MNN007.A0101</t>
  </si>
  <si>
    <t>MPR001.A0101</t>
  </si>
  <si>
    <t>MUR001.A0102</t>
  </si>
  <si>
    <t>MUR002.A0102</t>
  </si>
  <si>
    <t>MUR005.A0102</t>
  </si>
  <si>
    <t>MUR007.A0102</t>
  </si>
  <si>
    <t>MUR017.A0102</t>
  </si>
  <si>
    <t>MUR021.A0102</t>
  </si>
  <si>
    <t>OKL001.A0101</t>
  </si>
  <si>
    <t>OKL002.A0101</t>
  </si>
  <si>
    <t>ORM001.B0101</t>
  </si>
  <si>
    <t>OST001.A0101</t>
  </si>
  <si>
    <t>OST003.A0101</t>
  </si>
  <si>
    <t>XXX001.A18278</t>
  </si>
  <si>
    <t>XXX001.A18979</t>
  </si>
  <si>
    <t>PIN004.A0102</t>
  </si>
  <si>
    <t>PIN004.A0103</t>
  </si>
  <si>
    <t>PIN004.A0104</t>
  </si>
  <si>
    <t>PRD001.A0101</t>
  </si>
  <si>
    <t>RIE002.A0102</t>
  </si>
  <si>
    <t>RIE002.A0103</t>
  </si>
  <si>
    <t>RIE002.A0104</t>
  </si>
  <si>
    <t>RIP001.A0101</t>
  </si>
  <si>
    <t>STO001.A0101</t>
  </si>
  <si>
    <t>TTK001.C0101</t>
  </si>
  <si>
    <t>UOO004.A0101</t>
  </si>
  <si>
    <t>UOO012.A0101</t>
  </si>
  <si>
    <t>UOO015.A0101</t>
  </si>
  <si>
    <t>UOO023.A0101</t>
  </si>
  <si>
    <t>UOO023.B0101</t>
  </si>
  <si>
    <t>UOO025.A0101</t>
  </si>
  <si>
    <t>UOO029.A0101</t>
  </si>
  <si>
    <t>UOO033.A0101</t>
  </si>
  <si>
    <t>UOO035.056</t>
    <phoneticPr fontId="1" type="noConversion"/>
  </si>
  <si>
    <t>UOO035.A0101</t>
  </si>
  <si>
    <t>UOO037.A0101</t>
  </si>
  <si>
    <t>UOO047.A0101</t>
  </si>
  <si>
    <t>UOO049.A0101</t>
  </si>
  <si>
    <t>UOO051.A0101</t>
  </si>
  <si>
    <t>UOO052.A0101</t>
  </si>
  <si>
    <t>UOO053.A0101</t>
  </si>
  <si>
    <t>UOO056.A0101</t>
  </si>
  <si>
    <t>UOO059.A0101</t>
  </si>
  <si>
    <t>VO1001.A0101</t>
  </si>
  <si>
    <t>VO1003.A0101</t>
  </si>
  <si>
    <t>VO1004.A0101</t>
  </si>
  <si>
    <t>VO1005.A0101</t>
  </si>
  <si>
    <t>VO2001.A0101</t>
  </si>
  <si>
    <t>VSL002.A0101</t>
  </si>
  <si>
    <t>VSL002.A0201</t>
  </si>
  <si>
    <t>VSL003.A0101</t>
  </si>
  <si>
    <t>VSL003.A0201</t>
  </si>
  <si>
    <t>VSL004.A0101</t>
  </si>
  <si>
    <t>WCX002.A0101</t>
  </si>
  <si>
    <t>WCX002.A0102</t>
  </si>
  <si>
    <t>WCX002.A0103</t>
  </si>
  <si>
    <t>WCX004.A0101</t>
  </si>
  <si>
    <t>WCX004.A0102</t>
  </si>
  <si>
    <t>WCX004.A0103</t>
  </si>
  <si>
    <t>WOL001.A0101</t>
  </si>
  <si>
    <t>GA165c</t>
  </si>
  <si>
    <t>ds_halfUDG</t>
    <phoneticPr fontId="1" type="noConversion"/>
  </si>
  <si>
    <t>GA89c</t>
  </si>
  <si>
    <t>ds_nonUDG</t>
    <phoneticPr fontId="1" type="noConversion"/>
  </si>
  <si>
    <t>BR</t>
  </si>
  <si>
    <t>GA79c</t>
  </si>
  <si>
    <t>GA260snp</t>
  </si>
  <si>
    <t>CRCsnp</t>
  </si>
  <si>
    <t>MA169snp</t>
  </si>
  <si>
    <t>ss_halfUDG</t>
    <phoneticPr fontId="1" type="noConversion"/>
  </si>
  <si>
    <t>GA259snp</t>
  </si>
  <si>
    <t>GA94snp</t>
  </si>
  <si>
    <t>Falkenstein</t>
  </si>
  <si>
    <t>FLAc</t>
  </si>
  <si>
    <t>GA250snp</t>
  </si>
  <si>
    <t>MA158snp</t>
  </si>
  <si>
    <t>ss_nonUDG</t>
    <phoneticPr fontId="1" type="noConversion"/>
  </si>
  <si>
    <t>GA238snp</t>
  </si>
  <si>
    <t>GA239snp</t>
  </si>
  <si>
    <t>GA240snp</t>
  </si>
  <si>
    <t>GA64snp</t>
  </si>
  <si>
    <t>MA161snp</t>
  </si>
  <si>
    <t>MA170snp</t>
  </si>
  <si>
    <t>GA251snp</t>
  </si>
  <si>
    <t>MA159snp</t>
  </si>
  <si>
    <t>HohleFels1079</t>
    <phoneticPr fontId="1" type="noConversion"/>
  </si>
  <si>
    <t>GA81snp</t>
  </si>
  <si>
    <t>GA82c</t>
  </si>
  <si>
    <t>GA166c</t>
  </si>
  <si>
    <t>GA90c</t>
  </si>
  <si>
    <t>Iboussieres25-1</t>
  </si>
  <si>
    <t>MA121snp</t>
  </si>
  <si>
    <t>Iboussieres31-2</t>
  </si>
  <si>
    <t>MA123snp</t>
  </si>
  <si>
    <t>LaRochette</t>
  </si>
  <si>
    <t>GA221snp</t>
  </si>
  <si>
    <t>GA222snp</t>
  </si>
  <si>
    <t>GA223snp</t>
  </si>
  <si>
    <t>GA235snp</t>
  </si>
  <si>
    <t>GA236snp</t>
  </si>
  <si>
    <t>GA237snp</t>
  </si>
  <si>
    <t>GA253snp</t>
  </si>
  <si>
    <t>GA252snp</t>
  </si>
  <si>
    <t>MA160snp</t>
  </si>
  <si>
    <t>GA263snp</t>
  </si>
  <si>
    <t>Rochedane</t>
  </si>
  <si>
    <t>GA127snp</t>
  </si>
  <si>
    <t>MA165snp</t>
  </si>
  <si>
    <t>AMI001.B0101</t>
  </si>
  <si>
    <t>CRN001.A0101</t>
  </si>
  <si>
    <t>CRN002.A0101</t>
  </si>
  <si>
    <t>DOB001.A0101</t>
  </si>
  <si>
    <t>GFW007.A0101</t>
  </si>
  <si>
    <t>GFW008.A0101</t>
  </si>
  <si>
    <t>OST002.C0201</t>
  </si>
  <si>
    <t>GFW009.A0101</t>
    <phoneticPr fontId="1" type="noConversion"/>
  </si>
  <si>
    <t>DON005.A0101</t>
  </si>
  <si>
    <t>DON006.A0101</t>
  </si>
  <si>
    <t>Sex</t>
  </si>
  <si>
    <t>Cov_Auto</t>
  </si>
  <si>
    <t>Cov_X</t>
  </si>
  <si>
    <t>Cov_Y</t>
  </si>
  <si>
    <t>Cov_MT</t>
  </si>
  <si>
    <t>X/Auto</t>
  </si>
  <si>
    <t>Y/Auto</t>
  </si>
  <si>
    <t>LaRochette</t>
    <phoneticPr fontId="8" type="noConversion"/>
  </si>
  <si>
    <t>BerryAuBac</t>
  </si>
  <si>
    <t>GA261snp</t>
  </si>
  <si>
    <t>HohleFels1079</t>
    <phoneticPr fontId="8" type="noConversion"/>
  </si>
  <si>
    <t>NA</t>
    <phoneticPr fontId="8" type="noConversion"/>
  </si>
  <si>
    <t>F</t>
    <phoneticPr fontId="8" type="noConversion"/>
  </si>
  <si>
    <t>GFW009.A0101</t>
    <phoneticPr fontId="8" type="noConversion"/>
  </si>
  <si>
    <t>New 1240K SNPs</t>
  </si>
  <si>
    <t>SNP to use</t>
  </si>
  <si>
    <t>1240K PMD SNPs</t>
  </si>
  <si>
    <t>Cont mtDNA</t>
  </si>
  <si>
    <t>Low</t>
  </si>
  <si>
    <t>High</t>
  </si>
  <si>
    <t>CONTAM X-chr</t>
  </si>
  <si>
    <t>SE</t>
  </si>
  <si>
    <t>nSNP</t>
  </si>
  <si>
    <t>nFlank</t>
  </si>
  <si>
    <t>hapCon_chrX</t>
  </si>
  <si>
    <t>hapCon_X_nSNPs</t>
  </si>
  <si>
    <t>hapCon_iter</t>
  </si>
  <si>
    <t>sumROH_iter</t>
    <phoneticPr fontId="8" type="noConversion"/>
  </si>
  <si>
    <t>contamLD_ext</t>
  </si>
  <si>
    <t>contamLD_dam</t>
  </si>
  <si>
    <t>Note</t>
    <phoneticPr fontId="8" type="noConversion"/>
  </si>
  <si>
    <t>no PMD</t>
  </si>
  <si>
    <t>0.000(-0.002 - 0.003)</t>
  </si>
  <si>
    <t>nancM</t>
  </si>
  <si>
    <t>0.007(-0.005 - 0.019)</t>
  </si>
  <si>
    <t>-0.019(-0.070 - 0.032)</t>
  </si>
  <si>
    <t>0.000(-0.005 - 0.005)</t>
  </si>
  <si>
    <t>0.011(0.002 - 0.020)</t>
  </si>
  <si>
    <t>37.14cM</t>
  </si>
  <si>
    <t>0.014(-0.002 - 0.030)</t>
  </si>
  <si>
    <t>0.010(-0.017 - 0.037)</t>
  </si>
  <si>
    <t>0.000(-0.042 - 0.042)</t>
  </si>
  <si>
    <t>0.003(-0.024 - 0.030)</t>
  </si>
  <si>
    <t>-0.104(-0.214 - 0.006)</t>
  </si>
  <si>
    <t>0.000(-0.048 - 0.048)</t>
  </si>
  <si>
    <t>0.036(-0.038 - 0.110)</t>
  </si>
  <si>
    <t>6.825cM</t>
  </si>
  <si>
    <t>0.052(0.019 - 0.085)</t>
  </si>
  <si>
    <t>-0.109(-0.193 - -0.025)</t>
  </si>
  <si>
    <t>no PMD</t>
    <phoneticPr fontId="8" type="noConversion"/>
  </si>
  <si>
    <t>0.000(-0.078 - 0.078)</t>
  </si>
  <si>
    <t>0.012(-0.019 - 0.043)</t>
  </si>
  <si>
    <t>0.042(-0.003 - 0.087)</t>
  </si>
  <si>
    <t>0.002(0.001 - 0.003)</t>
  </si>
  <si>
    <t>-0.022(-0.032 - -0.012)</t>
  </si>
  <si>
    <t>-0.006(-0.020 - 0.008)</t>
  </si>
  <si>
    <t>0.018(0.010 - 0.026)</t>
  </si>
  <si>
    <t>-0.011(-0.031 - 0.009)</t>
  </si>
  <si>
    <t>0.002(-0.004 - 0.008)</t>
  </si>
  <si>
    <t>0.110(0.100 - 0.120)</t>
  </si>
  <si>
    <t>261.127cM</t>
  </si>
  <si>
    <t>-0.065(-0.075 - -0.055)</t>
  </si>
  <si>
    <t>0.035(0.017 - 0.053)</t>
  </si>
  <si>
    <t>0.003(-0.000 - 0.007)</t>
  </si>
  <si>
    <t>0.003(-0.006 - 0.011)</t>
  </si>
  <si>
    <t>15.576cM</t>
  </si>
  <si>
    <t>-0.016(-0.026 - -0.006)</t>
  </si>
  <si>
    <t>-0.015(-0.025 - -0.005)</t>
  </si>
  <si>
    <t>0.005(0.002 - 0.008)</t>
  </si>
  <si>
    <t>0.003(-0.002 - 0.008)</t>
  </si>
  <si>
    <t>15.876cM</t>
  </si>
  <si>
    <t>0.019(0.007 - 0.031)</t>
  </si>
  <si>
    <t>0.007(-0.007 - 0.021)</t>
  </si>
  <si>
    <t>0.006(0.001 - 0.011)</t>
  </si>
  <si>
    <t>0.005(-0.004 - 0.013)</t>
  </si>
  <si>
    <t>24.321cM</t>
  </si>
  <si>
    <t>-0.021(-0.035 - -0.007)</t>
  </si>
  <si>
    <t>-0.005(-0.019 - 0.009)</t>
  </si>
  <si>
    <t>0.006(0.002 - 0.011)</t>
  </si>
  <si>
    <t>0.013(-0.005 - 0.031)</t>
  </si>
  <si>
    <t>7.884cM</t>
  </si>
  <si>
    <t>0.048(0.038 - 0.058)</t>
  </si>
  <si>
    <t>-0.006(-0.018 - 0.006)</t>
  </si>
  <si>
    <t>0.006(0.003 - 0.009)</t>
  </si>
  <si>
    <t>0.015(0.001 - 0.029)</t>
  </si>
  <si>
    <t>-0.019(-0.039 - 0.001)</t>
  </si>
  <si>
    <t>0.006(0.003 - 0.010)</t>
  </si>
  <si>
    <t>0.007(0.004 - 0.010)</t>
  </si>
  <si>
    <t>81.579cM</t>
  </si>
  <si>
    <t>-0.028(-0.042 - -0.014)</t>
  </si>
  <si>
    <t>0.004(-0.010 - 0.018)</t>
  </si>
  <si>
    <t>0.034(0.024 - 0.044)</t>
  </si>
  <si>
    <t>-0.002(-0.018 - 0.014)</t>
  </si>
  <si>
    <t>0.006(-0.017 - 0.030)</t>
  </si>
  <si>
    <t>0.094(0.040 - 0.148)</t>
  </si>
  <si>
    <t>24.417cM</t>
  </si>
  <si>
    <t>0.049(0.025 - 0.073)</t>
  </si>
  <si>
    <t>0.099(0.060 - 0.138)</t>
  </si>
  <si>
    <t>0.007(0.004 - 0.009)</t>
  </si>
  <si>
    <t>0.004(-0.001 - 0.009)</t>
  </si>
  <si>
    <t>20.482cM</t>
  </si>
  <si>
    <t>0.005(-0.003 - 0.013)</t>
  </si>
  <si>
    <t>-0.014(-0.020 - -0.008)</t>
  </si>
  <si>
    <t>0.007(0.005 - 0.010)</t>
  </si>
  <si>
    <t>0.007(0.004 - 0.011)</t>
  </si>
  <si>
    <t>24.249cM</t>
  </si>
  <si>
    <t>0.000(-0.016 - 0.016)</t>
  </si>
  <si>
    <t>-0.045(-0.072 - -0.018)</t>
  </si>
  <si>
    <t>0.008(0.001 - 0.015)</t>
  </si>
  <si>
    <t>0.011(-0.002 - 0.023)</t>
  </si>
  <si>
    <t>15.877cM</t>
  </si>
  <si>
    <t>0.036(0.024 - 0.048)</t>
  </si>
  <si>
    <t>0.006(-0.035 - 0.047)</t>
  </si>
  <si>
    <t>0.008(0.003 - 0.013)</t>
  </si>
  <si>
    <t>0.040(0.030 - 0.050)</t>
  </si>
  <si>
    <t>-0.008(-0.026 - 0.010)</t>
  </si>
  <si>
    <t>0.008(0.004 - 0.011)</t>
  </si>
  <si>
    <t>0.009(0.003 - 0.014)</t>
  </si>
  <si>
    <t>47.34cM</t>
  </si>
  <si>
    <t>-0.017(-0.029 - -0.005)</t>
  </si>
  <si>
    <t>-0.023(-0.031 - -0.015)</t>
  </si>
  <si>
    <t>0.009(-0.001 - 0.019)</t>
  </si>
  <si>
    <t>0.021(0.007 - 0.034)</t>
  </si>
  <si>
    <t>33.798cM</t>
  </si>
  <si>
    <t>0.037(0.015 - 0.059)</t>
  </si>
  <si>
    <t>0.013(-0.038 - 0.064)</t>
  </si>
  <si>
    <t>0.009(0.006 - 0.012)</t>
  </si>
  <si>
    <t>0.011(0.009 - 0.012)</t>
  </si>
  <si>
    <t>242.587cM</t>
  </si>
  <si>
    <t>-0.005(-0.023 - 0.013)</t>
  </si>
  <si>
    <t>-0.025(-0.041 - -0.009)</t>
  </si>
  <si>
    <t>0.011(0.004 - 0.018)</t>
  </si>
  <si>
    <t>0.037(0.027 - 0.047)</t>
  </si>
  <si>
    <t>0.026(-0.003 - 0.055)</t>
  </si>
  <si>
    <t>0.011(0.007 - 0.014)</t>
  </si>
  <si>
    <t>0.013(0.009 - 0.016)</t>
  </si>
  <si>
    <t>75.456cM</t>
  </si>
  <si>
    <t>0.006(-0.010 - 0.022)</t>
  </si>
  <si>
    <t>0.000(-0.010 - 0.010)</t>
  </si>
  <si>
    <t>0.012(0.009 - 0.015)</t>
  </si>
  <si>
    <t>0.013(0.010 - 0.016)</t>
  </si>
  <si>
    <t>50.391cM</t>
  </si>
  <si>
    <t>-0.018(-0.028 - -0.008)</t>
  </si>
  <si>
    <t>0.009(-0.085 - 0.103)</t>
  </si>
  <si>
    <t>0.013(0.009 - 0.017)</t>
  </si>
  <si>
    <t>113.89cM</t>
  </si>
  <si>
    <t>-0.004(-0.016 - 0.008)</t>
  </si>
  <si>
    <t>-0.001(-0.005 - 0.003)</t>
  </si>
  <si>
    <t>0.016(0.011 - 0.021)</t>
  </si>
  <si>
    <t>0.039(0.031 - 0.047)</t>
  </si>
  <si>
    <t>0.012(-0.004 - 0.028)</t>
  </si>
  <si>
    <t>0.017(0.009 - 0.026)</t>
  </si>
  <si>
    <t>0.028(0.016 - 0.040)</t>
  </si>
  <si>
    <t>33.313cM</t>
  </si>
  <si>
    <t>0.041(0.027 - 0.055)</t>
  </si>
  <si>
    <t>0.022(-0.007 - 0.051)</t>
  </si>
  <si>
    <t>0.018(0.001 - 0.034)</t>
  </si>
  <si>
    <t>0.104(0.075 - 0.133)</t>
  </si>
  <si>
    <t>47.51cM</t>
  </si>
  <si>
    <t>0.039(0.015 - 0.063)</t>
  </si>
  <si>
    <t>0.025(-0.006 - 0.056)</t>
  </si>
  <si>
    <t>0.018(0.014 - 0.023)</t>
  </si>
  <si>
    <t>0.018(0.016 - 0.021)</t>
  </si>
  <si>
    <t>146.917cM</t>
  </si>
  <si>
    <t>0.023(0.011 - 0.035)</t>
  </si>
  <si>
    <t>-0.011(-0.042 - 0.020)</t>
  </si>
  <si>
    <t>0.019(0.014 - 0.023)</t>
  </si>
  <si>
    <t>0.018(0.014 - 0.022)</t>
  </si>
  <si>
    <t>119.671cM</t>
  </si>
  <si>
    <t>0.038(0.024 - 0.052)</t>
  </si>
  <si>
    <t>0.003(-0.001 - 0.007)</t>
  </si>
  <si>
    <t>0.022(0.009 - 0.036)</t>
  </si>
  <si>
    <t>0.030(0.011 - 0.048)</t>
  </si>
  <si>
    <t>29.665cM</t>
  </si>
  <si>
    <t>0.032(0.020 - 0.044)</t>
  </si>
  <si>
    <t>0.032(-0.011 - 0.075)</t>
  </si>
  <si>
    <t>0.022(0.012 - 0.033)</t>
  </si>
  <si>
    <t>0.018(0.008 - 0.028)</t>
  </si>
  <si>
    <t>13.183cM</t>
  </si>
  <si>
    <t>0.035(0.021 - 0.049)</t>
  </si>
  <si>
    <t>0.010(-0.029 - 0.049)</t>
  </si>
  <si>
    <t>0.032(0.019 - 0.044)</t>
  </si>
  <si>
    <t>0.036(0.027 - 0.044)</t>
  </si>
  <si>
    <t>106.49cM</t>
  </si>
  <si>
    <t>0.005(-0.007 - 0.017)</t>
  </si>
  <si>
    <t>0.034(-0.009 - 0.077)</t>
  </si>
  <si>
    <t>0.000(-0.066 - 0.066)</t>
  </si>
  <si>
    <t>6.963cM</t>
  </si>
  <si>
    <t>0.033(-0.000 - 0.066)</t>
  </si>
  <si>
    <t>0.125(0.070 - 0.180)</t>
  </si>
  <si>
    <t>0.034(0.012 - 0.055)</t>
  </si>
  <si>
    <t>0.087(0.051 - 0.123)</t>
  </si>
  <si>
    <t>27.18cM</t>
  </si>
  <si>
    <t>0.112(0.096 - 0.128)</t>
  </si>
  <si>
    <t>0.013(-0.011 - 0.037)</t>
  </si>
  <si>
    <t>0.038(0.026 - 0.051)</t>
  </si>
  <si>
    <t>0.005(-0.009 - 0.020)</t>
  </si>
  <si>
    <t>12.014cM</t>
  </si>
  <si>
    <t>0.050(0.040 - 0.060)</t>
  </si>
  <si>
    <t>0.014(-0.019 - 0.047)</t>
  </si>
  <si>
    <t>0.041(0.027 - 0.054)</t>
  </si>
  <si>
    <t>0.033(-0.004 - 0.070)</t>
  </si>
  <si>
    <t>7.317cM</t>
  </si>
  <si>
    <t>0.061(0.049 - 0.073)</t>
  </si>
  <si>
    <t>0.025(0.017 - 0.033)</t>
  </si>
  <si>
    <t>0.043(-0.003 - 0.088)</t>
  </si>
  <si>
    <t>0.088(0.070 - 0.106)</t>
  </si>
  <si>
    <t>0.042(0.011 - 0.073)</t>
  </si>
  <si>
    <t>0.058(0.034 - 0.082)</t>
  </si>
  <si>
    <t>0.053(0.031 - 0.076)</t>
  </si>
  <si>
    <t>38.298cM</t>
  </si>
  <si>
    <t>0.061(0.045 - 0.077)</t>
  </si>
  <si>
    <t>0.054(-0.001 - 0.109)</t>
  </si>
  <si>
    <t>0.062(0.054 - 0.070)</t>
  </si>
  <si>
    <t>0.033(0.028 - 0.039)</t>
  </si>
  <si>
    <t>87.084cM</t>
  </si>
  <si>
    <t>0.002(-0.012 - 0.016)</t>
  </si>
  <si>
    <t>0.015(0.009 - 0.021)</t>
  </si>
  <si>
    <t>0.063(0.038 - 0.088)</t>
  </si>
  <si>
    <t>0.060(0.042 - 0.078)</t>
  </si>
  <si>
    <t>0.030(-0.025 - 0.085)</t>
  </si>
  <si>
    <t>0.063(0.041 - 0.085)</t>
  </si>
  <si>
    <t>0.069(0.052 - 0.086)</t>
  </si>
  <si>
    <t>72.384cM</t>
  </si>
  <si>
    <t>0.038(0.016 - 0.060)</t>
  </si>
  <si>
    <t>0.024(-0.001 - 0.049)</t>
  </si>
  <si>
    <t>0.064(0.030 - 0.098)</t>
  </si>
  <si>
    <t>0.016(-0.023 - 0.056)</t>
  </si>
  <si>
    <t>13.841cM</t>
  </si>
  <si>
    <t>0.047(0.027 - 0.067)</t>
  </si>
  <si>
    <t>0.021(0.001 - 0.041)</t>
  </si>
  <si>
    <t>0.067(0.051 - 0.083)</t>
  </si>
  <si>
    <t>89.979cM</t>
  </si>
  <si>
    <t>0.078(0.051 - 0.105)</t>
  </si>
  <si>
    <t>0.047(0.033 - 0.061)</t>
  </si>
  <si>
    <t>PMD+noPMD</t>
  </si>
  <si>
    <t>0.078(0.063 - 0.093)</t>
  </si>
  <si>
    <t>0.057(0.044 - 0.069)</t>
  </si>
  <si>
    <t>77.909cM</t>
  </si>
  <si>
    <t>0.062(0.050 - 0.074)</t>
  </si>
  <si>
    <t>0.043(0.033 - 0.053)</t>
  </si>
  <si>
    <t>0.090(0.055 - 0.125)</t>
  </si>
  <si>
    <t>0.115(0.090 - 0.140)</t>
  </si>
  <si>
    <t>0.059(0.032 - 0.086)</t>
  </si>
  <si>
    <t>0.090(0.077 - 0.103)</t>
  </si>
  <si>
    <t>0.056(0.028 - 0.084)</t>
  </si>
  <si>
    <t>6.746cM</t>
  </si>
  <si>
    <t>0.094(0.082 - 0.106)</t>
  </si>
  <si>
    <t>0.060(0.035 - 0.085)</t>
  </si>
  <si>
    <t>0.091(0.074 - 0.108)</t>
  </si>
  <si>
    <t>0.087(0.073 - 0.101)</t>
  </si>
  <si>
    <t>44.612cM</t>
  </si>
  <si>
    <t>0.108(0.094 - 0.122)</t>
  </si>
  <si>
    <t>0.083(0.059 - 0.107)</t>
  </si>
  <si>
    <t>PMD (contamination Xchr)</t>
  </si>
  <si>
    <t>0.105(0.072 - 0.137)</t>
  </si>
  <si>
    <t>0.351(0.282 - 0.420)</t>
  </si>
  <si>
    <t>0.318(0.275 - 0.361)</t>
  </si>
  <si>
    <t>0.137(0.106 - 0.167)</t>
  </si>
  <si>
    <t>0.092(0.031 - 0.152)</t>
  </si>
  <si>
    <t>5.792cM</t>
  </si>
  <si>
    <t>0.119(0.099 - 0.139)</t>
  </si>
  <si>
    <t>0.123(0.090 - 0.156)</t>
  </si>
  <si>
    <t>PMD (contamination hapcon)</t>
    <phoneticPr fontId="8" type="noConversion"/>
  </si>
  <si>
    <t>0.192(0.083 - 0.301)</t>
  </si>
  <si>
    <t>0.035(0.010 - 0.060)</t>
  </si>
  <si>
    <t>0.055(0.028 - 0.082)</t>
  </si>
  <si>
    <t>PMD</t>
    <phoneticPr fontId="8" type="noConversion"/>
  </si>
  <si>
    <t>0.201(0.154 - 0.249)</t>
  </si>
  <si>
    <t>0.206(0.186 - 0.226)</t>
  </si>
  <si>
    <t>0.234(0.197 - 0.271)</t>
  </si>
  <si>
    <t>0.212(0.183 - 0.241)</t>
  </si>
  <si>
    <t>nan(nan - nan)</t>
  </si>
  <si>
    <t>0.255(0.238 - 0.273)</t>
  </si>
  <si>
    <t>0.334(0.307 - 0.361)</t>
  </si>
  <si>
    <t>-0.111(-0.113 - -0.109)</t>
  </si>
  <si>
    <t>0.282(0.181 - 0.383)</t>
  </si>
  <si>
    <t>0.204(0.157 - 0.251)</t>
  </si>
  <si>
    <t>0.156(0.087 - 0.225)</t>
  </si>
  <si>
    <t>0.290(0.201 - 0.379)</t>
  </si>
  <si>
    <t>0.500(0.500 - 0.500)</t>
  </si>
  <si>
    <t>0.000(0.000 - 0.000)</t>
  </si>
  <si>
    <t>0.408(0.340 - 0.476)</t>
  </si>
  <si>
    <t>0.414(0.369 - 0.459)</t>
  </si>
  <si>
    <t>0.500(0.345 - 0.655)</t>
  </si>
  <si>
    <t>hapCon estimates not reliable</t>
    <phoneticPr fontId="8" type="noConversion"/>
  </si>
  <si>
    <t>0.500(0.390 - 0.610)</t>
  </si>
  <si>
    <t>0.500(0.450 - 0.550)</t>
  </si>
  <si>
    <t>0.500(0.460 - 0.540)</t>
  </si>
  <si>
    <t>0.500(0.474 - 0.526)</t>
  </si>
  <si>
    <t>PMD (contamination Xchr)</t>
    <phoneticPr fontId="8" type="noConversion"/>
  </si>
  <si>
    <t>0.500(0.476 - 0.524)</t>
  </si>
  <si>
    <t>0.500(0.485 - 0.515)</t>
  </si>
  <si>
    <t>0.245(0.214 - 0.276)</t>
  </si>
  <si>
    <t>0.500(0.486 - 0.514)</t>
  </si>
  <si>
    <t>HohleFels1079</t>
  </si>
  <si>
    <t>-0.01202, 0.2151</t>
  </si>
  <si>
    <t>0.0133, 0.1827</t>
  </si>
  <si>
    <t>13,15</t>
  </si>
  <si>
    <t>0.047(0.004 - 0.090)</t>
  </si>
  <si>
    <t>20.916cM</t>
  </si>
  <si>
    <t>0.002(-0.002 - 0.006)</t>
  </si>
  <si>
    <t>13.174cM</t>
  </si>
  <si>
    <t>0.008(-0.006 - 0.022)</t>
  </si>
  <si>
    <t>-0.025(-0.047 - -0.003)</t>
  </si>
  <si>
    <t>0.003(0.001 - 0.004)</t>
  </si>
  <si>
    <t>29.105cM</t>
  </si>
  <si>
    <t>-0.004(-0.018 - 0.010)</t>
  </si>
  <si>
    <t>0.004(0.001 - 0.006)</t>
  </si>
  <si>
    <t>45.209cM</t>
  </si>
  <si>
    <t>0.011(-0.005 - 0.027)</t>
  </si>
  <si>
    <t>0.002(-0.010 - 0.014)</t>
  </si>
  <si>
    <t>19.737cM</t>
  </si>
  <si>
    <t>0.016(0.004 - 0.028)</t>
  </si>
  <si>
    <t>-0.015(-0.029 - -0.001)</t>
  </si>
  <si>
    <t>0.005(0.004 - 0.006)</t>
  </si>
  <si>
    <t>66.187cM</t>
  </si>
  <si>
    <t>-0.026(-0.036 - -0.016)</t>
  </si>
  <si>
    <t>0.000(-0.006 - 0.006)</t>
  </si>
  <si>
    <t>13.493cM</t>
  </si>
  <si>
    <t>0.032(0.018 - 0.046)</t>
  </si>
  <si>
    <t>-0.010(-0.018 - -0.002)</t>
  </si>
  <si>
    <t>0.007(-0.015 - 0.029)</t>
  </si>
  <si>
    <t>22.894cM</t>
  </si>
  <si>
    <t>0.013(-0.003 - 0.029)</t>
  </si>
  <si>
    <t>-0.035(-0.086 - 0.016)</t>
  </si>
  <si>
    <t>0.008(-0.006 - 0.021)</t>
  </si>
  <si>
    <t>5.779cM</t>
  </si>
  <si>
    <t>0.031(0.019 - 0.043)</t>
  </si>
  <si>
    <t>0.009(0.005 - 0.012)</t>
  </si>
  <si>
    <t>19.955cM</t>
  </si>
  <si>
    <t>-0.032(-0.044 - -0.020)</t>
  </si>
  <si>
    <t>0.001(-0.007 - 0.009)</t>
  </si>
  <si>
    <t>0.010(0.000 - 0.020)</t>
  </si>
  <si>
    <t>11.714cM</t>
  </si>
  <si>
    <t>0.042(0.030 - 0.054)</t>
  </si>
  <si>
    <t>0.010(-0.008 - 0.028)</t>
  </si>
  <si>
    <t>0.010(0.005 - 0.014)</t>
  </si>
  <si>
    <t>154.684cM</t>
  </si>
  <si>
    <t>0.013(0.003 - 0.023)</t>
  </si>
  <si>
    <t>0.011(0.005 - 0.016)</t>
  </si>
  <si>
    <t>24.149cM</t>
  </si>
  <si>
    <t>0.026(0.014 - 0.038)</t>
  </si>
  <si>
    <t>-0.018(-0.032 - -0.004)</t>
  </si>
  <si>
    <t>0.012(0.010 - 0.013)</t>
  </si>
  <si>
    <t>70.028cM</t>
  </si>
  <si>
    <t>-0.037(-0.051 - -0.023)</t>
  </si>
  <si>
    <t>0.000(-0.004 - 0.004)</t>
  </si>
  <si>
    <t>253.325cM</t>
  </si>
  <si>
    <t>-0.084(-0.096 - -0.072)</t>
  </si>
  <si>
    <t>0.018(0.012 - 0.024)</t>
  </si>
  <si>
    <t>49.987cM</t>
  </si>
  <si>
    <t>0.033(0.021 - 0.045)</t>
  </si>
  <si>
    <t>0.029(0.026 - 0.032)</t>
  </si>
  <si>
    <t>124.211cM</t>
  </si>
  <si>
    <t>0.001(-0.011 - 0.013)</t>
  </si>
  <si>
    <t>0.017(0.009 - 0.025)</t>
  </si>
  <si>
    <t>0.030(0.026 - 0.034)</t>
  </si>
  <si>
    <t>40.941cM</t>
  </si>
  <si>
    <t>0.065(0.051 - 0.079)</t>
  </si>
  <si>
    <t>0.015(0.011 - 0.019)</t>
  </si>
  <si>
    <t>0.030(-0.027 - 0.087)</t>
  </si>
  <si>
    <t>5.293cM</t>
  </si>
  <si>
    <t>0.011(-0.003 - 0.025)</t>
  </si>
  <si>
    <t>0.002(-0.022 - 0.026)</t>
  </si>
  <si>
    <t>0.034(0.026 - 0.041)</t>
  </si>
  <si>
    <t>69.814cM</t>
  </si>
  <si>
    <t>0.058(0.044 - 0.072)</t>
  </si>
  <si>
    <t>0.026(0.001 - 0.051)</t>
  </si>
  <si>
    <t>0.037(0.002 - 0.072)</t>
  </si>
  <si>
    <t>18.331cM</t>
  </si>
  <si>
    <t>0.011(0.001 - 0.021)</t>
  </si>
  <si>
    <t>-0.011(-0.066 - 0.044)</t>
  </si>
  <si>
    <t>0.038(0.006 - 0.070)</t>
  </si>
  <si>
    <t>19.882cM</t>
  </si>
  <si>
    <t>0.041(0.020 - 0.061)</t>
  </si>
  <si>
    <t>69.719cM</t>
  </si>
  <si>
    <t>0.029(0.011 - 0.047)</t>
  </si>
  <si>
    <t>0.076(0.049 - 0.103)</t>
  </si>
  <si>
    <t>0.054(0.035 - 0.073)</t>
  </si>
  <si>
    <t>61.408cM</t>
  </si>
  <si>
    <t>0.019(0.001 - 0.037)</t>
  </si>
  <si>
    <t>0.003(-0.042 - 0.048)</t>
  </si>
  <si>
    <t>0.086(0.070 - 0.102)</t>
  </si>
  <si>
    <t>38.152cM</t>
  </si>
  <si>
    <t>0.091(0.075 - 0.107)</t>
  </si>
  <si>
    <t>0.051(0.008 - 0.094)</t>
  </si>
  <si>
    <t>0.113(0.101 - 0.125)</t>
  </si>
  <si>
    <t>119.677cM</t>
  </si>
  <si>
    <t>0.128(0.114 - 0.142)</t>
  </si>
  <si>
    <t>0.080(0.066 - 0.094)</t>
  </si>
  <si>
    <t>no PMD (contamLD)</t>
    <phoneticPr fontId="8" type="noConversion"/>
  </si>
  <si>
    <t>-0.015(-0.027 - -0.003)</t>
  </si>
  <si>
    <t>-0.003(-0.017 - 0.011)</t>
  </si>
  <si>
    <t>PMD (contamination mtDNA)</t>
  </si>
  <si>
    <t>no PMD (mtDNA)</t>
    <phoneticPr fontId="8" type="noConversion"/>
  </si>
  <si>
    <t>0.130(0.099 - 0.161)</t>
  </si>
  <si>
    <t>0.132(0.081 - 0.183)</t>
  </si>
  <si>
    <t>0.226(0.159 - 0.293)</t>
  </si>
  <si>
    <t>0.165(0.104 - 0.226)</t>
  </si>
  <si>
    <t>-0.001(-0.026 - 0.024)</t>
  </si>
  <si>
    <t>0.033(0.023 - 0.043)</t>
  </si>
  <si>
    <t>-0.007(-0.038 - 0.024)</t>
  </si>
  <si>
    <t>0.119(0.074 - 0.164)</t>
  </si>
  <si>
    <t>0.158(0.089 - 0.227)</t>
  </si>
  <si>
    <t>PMD (contamination contamLD)</t>
    <phoneticPr fontId="8" type="noConversion"/>
  </si>
  <si>
    <t>0.414(0.353 - 0.475)</t>
  </si>
  <si>
    <t>0.323(0.305 - 0.341)</t>
  </si>
  <si>
    <t>PMD (contamination mtDNA)</t>
    <phoneticPr fontId="8" type="noConversion"/>
  </si>
  <si>
    <t>n/a</t>
    <phoneticPr fontId="8" type="noConversion"/>
  </si>
  <si>
    <t>0.319(0.286 - 0.352)</t>
  </si>
  <si>
    <t>0.327(0.300 - 0.354)</t>
  </si>
  <si>
    <t>-</t>
    <phoneticPr fontId="8" type="noConversion"/>
  </si>
  <si>
    <t>0.00635 (0.004472 - 0.008228)</t>
  </si>
  <si>
    <t>137.72cM</t>
  </si>
  <si>
    <t>-0.009(-0.011 - -0.007)</t>
  </si>
  <si>
    <t>0.013(0.005 - 0.021)</t>
  </si>
  <si>
    <t>0.012172 (0.009362 - 0.014982)</t>
  </si>
  <si>
    <t>0.005622 (-0.00182 - 0.013064)</t>
  </si>
  <si>
    <t>13.515cM</t>
  </si>
  <si>
    <t>-0.006(-0.009 - -0.003)</t>
  </si>
  <si>
    <t>0.012245 (0.009698 - 0.014792)</t>
  </si>
  <si>
    <t>0.004626 (0.000254 - 0.008999)</t>
  </si>
  <si>
    <t>27.596cM</t>
  </si>
  <si>
    <t>-0.005(-0.007 - -0.003)</t>
  </si>
  <si>
    <t>0.009(0.004 - 0.014)</t>
  </si>
  <si>
    <t>0.008112 (0.005926 - 0.010298)</t>
  </si>
  <si>
    <t>0.007832 (0.004327 - 0.011336)</t>
  </si>
  <si>
    <t>29.981cM</t>
  </si>
  <si>
    <t>-0.008(-0.01 - -0.006)</t>
  </si>
  <si>
    <t>0.003(-0.003 - 0.009)</t>
  </si>
  <si>
    <t>-0.114(-0.114 - -0.114)</t>
  </si>
  <si>
    <t>0.237(0.227 - 0.247)</t>
  </si>
  <si>
    <t>0.14542 (0.05159 - 0.23925)</t>
  </si>
  <si>
    <t>0.033(0.009 - 0.057)</t>
  </si>
  <si>
    <t>0.126(0.107 - 0.145)</t>
  </si>
  <si>
    <t>0.01473 (0.003596 - 0.025865)</t>
  </si>
  <si>
    <t>20.865cM</t>
  </si>
  <si>
    <t>-0.001(-0.004 - 0.002)</t>
  </si>
  <si>
    <t>0.027(0.021 - 0.033)</t>
  </si>
  <si>
    <t>0.017851 (-0.003784 - 0.039487)</t>
  </si>
  <si>
    <t>0.085075 (0.048834 - 0.121317)</t>
  </si>
  <si>
    <t>36cM</t>
  </si>
  <si>
    <t>-0.007(-0.016 - 0.002)</t>
  </si>
  <si>
    <t>0.053(0.044 - 0.062)</t>
  </si>
  <si>
    <t>0.0(-0.048361 - 0.048361)</t>
  </si>
  <si>
    <t>0.012107 (0.009384 - 0.01483)</t>
  </si>
  <si>
    <t>0.007279 (0.004485 - 0.010073)</t>
  </si>
  <si>
    <t>54.838cM</t>
  </si>
  <si>
    <t>-0.007(-0.01 - -0.004)</t>
  </si>
  <si>
    <t>0.034(0.029 - 0.039)</t>
  </si>
  <si>
    <t>ID</t>
  </si>
  <si>
    <t>nSNPs</t>
  </si>
  <si>
    <t>nHet</t>
  </si>
  <si>
    <t>nSNPs_pmd</t>
  </si>
  <si>
    <t>nHet_pmd</t>
  </si>
  <si>
    <t>pHet</t>
  </si>
  <si>
    <t>pHet_pmd</t>
  </si>
  <si>
    <t>Pop</t>
  </si>
  <si>
    <t>Average_Het</t>
  </si>
  <si>
    <t>Baseline</t>
  </si>
  <si>
    <t>DLV</t>
  </si>
  <si>
    <t>GFW</t>
  </si>
  <si>
    <t>MN</t>
  </si>
  <si>
    <t>OST</t>
  </si>
  <si>
    <t>UOO</t>
  </si>
  <si>
    <t>VSL</t>
  </si>
  <si>
    <t>HohleFels</t>
    <phoneticPr fontId="8" type="noConversion"/>
  </si>
  <si>
    <t>GFW002</t>
  </si>
  <si>
    <t>GFW003</t>
  </si>
  <si>
    <t>MNN001</t>
  </si>
  <si>
    <t>MNN002</t>
  </si>
  <si>
    <t>NZK001</t>
  </si>
  <si>
    <t>UOO035</t>
  </si>
  <si>
    <t>UOO056</t>
  </si>
  <si>
    <t>HohleFels10</t>
    <phoneticPr fontId="8" type="noConversion"/>
  </si>
  <si>
    <t>HohleFels49</t>
    <phoneticPr fontId="8" type="noConversion"/>
  </si>
  <si>
    <t>HohleFels79</t>
    <phoneticPr fontId="8" type="noConversion"/>
  </si>
  <si>
    <t>Ind1</t>
  </si>
  <si>
    <t>Ind2</t>
  </si>
  <si>
    <t>nMismatch</t>
  </si>
  <si>
    <t>PMR</t>
  </si>
  <si>
    <t>PMR/Baseline</t>
  </si>
  <si>
    <t>relatedness coefficience (r)</t>
  </si>
  <si>
    <t>Note</t>
  </si>
  <si>
    <t>N</t>
  </si>
  <si>
    <t>N_pair</t>
  </si>
  <si>
    <t>HohleFels79</t>
  </si>
  <si>
    <t>HohleFels10.pmd</t>
  </si>
  <si>
    <t>same individual</t>
  </si>
  <si>
    <t>MUR001.pmd</t>
  </si>
  <si>
    <t>1st-degree</t>
  </si>
  <si>
    <t>2nd-degree</t>
  </si>
  <si>
    <t>Vestonice13_d</t>
  </si>
  <si>
    <t>DOG010.pmd</t>
  </si>
  <si>
    <t>Vestonice16</t>
  </si>
  <si>
    <t>DOG006.pmd</t>
  </si>
  <si>
    <t>DOG009.pmd</t>
  </si>
  <si>
    <t>WCX002.pmd</t>
  </si>
  <si>
    <t>WCX004.pmd</t>
  </si>
  <si>
    <t>GOY001.pmd</t>
  </si>
  <si>
    <t>GOY007.pmd</t>
  </si>
  <si>
    <t>GOY014.pmd</t>
  </si>
  <si>
    <t>Vestonice43_d</t>
  </si>
  <si>
    <t>baseline not correct due to low coverage</t>
  </si>
  <si>
    <t>Population ID</t>
  </si>
  <si>
    <t>Publication</t>
  </si>
  <si>
    <t>Average age (BP)</t>
  </si>
  <si>
    <t>SNPs hit on autosomal targets</t>
  </si>
  <si>
    <t>I1577</t>
  </si>
  <si>
    <t>Austria_KremsWA3</t>
  </si>
  <si>
    <t>FuNature2016</t>
  </si>
  <si>
    <t>Krems-Wachtberg</t>
  </si>
  <si>
    <t>GoyetQ116_1</t>
  </si>
  <si>
    <t>Troisieme caverne of Goyet cave</t>
  </si>
  <si>
    <t>VillalbaMoucoCurrentBiology2019</t>
  </si>
  <si>
    <t>I1875</t>
  </si>
  <si>
    <t>Croatia_VelaSpila</t>
  </si>
  <si>
    <t>MathiesonNature2018</t>
  </si>
  <si>
    <t>Vela Spila</t>
  </si>
  <si>
    <t>Croatia</t>
  </si>
  <si>
    <t>Pavlov1_d</t>
  </si>
  <si>
    <t>Czech_Pavlov1</t>
  </si>
  <si>
    <t>Pavlov</t>
  </si>
  <si>
    <t>Czech Republic</t>
  </si>
  <si>
    <t>Dolni Vestonice</t>
  </si>
  <si>
    <t>Syltholm</t>
  </si>
  <si>
    <t>Denmark_Syltholm</t>
  </si>
  <si>
    <t>JensenNatComm2019</t>
    <phoneticPr fontId="1" type="noConversion"/>
  </si>
  <si>
    <t>Denmark</t>
  </si>
  <si>
    <t>new genotype</t>
    <phoneticPr fontId="1" type="noConversion"/>
  </si>
  <si>
    <t>SB337B3_lib.SG</t>
  </si>
  <si>
    <t>England_AvelinesHole.SG</t>
  </si>
  <si>
    <t>BraceNatureEcologyEvolution2019</t>
  </si>
  <si>
    <t>England, Somerset, Burrington Combe, Aveline's Hole</t>
  </si>
  <si>
    <t>Great Britain</t>
  </si>
  <si>
    <t>SB343C3_lib.SG</t>
  </si>
  <si>
    <t>I6767.SG</t>
  </si>
  <si>
    <t>England_GoughsCave.SG</t>
  </si>
  <si>
    <t>England, Somerset, Cheddar, Gough's Cave</t>
  </si>
  <si>
    <t>I3025.SG</t>
  </si>
  <si>
    <t>England_KentsCavern.SG</t>
  </si>
  <si>
    <t>England, Devon, Torquay, Kent's Cavern</t>
  </si>
  <si>
    <t>Berry Au Bac</t>
  </si>
  <si>
    <t>new genotype</t>
  </si>
  <si>
    <t>Chaudardes</t>
  </si>
  <si>
    <t>Iboussieres39_published_d</t>
  </si>
  <si>
    <t>Iboussieres</t>
  </si>
  <si>
    <t>Aven des Iboussières à Malataverne, Rhône-Alpes</t>
  </si>
  <si>
    <t>Ranchot88_published_d</t>
  </si>
  <si>
    <t>Ranchot88</t>
  </si>
  <si>
    <t>Ranchot</t>
  </si>
  <si>
    <t>KK1.SG</t>
  </si>
  <si>
    <t>Georgia_Kotias.SG</t>
  </si>
  <si>
    <t>JonesNatureCommunications2015</t>
  </si>
  <si>
    <t>Kotias Klde</t>
  </si>
  <si>
    <t>Georgia</t>
  </si>
  <si>
    <t>SATP.SG</t>
  </si>
  <si>
    <t>Georgia_Satsurblia.SG</t>
  </si>
  <si>
    <t>Satsurblia</t>
  </si>
  <si>
    <t>BDB001</t>
  </si>
  <si>
    <t>Germany_BadDurrenberg</t>
  </si>
  <si>
    <t>RivollatSciAdv2020</t>
    <phoneticPr fontId="1" type="noConversion"/>
  </si>
  <si>
    <t>Bad Dürrenberg</t>
  </si>
  <si>
    <t>BOT005</t>
  </si>
  <si>
    <t>Germany_Bottendorf</t>
  </si>
  <si>
    <t>Bottendorf</t>
  </si>
  <si>
    <t>Swabian Jura, Baden-Wurttemberg, Falkenstein-Höhle</t>
  </si>
  <si>
    <t>I4971</t>
  </si>
  <si>
    <t>Hungary_Koros</t>
  </si>
  <si>
    <t>LipsonNature2017</t>
  </si>
  <si>
    <t>Tiszaszolos-Domaháza</t>
  </si>
  <si>
    <t>Hungary</t>
  </si>
  <si>
    <t>I1507</t>
  </si>
  <si>
    <t>MathiesonNature2015</t>
  </si>
  <si>
    <t>BAL003.A0101</t>
  </si>
  <si>
    <t>Spain_BalmaGuilanya</t>
  </si>
  <si>
    <t>Balma Guilanya</t>
  </si>
  <si>
    <t>BAL051_merged</t>
  </si>
  <si>
    <t>Canes.SG</t>
  </si>
  <si>
    <t>Spain_Canes.SG</t>
  </si>
  <si>
    <t>GonzalesFortesCurrentBiology2017</t>
  </si>
  <si>
    <t>Canes</t>
  </si>
  <si>
    <t>I10899_published</t>
  </si>
  <si>
    <t>Spain_CarihuelaCave</t>
  </si>
  <si>
    <t>OlaldeScience2019</t>
  </si>
  <si>
    <t>Granada, Carihuela Cave</t>
  </si>
  <si>
    <t>Chan.SG</t>
  </si>
  <si>
    <t>Spain_Chan.SG</t>
  </si>
  <si>
    <t>Chan do Lindeiro</t>
  </si>
  <si>
    <t>I3209</t>
  </si>
  <si>
    <t>Spain_CingleMasNou</t>
  </si>
  <si>
    <t>Castellón, Ares del Maestre, Cingle Mas Nou,</t>
  </si>
  <si>
    <t>ElMiron_d</t>
  </si>
  <si>
    <t>Spain_ElMiron</t>
  </si>
  <si>
    <t>El Miron</t>
  </si>
  <si>
    <t>I0585</t>
  </si>
  <si>
    <t>Spain_LaBrana</t>
  </si>
  <si>
    <t>Leon, La Brana-Arintero</t>
  </si>
  <si>
    <t>I0861</t>
  </si>
  <si>
    <t>Israel_RaqefetCave_Natufian</t>
  </si>
  <si>
    <t>LazaridisNature2016</t>
  </si>
  <si>
    <t>Raqefet Cave</t>
  </si>
  <si>
    <t>Israel</t>
  </si>
  <si>
    <t>I1072</t>
  </si>
  <si>
    <t>I1069</t>
  </si>
  <si>
    <t>I1685_published</t>
  </si>
  <si>
    <t>I1687_published</t>
  </si>
  <si>
    <t>I1690_published</t>
  </si>
  <si>
    <t>R11.SG</t>
  </si>
  <si>
    <t>Italy_GrottaContinenza.SG</t>
  </si>
  <si>
    <t>AntonioGaoMootsScience2019</t>
  </si>
  <si>
    <t>Grotta Continenza</t>
  </si>
  <si>
    <t>R15.SG</t>
  </si>
  <si>
    <t>R7.SG</t>
  </si>
  <si>
    <t>I2158_v2</t>
  </si>
  <si>
    <t>Italy_OrienteC</t>
  </si>
  <si>
    <t>Catalano2020</t>
  </si>
  <si>
    <t>Grotta Oriente</t>
  </si>
  <si>
    <t>Ostuni1_d</t>
  </si>
  <si>
    <t>Italy_Ostuni1</t>
  </si>
  <si>
    <t>Apulia, Ostuni</t>
  </si>
  <si>
    <t>Apulia, Paglicci</t>
  </si>
  <si>
    <t>UZZ096</t>
  </si>
  <si>
    <t>Italy_Uzzo_EM</t>
  </si>
  <si>
    <t>YuiScience2022</t>
    <phoneticPr fontId="1" type="noConversion"/>
  </si>
  <si>
    <t>Grotta dell’Uzzo</t>
  </si>
  <si>
    <t>UZZ5054</t>
  </si>
  <si>
    <t>UZZ040</t>
  </si>
  <si>
    <t>Italy_Uzzo_LM</t>
  </si>
  <si>
    <t>UZZ079</t>
  </si>
  <si>
    <t>UZZ4446</t>
  </si>
  <si>
    <t>UZZ069</t>
  </si>
  <si>
    <t>UZZ071</t>
  </si>
  <si>
    <t>UZZ080</t>
  </si>
  <si>
    <t>UZZ081</t>
  </si>
  <si>
    <t>UZZ082</t>
  </si>
  <si>
    <t>UZZ088</t>
  </si>
  <si>
    <t>Italy_Villabruna</t>
  </si>
  <si>
    <t>Veneto, Villabruna</t>
  </si>
  <si>
    <t>I4432</t>
  </si>
  <si>
    <t>Latvia_Zvejnieki</t>
  </si>
  <si>
    <t>Zvejnieki</t>
  </si>
  <si>
    <t>Latvia</t>
  </si>
  <si>
    <t>I4434</t>
  </si>
  <si>
    <t>I4438</t>
  </si>
  <si>
    <t>I4439</t>
  </si>
  <si>
    <t>I4440</t>
  </si>
  <si>
    <t>I4441</t>
  </si>
  <si>
    <t>I4550</t>
  </si>
  <si>
    <t>I4551</t>
  </si>
  <si>
    <t>I4552</t>
  </si>
  <si>
    <t>I4553</t>
  </si>
  <si>
    <t>I4626</t>
  </si>
  <si>
    <t>I4628</t>
  </si>
  <si>
    <t>I4595</t>
  </si>
  <si>
    <t>I4596</t>
  </si>
  <si>
    <t>I4630</t>
  </si>
  <si>
    <t>I4632</t>
  </si>
  <si>
    <t>Loschbour_snpAD.DG</t>
  </si>
  <si>
    <t>Luxembourg_Loschbour.DG</t>
  </si>
  <si>
    <t>LazaridisNature2014</t>
  </si>
  <si>
    <t>Echternach</t>
  </si>
  <si>
    <t>Luxembourg</t>
  </si>
  <si>
    <t>PER1150503</t>
  </si>
  <si>
    <t>MesoFr</t>
  </si>
  <si>
    <t>BrunelPNAS2020</t>
  </si>
  <si>
    <t>Les Perrats</t>
  </si>
  <si>
    <t>PER3023</t>
  </si>
  <si>
    <t>PER3123</t>
  </si>
  <si>
    <t>TAF009</t>
  </si>
  <si>
    <t>Morocco_Taforalt</t>
  </si>
  <si>
    <t>vandeLoosdrechtScience2018</t>
  </si>
  <si>
    <t>Taforalt</t>
  </si>
  <si>
    <t>Morocco</t>
  </si>
  <si>
    <t>TAF010</t>
  </si>
  <si>
    <t>TAF011</t>
  </si>
  <si>
    <t>TAF013</t>
  </si>
  <si>
    <t>TAF014</t>
  </si>
  <si>
    <t>TAF015</t>
  </si>
  <si>
    <t>MUR009</t>
  </si>
  <si>
    <t>KeyNatEcolEvol2020</t>
  </si>
  <si>
    <t>Murzikhinsky II</t>
  </si>
  <si>
    <t>Hum1.SG</t>
  </si>
  <si>
    <t>Norway_Hummervikholmen.SG</t>
  </si>
  <si>
    <t>GuntherPLoSBiology2018</t>
  </si>
  <si>
    <t>Hummervikholmen</t>
  </si>
  <si>
    <t>Norway</t>
  </si>
  <si>
    <t>Hum2.SG</t>
  </si>
  <si>
    <t>Steigen.SG</t>
  </si>
  <si>
    <t>Norway_Steigen.SG</t>
  </si>
  <si>
    <t>Steigen</t>
  </si>
  <si>
    <t>N22.SG</t>
  </si>
  <si>
    <t>Poland_Konary_N22.SG</t>
  </si>
  <si>
    <t>FernandesScientificReports2018</t>
  </si>
  <si>
    <t>Brzesc Kujawski</t>
  </si>
  <si>
    <t>CMS001_merged</t>
  </si>
  <si>
    <t>Portugal_MoitadoSebastiao</t>
  </si>
  <si>
    <t>Moita do Sebastiao</t>
  </si>
  <si>
    <t>Portugal</t>
  </si>
  <si>
    <t>M95.SG</t>
  </si>
  <si>
    <t>Romania_IronGates</t>
  </si>
  <si>
    <t>Schela Cladovei</t>
  </si>
  <si>
    <t>M96.SG</t>
  </si>
  <si>
    <t>OC.SG</t>
  </si>
  <si>
    <t>Ostrovul Corbului</t>
  </si>
  <si>
    <t>I5411</t>
  </si>
  <si>
    <t>I4582</t>
  </si>
  <si>
    <t>I5436</t>
  </si>
  <si>
    <t>I4081_published</t>
  </si>
  <si>
    <t>I4655_published</t>
  </si>
  <si>
    <t>I4607</t>
  </si>
  <si>
    <t>I2534</t>
  </si>
  <si>
    <t>Romania_MaguraBuduiasca</t>
  </si>
  <si>
    <t>Magura Buduiasca, Teleor 3</t>
  </si>
  <si>
    <t>AfontovaGora2.SG</t>
  </si>
  <si>
    <t>Russia_AfontovaGora2.SG</t>
  </si>
  <si>
    <t>RaghavanNature2013</t>
  </si>
  <si>
    <t>Afontova Gora</t>
  </si>
  <si>
    <t>AfontovaGora3_d</t>
  </si>
  <si>
    <t>Russia_AfontovaGora3</t>
  </si>
  <si>
    <t>I0211</t>
  </si>
  <si>
    <t>Karelia, Yuzhnyy Oleni Ostrov</t>
  </si>
  <si>
    <t>I0061</t>
  </si>
  <si>
    <t>UzOO77</t>
  </si>
  <si>
    <t>MittnikNatureCommunications2018</t>
  </si>
  <si>
    <t>Yuzhnyy Oleni Ostrov, Karelia</t>
  </si>
  <si>
    <t>Kostenki12</t>
  </si>
  <si>
    <t>Russia_Kostenki12</t>
  </si>
  <si>
    <t>Kostenki</t>
  </si>
  <si>
    <t>Kostenki14</t>
  </si>
  <si>
    <t>Russia_Kostenki14</t>
  </si>
  <si>
    <t>MA1.SG</t>
  </si>
  <si>
    <t>Russia_MA1.SG</t>
  </si>
  <si>
    <t>Mal'ta</t>
  </si>
  <si>
    <t>Popovo2</t>
  </si>
  <si>
    <t>Russia_Popovo</t>
  </si>
  <si>
    <t>Popovo, Archangelsk</t>
  </si>
  <si>
    <t>I0124</t>
  </si>
  <si>
    <t>Russia_Samara</t>
  </si>
  <si>
    <t>Samara Oblast, Volga River Valley, Sok River, Lebyazhinka</t>
  </si>
  <si>
    <t>Sidelkino.SG</t>
  </si>
  <si>
    <t>Russia_Sidelkino.SG</t>
  </si>
  <si>
    <t>DamgaardScience2018</t>
  </si>
  <si>
    <t>I5766</t>
  </si>
  <si>
    <t>Russia_Sosnoviy</t>
  </si>
  <si>
    <t>NarasimhanPattersonScience2019</t>
  </si>
  <si>
    <t>Siberia, Sosnoviy Ostrov</t>
  </si>
  <si>
    <t>Sunghir1.SG</t>
  </si>
  <si>
    <t>Russia_Sunghir.SG</t>
  </si>
  <si>
    <t>SikoraScience2017</t>
  </si>
  <si>
    <t>Sunghir</t>
  </si>
  <si>
    <t>Sunghir2.SG</t>
  </si>
  <si>
    <t>Sunghir3.SG</t>
  </si>
  <si>
    <t>Sunghir4.SG</t>
  </si>
  <si>
    <t>I1958</t>
  </si>
  <si>
    <t>Russia_Tyumen</t>
  </si>
  <si>
    <t>Siberia, western, Tyumen Oblast</t>
  </si>
  <si>
    <t>I1960</t>
  </si>
  <si>
    <t>UstIshim_snpAD.DG</t>
  </si>
  <si>
    <t>Russia_Ust_Ishim.DG</t>
  </si>
  <si>
    <t>FuNature2014</t>
  </si>
  <si>
    <t>Ust'-Ishim, Siberia</t>
  </si>
  <si>
    <t>Yana_old.SG</t>
  </si>
  <si>
    <t>Russia_Yana.SG</t>
  </si>
  <si>
    <t>SikoraNature2019</t>
  </si>
  <si>
    <t>Yana RHS</t>
  </si>
  <si>
    <t>Yana_old2.SG</t>
  </si>
  <si>
    <t>I3065.SG</t>
  </si>
  <si>
    <t>Scotland_CnocCoig.SG</t>
  </si>
  <si>
    <t>Scotland, Argyll and Bute, Oronsay, Cnoc Coig</t>
  </si>
  <si>
    <t>I4871</t>
  </si>
  <si>
    <t>Serbia_IronGates</t>
  </si>
  <si>
    <t>Vlasac</t>
  </si>
  <si>
    <t>Serbia</t>
  </si>
  <si>
    <t>I4872</t>
  </si>
  <si>
    <t>I4873</t>
  </si>
  <si>
    <t>I4874</t>
  </si>
  <si>
    <t>I4875</t>
  </si>
  <si>
    <t>I4876</t>
  </si>
  <si>
    <t>I4877</t>
  </si>
  <si>
    <t>I4878</t>
  </si>
  <si>
    <t>I4880</t>
  </si>
  <si>
    <t>I4915</t>
  </si>
  <si>
    <t>Hajduka Vodenica</t>
  </si>
  <si>
    <t>I4916</t>
  </si>
  <si>
    <t>I4917</t>
  </si>
  <si>
    <t>I5233</t>
  </si>
  <si>
    <t>Padina</t>
  </si>
  <si>
    <t>I5234</t>
  </si>
  <si>
    <t>I5235</t>
  </si>
  <si>
    <t>I5236</t>
  </si>
  <si>
    <t>I5237</t>
  </si>
  <si>
    <t>I5238</t>
  </si>
  <si>
    <t>I5239</t>
  </si>
  <si>
    <t>I5240</t>
  </si>
  <si>
    <t>I5242</t>
  </si>
  <si>
    <t>I5244</t>
  </si>
  <si>
    <t>I5771</t>
  </si>
  <si>
    <t>I5772</t>
  </si>
  <si>
    <t>I5401</t>
  </si>
  <si>
    <t>I5402</t>
  </si>
  <si>
    <t>I5407</t>
  </si>
  <si>
    <t>Lepenski Vir</t>
  </si>
  <si>
    <t>I4660</t>
  </si>
  <si>
    <t>I4870</t>
  </si>
  <si>
    <t>I4657_published</t>
  </si>
  <si>
    <t>I4881_published</t>
  </si>
  <si>
    <t>I4914_published</t>
  </si>
  <si>
    <t>I5773_published</t>
  </si>
  <si>
    <t>I5409_published</t>
  </si>
  <si>
    <t>SBj.SG</t>
  </si>
  <si>
    <t>Sweden_Gotland.SG</t>
  </si>
  <si>
    <t>Stora Bjers</t>
  </si>
  <si>
    <t>Sweden</t>
  </si>
  <si>
    <t>SF11.SG</t>
  </si>
  <si>
    <t>Stora Förvar</t>
  </si>
  <si>
    <t>SF12.SG</t>
  </si>
  <si>
    <t>SF9.SG</t>
  </si>
  <si>
    <t>I0013</t>
  </si>
  <si>
    <t>Sweden_Motala</t>
  </si>
  <si>
    <t>Motala, Kanaljorden</t>
  </si>
  <si>
    <t>I0011</t>
  </si>
  <si>
    <t>I0015</t>
  </si>
  <si>
    <t>I0012</t>
  </si>
  <si>
    <t>I0014</t>
  </si>
  <si>
    <t>I0017</t>
  </si>
  <si>
    <t>MotalaAA</t>
  </si>
  <si>
    <t>Bichon.SG</t>
  </si>
  <si>
    <t>Switzerland_Bichon.SG</t>
  </si>
  <si>
    <t>Grotte du Bichon</t>
  </si>
  <si>
    <t>Switzerland</t>
  </si>
  <si>
    <t>I5876</t>
  </si>
  <si>
    <t>Ukraine_Dereivka1</t>
  </si>
  <si>
    <t>Dereivka I</t>
  </si>
  <si>
    <t>I5885</t>
  </si>
  <si>
    <t>I1763</t>
  </si>
  <si>
    <t>Ukraine_Vasilevka</t>
  </si>
  <si>
    <t>Vasil'evka</t>
  </si>
  <si>
    <t>I1819</t>
  </si>
  <si>
    <t>I1733</t>
  </si>
  <si>
    <t>I1737_published</t>
  </si>
  <si>
    <t>I6754</t>
  </si>
  <si>
    <t>Wales_Ogof</t>
  </si>
  <si>
    <t>Wales, Pembrokeshire, Caldey Island, Ogof-Yr-Ychen</t>
  </si>
  <si>
    <t>ZBC_IPB001.B-C0101_Luk2-Pinarbasi</t>
  </si>
  <si>
    <t>Anatolia_Pinarbasi</t>
  </si>
  <si>
    <t>FeldmanNatureCommunications2019</t>
  </si>
  <si>
    <t>PınarbaşI</t>
  </si>
  <si>
    <t>Turkey</t>
  </si>
  <si>
    <t>Tianyuan</t>
  </si>
  <si>
    <t>China_Tianyuan</t>
  </si>
  <si>
    <t>YangCurrentBiology2017</t>
  </si>
  <si>
    <t>China</t>
  </si>
  <si>
    <t>Kivisaare3</t>
  </si>
  <si>
    <t>Estonia_Narva</t>
  </si>
  <si>
    <t>Kivisaare</t>
  </si>
  <si>
    <t>Estonia</t>
  </si>
  <si>
    <t>Veibri4</t>
  </si>
  <si>
    <t>Veibri</t>
  </si>
  <si>
    <t>Tamula1</t>
  </si>
  <si>
    <t>Estonia_CCC</t>
  </si>
  <si>
    <t>Tamula</t>
  </si>
  <si>
    <t>Tamula3</t>
  </si>
  <si>
    <t>MA974.SG</t>
  </si>
  <si>
    <t>Estonia_CCC.SG</t>
  </si>
  <si>
    <t>SaagCurrentBiology2017</t>
  </si>
  <si>
    <t>Kudruküla, Ida-Viru</t>
  </si>
  <si>
    <t>MA975.SG</t>
  </si>
  <si>
    <t>I1565</t>
  </si>
  <si>
    <t>Germany_Blatterhohle</t>
  </si>
  <si>
    <t>Blatterhole Cave</t>
  </si>
  <si>
    <t>I2312_all_published_d</t>
  </si>
  <si>
    <t>Iran_BeltCave_all_published</t>
  </si>
  <si>
    <t>Alborz Mountains, near Behshahr, Belt Cave</t>
  </si>
  <si>
    <t>Iran</t>
  </si>
  <si>
    <t>I1293_published</t>
  </si>
  <si>
    <t>Iran_HotuIIIb_published</t>
  </si>
  <si>
    <t>Alborz Mountains, near Behshahr, Hotu Cave</t>
  </si>
  <si>
    <t>I4554</t>
  </si>
  <si>
    <t>Latvia_Zvejnieki_MN</t>
  </si>
  <si>
    <t>I4435</t>
  </si>
  <si>
    <t>I4627</t>
  </si>
  <si>
    <t>I4436</t>
  </si>
  <si>
    <t>I4437</t>
  </si>
  <si>
    <t>Latvia_MN2.SG</t>
  </si>
  <si>
    <t>JonesCurrentBiology2017</t>
  </si>
  <si>
    <t>Kretuonas1</t>
  </si>
  <si>
    <t>Lithuania_Narva</t>
  </si>
  <si>
    <t>Kretuonas 1B</t>
  </si>
  <si>
    <t>Lithuania</t>
  </si>
  <si>
    <t>Donkalnis1</t>
  </si>
  <si>
    <t>Donkalnis</t>
  </si>
  <si>
    <t>Kretuonas2</t>
  </si>
  <si>
    <t>Kretuonas4</t>
  </si>
  <si>
    <t>Spiginas1</t>
  </si>
  <si>
    <t>Spiginas</t>
  </si>
  <si>
    <t>Donkalnis6</t>
  </si>
  <si>
    <t>Donkalnis7</t>
  </si>
  <si>
    <t>Donkalnis4</t>
  </si>
  <si>
    <t>Lithuania_Donkalnis</t>
  </si>
  <si>
    <t>Spiginas4</t>
  </si>
  <si>
    <t>Lithuania_Spiginas</t>
  </si>
  <si>
    <t>I4111</t>
  </si>
  <si>
    <t>Ukraine_N</t>
  </si>
  <si>
    <t>I5883</t>
  </si>
  <si>
    <t>I5892</t>
  </si>
  <si>
    <t>I3714</t>
  </si>
  <si>
    <t>Volniensky, Vilnianka</t>
  </si>
  <si>
    <t>I5890</t>
  </si>
  <si>
    <t>I5875</t>
  </si>
  <si>
    <t>I3718</t>
  </si>
  <si>
    <t>I1732</t>
  </si>
  <si>
    <t>Vovnigi</t>
  </si>
  <si>
    <t>I3717</t>
  </si>
  <si>
    <t>I1738</t>
  </si>
  <si>
    <t>I4114</t>
  </si>
  <si>
    <t>I5870</t>
  </si>
  <si>
    <t>I3715</t>
  </si>
  <si>
    <t>I1736</t>
  </si>
  <si>
    <t>I1734</t>
  </si>
  <si>
    <t>I5889_published</t>
  </si>
  <si>
    <t>I3713_published</t>
  </si>
  <si>
    <t>I5881_published</t>
  </si>
  <si>
    <t>I4112_published</t>
  </si>
  <si>
    <t>I6133_published</t>
  </si>
  <si>
    <t>I5886_published</t>
  </si>
  <si>
    <t>I5957_published</t>
  </si>
  <si>
    <t>I5868_published</t>
  </si>
  <si>
    <t>I5873_published</t>
  </si>
  <si>
    <t>I3716_published</t>
  </si>
  <si>
    <t>I5872_published</t>
  </si>
  <si>
    <t>I3712_published</t>
  </si>
  <si>
    <t>KGH6</t>
  </si>
  <si>
    <t>Ireland_Mesolithic</t>
  </si>
  <si>
    <t>CassidyNature2020</t>
  </si>
  <si>
    <t>Limerick, Killuragh</t>
  </si>
  <si>
    <t>Ireland</t>
  </si>
  <si>
    <t>SRA62</t>
  </si>
  <si>
    <t>Leitrim, Sramore</t>
  </si>
  <si>
    <t>BER001</t>
  </si>
  <si>
    <t>BER</t>
  </si>
  <si>
    <t>SaagSciAdv2021</t>
  </si>
  <si>
    <t>Berendeyevo</t>
  </si>
  <si>
    <t>KAR001</t>
  </si>
  <si>
    <t>KAR</t>
  </si>
  <si>
    <t>Karavaikha 1</t>
  </si>
  <si>
    <t>PES001</t>
  </si>
  <si>
    <t>PES</t>
  </si>
  <si>
    <t>Peschanitsa</t>
  </si>
  <si>
    <t>AA7-738</t>
  </si>
  <si>
    <t>BachoKiro_IUP</t>
  </si>
  <si>
    <t>HajdinjakNature2021</t>
  </si>
  <si>
    <t>Bacho Kiro Cave</t>
  </si>
  <si>
    <t>Bulgaria</t>
  </si>
  <si>
    <t> 25.430278</t>
  </si>
  <si>
    <t>BB7-240</t>
  </si>
  <si>
    <t>BK-1653</t>
  </si>
  <si>
    <t>CC7-2289</t>
  </si>
  <si>
    <t>CC7-335</t>
  </si>
  <si>
    <t>Oase1</t>
  </si>
  <si>
    <t>Peștera cu Oase</t>
  </si>
  <si>
    <t>ZlatyKun</t>
  </si>
  <si>
    <t>PrüferNatEcolEvol2021</t>
  </si>
  <si>
    <t>Zlaty Kun</t>
  </si>
  <si>
    <t>PM1.trim</t>
  </si>
  <si>
    <t>Muierii1</t>
  </si>
  <si>
    <t>SvessonCurrBiol2021</t>
    <phoneticPr fontId="1" type="noConversion"/>
  </si>
  <si>
    <t>Muierii</t>
  </si>
  <si>
    <t>Not included</t>
  </si>
  <si>
    <t>GoyetQ56-16_published_d</t>
  </si>
  <si>
    <t>Belgium_GoyetQ56_16_published_lc</t>
  </si>
  <si>
    <t>LesCloseaux13_published_d</t>
  </si>
  <si>
    <t>France_LesCloseaux13_published_lc</t>
  </si>
  <si>
    <t>Les Closeaux</t>
  </si>
  <si>
    <t>Ofnet_published_d</t>
  </si>
  <si>
    <t>Germany_Ofnet_published_lc</t>
  </si>
  <si>
    <t>Ofnet</t>
  </si>
  <si>
    <t>I0843</t>
  </si>
  <si>
    <t>Spain_LaBrana_brother.I0585</t>
  </si>
  <si>
    <t>I8130</t>
  </si>
  <si>
    <t>Spain_CuevaCocina_lc</t>
  </si>
  <si>
    <t>Valencia, Cueva Cocina</t>
  </si>
  <si>
    <t>Continenza_d</t>
  </si>
  <si>
    <t>Italy_GrottaContinenza_lc</t>
  </si>
  <si>
    <t>Abruzzo, Grotta de Continenza</t>
  </si>
  <si>
    <t>Ostuni2_d</t>
  </si>
  <si>
    <t>Italy_Ostuni2</t>
  </si>
  <si>
    <t>Paglicci108_published_d</t>
  </si>
  <si>
    <t>Italy_Paglicci108_published_lc</t>
  </si>
  <si>
    <t>Kretuonas5</t>
  </si>
  <si>
    <t>Lithuania_EMN_Narva_twin_o_Kretuonas2</t>
  </si>
  <si>
    <t>TAF012</t>
  </si>
  <si>
    <t>Morocco_Taforalt_sibling.TAF011</t>
  </si>
  <si>
    <t>I4882</t>
  </si>
  <si>
    <t>Serbia_IronGates_brother.I4880</t>
  </si>
  <si>
    <t>I5241</t>
  </si>
  <si>
    <t>Serbia_IronGates_daughter_I5236</t>
  </si>
  <si>
    <t>I5232</t>
  </si>
  <si>
    <t>Serbia_IronGates_o</t>
  </si>
  <si>
    <t>I5891_published</t>
  </si>
  <si>
    <t>Ukraine_N_1d.rel.I4114_published</t>
  </si>
  <si>
    <t>I5869</t>
  </si>
  <si>
    <t>Ukraine_N_1d.rel.I5870</t>
  </si>
  <si>
    <t>I5893_published</t>
  </si>
  <si>
    <t>Ukraine_N_1d.rel.I5881_published</t>
  </si>
  <si>
    <t>I5879</t>
  </si>
  <si>
    <t>Ukraine_N_brother.I8590_father.or.son.I3718</t>
  </si>
  <si>
    <t>I5888_published</t>
  </si>
  <si>
    <t>Ukraine_N_father.or.son.I5875_published</t>
  </si>
  <si>
    <t>I5878_published</t>
  </si>
  <si>
    <t>Ukraine_N_father.or.son.I5883_published</t>
  </si>
  <si>
    <t>I3719_published</t>
  </si>
  <si>
    <t>Ukraine_N_o2_published</t>
  </si>
  <si>
    <t>I1378</t>
  </si>
  <si>
    <t>Ukraine_N_son.I1732</t>
  </si>
  <si>
    <t>BOT004</t>
  </si>
  <si>
    <t>Germany_Bottendorf_1d.rel.BOT005</t>
  </si>
  <si>
    <t>StoraForvar11.SG</t>
  </si>
  <si>
    <t>Sweden_Gotland.SG.dup_SF11.SG</t>
  </si>
  <si>
    <t>SkoglundScience2014</t>
  </si>
  <si>
    <t>Gotland, Stora Karlso</t>
  </si>
  <si>
    <t>F6-620</t>
  </si>
  <si>
    <t>BachoKiro_IUP.1d.rel.AA7-738</t>
  </si>
  <si>
    <t> 25.430279</t>
  </si>
  <si>
    <t>Muierii2_d</t>
  </si>
  <si>
    <t>Romania_Muierii2</t>
  </si>
  <si>
    <t>Muierii 2</t>
  </si>
  <si>
    <t>MT</t>
    <phoneticPr fontId="8" type="noConversion"/>
  </si>
  <si>
    <t>Y</t>
    <phoneticPr fontId="8" type="noConversion"/>
  </si>
  <si>
    <t>Instance ID</t>
    <phoneticPr fontId="8" type="noConversion"/>
  </si>
  <si>
    <t>Pop ID</t>
    <phoneticPr fontId="8" type="noConversion"/>
  </si>
  <si>
    <t>Genetic group</t>
  </si>
  <si>
    <t>MT haplogroup</t>
    <phoneticPr fontId="8" type="noConversion"/>
  </si>
  <si>
    <t>MT clade</t>
    <phoneticPr fontId="8" type="noConversion"/>
  </si>
  <si>
    <t>Y clade</t>
    <phoneticPr fontId="8" type="noConversion"/>
  </si>
  <si>
    <t>Baltic HG</t>
  </si>
  <si>
    <t>H11a</t>
  </si>
  <si>
    <t>I2a1</t>
  </si>
  <si>
    <t>U2e1h</t>
  </si>
  <si>
    <t>I2a2a1</t>
  </si>
  <si>
    <t>U4a</t>
  </si>
  <si>
    <t>I2a2a1b</t>
  </si>
  <si>
    <t>I2a1a2a1a</t>
  </si>
  <si>
    <t>Q1a2</t>
  </si>
  <si>
    <t>Q1a</t>
  </si>
  <si>
    <t>R</t>
  </si>
  <si>
    <t>U4d1</t>
  </si>
  <si>
    <t>R1b1a1a</t>
  </si>
  <si>
    <t>U4d2</t>
  </si>
  <si>
    <t>U5a1c</t>
  </si>
  <si>
    <t>R1b1a1a(xR1b1a1a2)</t>
  </si>
  <si>
    <t>U5a1d2b</t>
  </si>
  <si>
    <t>GER</t>
    <phoneticPr fontId="8" type="noConversion"/>
  </si>
  <si>
    <t>GoyetQ116-1</t>
    <phoneticPr fontId="8" type="noConversion"/>
  </si>
  <si>
    <t>C1a2</t>
    <phoneticPr fontId="8" type="noConversion"/>
  </si>
  <si>
    <t>FRL</t>
    <phoneticPr fontId="8" type="noConversion"/>
  </si>
  <si>
    <t>MAZ</t>
    <phoneticPr fontId="8" type="noConversion"/>
  </si>
  <si>
    <t>U5a2d1</t>
  </si>
  <si>
    <t>U5a2e</t>
  </si>
  <si>
    <t>GoyetQ2</t>
    <phoneticPr fontId="8" type="noConversion"/>
  </si>
  <si>
    <t>I2a1a1b</t>
  </si>
  <si>
    <t>Iberian HG</t>
  </si>
  <si>
    <t>C1a1a</t>
  </si>
  <si>
    <t>U5b1b1a</t>
  </si>
  <si>
    <t>I(xI2a1,xI2a2,xI2c)</t>
  </si>
  <si>
    <t>U5b2a+@16192</t>
  </si>
  <si>
    <t>IronGates</t>
  </si>
  <si>
    <t>U5b2c1</t>
  </si>
  <si>
    <t>I2a2</t>
  </si>
  <si>
    <t>Mollet III (Serinyà)</t>
  </si>
  <si>
    <t>U*</t>
  </si>
  <si>
    <t>I2a2a1b2</t>
  </si>
  <si>
    <t>GER002</t>
    <phoneticPr fontId="8" type="noConversion"/>
  </si>
  <si>
    <t>Fournol</t>
    <phoneticPr fontId="8" type="noConversion"/>
  </si>
  <si>
    <t>U8</t>
    <phoneticPr fontId="8" type="noConversion"/>
  </si>
  <si>
    <t>R1b1a</t>
  </si>
  <si>
    <t>R1b1a(xR1b1a1a)</t>
  </si>
  <si>
    <t>R1b1a(xR1b1a1a))</t>
  </si>
  <si>
    <t>R1b1a(xR1b1a1</t>
  </si>
  <si>
    <t>U5b</t>
  </si>
  <si>
    <t>C1b</t>
  </si>
  <si>
    <t>U5b1 + 16189</t>
  </si>
  <si>
    <t>France_BerryAuBac</t>
  </si>
  <si>
    <t>ACR</t>
    <phoneticPr fontId="8" type="noConversion"/>
  </si>
  <si>
    <t>I</t>
    <phoneticPr fontId="8" type="noConversion"/>
  </si>
  <si>
    <t>H13</t>
  </si>
  <si>
    <t>DOG</t>
    <phoneticPr fontId="8" type="noConversion"/>
  </si>
  <si>
    <t>K</t>
  </si>
  <si>
    <t>OST003</t>
    <phoneticPr fontId="8" type="noConversion"/>
  </si>
  <si>
    <t>K1</t>
  </si>
  <si>
    <t>BRM</t>
    <phoneticPr fontId="8" type="noConversion"/>
  </si>
  <si>
    <t>DRI</t>
    <phoneticPr fontId="8" type="noConversion"/>
  </si>
  <si>
    <t>GFW</t>
    <phoneticPr fontId="8" type="noConversion"/>
  </si>
  <si>
    <t>K1+16362</t>
  </si>
  <si>
    <t>K1c</t>
  </si>
  <si>
    <t>France_Iboussieres</t>
  </si>
  <si>
    <t>Germany_Falkenstein</t>
  </si>
  <si>
    <t>I2a1b1a</t>
  </si>
  <si>
    <t>I2a1a2(-)</t>
  </si>
  <si>
    <t>I2a1b2(+S2519)</t>
  </si>
  <si>
    <t>U5a1+@16192</t>
  </si>
  <si>
    <t>MAF</t>
    <phoneticPr fontId="8" type="noConversion"/>
  </si>
  <si>
    <t>OKL</t>
    <phoneticPr fontId="8" type="noConversion"/>
  </si>
  <si>
    <t>U5a1c1</t>
  </si>
  <si>
    <t>WOL</t>
    <phoneticPr fontId="8" type="noConversion"/>
  </si>
  <si>
    <t>I2a1a</t>
    <phoneticPr fontId="8" type="noConversion"/>
  </si>
  <si>
    <t>France_Rochedane</t>
  </si>
  <si>
    <t>I2a1a2a</t>
  </si>
  <si>
    <t>U5a2+16294</t>
  </si>
  <si>
    <t>SHG</t>
  </si>
  <si>
    <t>I2-M438</t>
  </si>
  <si>
    <t>I2a1b-M423</t>
  </si>
  <si>
    <t>I2-L68</t>
  </si>
  <si>
    <t>I2a1b2a1</t>
  </si>
  <si>
    <t>I2c</t>
  </si>
  <si>
    <t>J</t>
  </si>
  <si>
    <t>U5b2a1a+16311</t>
  </si>
  <si>
    <t>Russia_Karelia</t>
    <phoneticPr fontId="8" type="noConversion"/>
  </si>
  <si>
    <t>MUR</t>
    <phoneticPr fontId="8" type="noConversion"/>
  </si>
  <si>
    <t>U5b2c</t>
  </si>
  <si>
    <t>U8b1b</t>
  </si>
  <si>
    <t>Q1-L54</t>
  </si>
  <si>
    <t>Q1a</t>
    <phoneticPr fontId="8" type="noConversion"/>
  </si>
  <si>
    <t>OST001</t>
    <phoneticPr fontId="8" type="noConversion"/>
  </si>
  <si>
    <t>H1</t>
  </si>
  <si>
    <t>MNN</t>
    <phoneticPr fontId="8" type="noConversion"/>
  </si>
  <si>
    <t>K1e</t>
  </si>
  <si>
    <t>K1e1</t>
  </si>
  <si>
    <t>R1b1</t>
  </si>
  <si>
    <t>R1a5-YP1301 (under YP1272)</t>
  </si>
  <si>
    <t>Maasvlakte 2</t>
  </si>
  <si>
    <t>U5a2c</t>
    <phoneticPr fontId="8" type="noConversion"/>
  </si>
  <si>
    <t>U5</t>
    <phoneticPr fontId="8" type="noConversion"/>
  </si>
  <si>
    <t>U5a2+16362</t>
  </si>
  <si>
    <t>Llanes</t>
  </si>
  <si>
    <t>Noordhinder trenches</t>
  </si>
  <si>
    <t>I2a2a1b1</t>
  </si>
  <si>
    <t>I2a2a1b1b</t>
  </si>
  <si>
    <t>VO</t>
    <phoneticPr fontId="8" type="noConversion"/>
  </si>
  <si>
    <t>I2a1b2</t>
    <phoneticPr fontId="8" type="noConversion"/>
  </si>
  <si>
    <t>I2</t>
    <phoneticPr fontId="8" type="noConversion"/>
  </si>
  <si>
    <t>U5b1+16189</t>
  </si>
  <si>
    <t>U5b1-16189</t>
  </si>
  <si>
    <t>VSL</t>
    <phoneticPr fontId="8" type="noConversion"/>
  </si>
  <si>
    <t>IGR001</t>
    <phoneticPr fontId="8" type="noConversion"/>
  </si>
  <si>
    <t>Brown Bank</t>
  </si>
  <si>
    <t>Eurogeul</t>
  </si>
  <si>
    <t>Les Fontinettes (Cuiry-lès-Chaudardes)</t>
  </si>
  <si>
    <t>Maison Alfort</t>
  </si>
  <si>
    <t>U5b1h</t>
  </si>
  <si>
    <t>Paglicci133</t>
    <phoneticPr fontId="8" type="noConversion"/>
  </si>
  <si>
    <t>C</t>
    <phoneticPr fontId="8" type="noConversion"/>
  </si>
  <si>
    <t>Czech_Vestonice</t>
    <phoneticPr fontId="8" type="noConversion"/>
  </si>
  <si>
    <t>GOY</t>
    <phoneticPr fontId="8" type="noConversion"/>
  </si>
  <si>
    <t>Vestonice</t>
    <phoneticPr fontId="8" type="noConversion"/>
  </si>
  <si>
    <t>Malonne petit Ry</t>
  </si>
  <si>
    <t>Sand Motor</t>
  </si>
  <si>
    <t>West of Brown Bank</t>
  </si>
  <si>
    <t>I2a2a2a</t>
  </si>
  <si>
    <t>U5b2b2</t>
  </si>
  <si>
    <t>PRD</t>
    <phoneticPr fontId="8" type="noConversion"/>
  </si>
  <si>
    <t>U5b3e</t>
  </si>
  <si>
    <t>RIP</t>
    <phoneticPr fontId="8" type="noConversion"/>
  </si>
  <si>
    <t>pre-40k</t>
  </si>
  <si>
    <t>Exclude too basal</t>
    <phoneticPr fontId="8" type="noConversion"/>
  </si>
  <si>
    <t>CIO</t>
    <phoneticPr fontId="8" type="noConversion"/>
  </si>
  <si>
    <t>LRO</t>
    <phoneticPr fontId="8" type="noConversion"/>
  </si>
  <si>
    <t>LPI</t>
    <phoneticPr fontId="8" type="noConversion"/>
  </si>
  <si>
    <t>MAZ001</t>
    <phoneticPr fontId="8" type="noConversion"/>
  </si>
  <si>
    <t>LMA</t>
    <phoneticPr fontId="8" type="noConversion"/>
  </si>
  <si>
    <t>CF</t>
    <phoneticPr fontId="8" type="noConversion"/>
  </si>
  <si>
    <t>A</t>
  </si>
  <si>
    <t>Chaudardes1</t>
    <phoneticPr fontId="8" type="noConversion"/>
  </si>
  <si>
    <t>IJK</t>
  </si>
  <si>
    <t>CT/F</t>
  </si>
  <si>
    <t>C1</t>
  </si>
  <si>
    <t>Yuzhny Oleni Ostrov</t>
  </si>
  <si>
    <t>Sidelkino</t>
    <phoneticPr fontId="8" type="noConversion"/>
  </si>
  <si>
    <t>IJ</t>
  </si>
  <si>
    <t>T2a1b1</t>
  </si>
  <si>
    <t>T2</t>
  </si>
  <si>
    <t>MNN004</t>
    <phoneticPr fontId="8" type="noConversion"/>
  </si>
  <si>
    <t>U2</t>
    <phoneticPr fontId="8" type="noConversion"/>
  </si>
  <si>
    <t>Jazikovo</t>
  </si>
  <si>
    <t>VSL003</t>
    <phoneticPr fontId="8" type="noConversion"/>
  </si>
  <si>
    <t>Vasilievka 1</t>
    <phoneticPr fontId="8" type="noConversion"/>
  </si>
  <si>
    <t>Ukraine</t>
    <phoneticPr fontId="8" type="noConversion"/>
  </si>
  <si>
    <t>Vovnigi 1</t>
  </si>
  <si>
    <t>U4b</t>
  </si>
  <si>
    <t>VO1005</t>
    <phoneticPr fontId="8" type="noConversion"/>
  </si>
  <si>
    <t>U4</t>
    <phoneticPr fontId="8" type="noConversion"/>
  </si>
  <si>
    <t>Vovnigi 2</t>
  </si>
  <si>
    <t>U5b2b1</t>
  </si>
  <si>
    <t>GOY014</t>
    <phoneticPr fontId="8" type="noConversion"/>
  </si>
  <si>
    <t>Goyet</t>
    <phoneticPr fontId="8" type="noConversion"/>
  </si>
  <si>
    <t>U4a2f</t>
  </si>
  <si>
    <t>U5b2b1a</t>
  </si>
  <si>
    <t>U5b3</t>
  </si>
  <si>
    <t>U5b3(d)</t>
  </si>
  <si>
    <t>Excluded Unassigned</t>
  </si>
  <si>
    <t>U6</t>
  </si>
  <si>
    <t>Excluded too basal hg</t>
  </si>
  <si>
    <t>Name</t>
  </si>
  <si>
    <t>status</t>
  </si>
  <si>
    <t>group</t>
  </si>
  <si>
    <t>shape</t>
  </si>
  <si>
    <t>color</t>
  </si>
  <si>
    <t>&gt;30k</t>
  </si>
  <si>
    <t>preLGM</t>
  </si>
  <si>
    <t>Iberian</t>
  </si>
  <si>
    <t>published</t>
  </si>
  <si>
    <t>reference</t>
  </si>
  <si>
    <t>Brillenhohle.pmd</t>
  </si>
  <si>
    <t>Burkhardtshohle.pmd</t>
  </si>
  <si>
    <t>Chaudardes1.pmd</t>
  </si>
  <si>
    <t>VelaSpila</t>
  </si>
  <si>
    <t>Pavlov1</t>
  </si>
  <si>
    <t>GER_new</t>
  </si>
  <si>
    <t>Italy_GrottaContinenza_R11.SG</t>
  </si>
  <si>
    <t>Italy_GrottaContinenza_R15.SG</t>
  </si>
  <si>
    <t>Italy_GrottaContinenza_R7.SG</t>
  </si>
  <si>
    <t>LRO</t>
  </si>
  <si>
    <t>Afontova Gora 3</t>
  </si>
  <si>
    <t>Group</t>
  </si>
  <si>
    <t>Ind</t>
  </si>
  <si>
    <t>publication</t>
  </si>
  <si>
    <t>Villabruna</t>
    <phoneticPr fontId="8" type="noConversion"/>
  </si>
  <si>
    <t>BAL003</t>
  </si>
  <si>
    <t>BAL051</t>
  </si>
  <si>
    <t>Bichon</t>
  </si>
  <si>
    <t>GoyetQ2/ElMiron</t>
    <phoneticPr fontId="8" type="noConversion"/>
  </si>
  <si>
    <t>mix</t>
  </si>
  <si>
    <t>Chan</t>
  </si>
  <si>
    <t>CMS001</t>
  </si>
  <si>
    <t>Baltic SHG</t>
  </si>
  <si>
    <t>ElMiron</t>
  </si>
  <si>
    <t>update</t>
  </si>
  <si>
    <t>Hum1</t>
  </si>
  <si>
    <t>Hum2</t>
  </si>
  <si>
    <t>Loschbour</t>
  </si>
  <si>
    <t>I10899</t>
  </si>
  <si>
    <t>I1737</t>
  </si>
  <si>
    <t>I3025</t>
  </si>
  <si>
    <t>I3065</t>
  </si>
  <si>
    <t>I3712</t>
  </si>
  <si>
    <t>I3713</t>
  </si>
  <si>
    <t>I3716</t>
  </si>
  <si>
    <t>I4081</t>
  </si>
  <si>
    <t>I4112</t>
  </si>
  <si>
    <t>I4655</t>
  </si>
  <si>
    <t>I4657</t>
  </si>
  <si>
    <t>I4881</t>
  </si>
  <si>
    <t>I4914</t>
  </si>
  <si>
    <t>I5408</t>
  </si>
  <si>
    <t>I5409</t>
  </si>
  <si>
    <t>I5773</t>
  </si>
  <si>
    <t>I5868</t>
  </si>
  <si>
    <t>I5872</t>
  </si>
  <si>
    <t>I5873</t>
  </si>
  <si>
    <t>I5881</t>
  </si>
  <si>
    <t>I5886</t>
  </si>
  <si>
    <t>I5889</t>
  </si>
  <si>
    <t>I5957</t>
  </si>
  <si>
    <t>I6133</t>
  </si>
  <si>
    <t>I6744</t>
  </si>
  <si>
    <t>I6745</t>
  </si>
  <si>
    <t>I6767</t>
  </si>
  <si>
    <t>Iboussieres39</t>
  </si>
  <si>
    <t>CHG</t>
  </si>
  <si>
    <t>KK1</t>
  </si>
  <si>
    <t>Kudruküla2</t>
  </si>
  <si>
    <t>Kudruküla3</t>
  </si>
  <si>
    <t>Latvia_MN2</t>
  </si>
  <si>
    <t>M95</t>
  </si>
  <si>
    <t>M96</t>
  </si>
  <si>
    <t>Ostuni1</t>
  </si>
  <si>
    <t>Ostuni2</t>
  </si>
  <si>
    <t>R11</t>
  </si>
  <si>
    <t>R15</t>
  </si>
  <si>
    <t>R7</t>
  </si>
  <si>
    <t>rm</t>
  </si>
  <si>
    <t>SATP</t>
  </si>
  <si>
    <t>SBj</t>
  </si>
  <si>
    <t>SF11</t>
  </si>
  <si>
    <t>SF12</t>
  </si>
  <si>
    <t>SF9</t>
  </si>
  <si>
    <t>Sunghir1</t>
  </si>
  <si>
    <t>Sunghir2</t>
  </si>
  <si>
    <t>Sunghir3</t>
  </si>
  <si>
    <t>Sunghir4</t>
  </si>
  <si>
    <t>UstIshim</t>
  </si>
  <si>
    <t>UzOO77_new</t>
  </si>
  <si>
    <t>Vestonice13</t>
  </si>
  <si>
    <t>Vestonice43</t>
  </si>
  <si>
    <t>ZKU002</t>
  </si>
  <si>
    <t>Population</t>
    <phoneticPr fontId="8" type="noConversion"/>
  </si>
  <si>
    <t>Individual number</t>
    <phoneticPr fontId="8" type="noConversion"/>
  </si>
  <si>
    <t>Abazin</t>
  </si>
  <si>
    <t>Abkhasian</t>
  </si>
  <si>
    <t>Adygei</t>
  </si>
  <si>
    <t>Albanian</t>
  </si>
  <si>
    <t>Armenian</t>
  </si>
  <si>
    <t>Armenian_Hemsheni</t>
  </si>
  <si>
    <t>Assyrian</t>
  </si>
  <si>
    <t>Avar</t>
  </si>
  <si>
    <t>Azeri</t>
  </si>
  <si>
    <t>Balkar</t>
  </si>
  <si>
    <t>Basque</t>
  </si>
  <si>
    <t>BedouinA</t>
  </si>
  <si>
    <t>BedouinB</t>
  </si>
  <si>
    <t>Belarusian</t>
  </si>
  <si>
    <t>Bulgarian</t>
  </si>
  <si>
    <t>Chechen</t>
  </si>
  <si>
    <t>Circassian</t>
  </si>
  <si>
    <t>Croatian</t>
  </si>
  <si>
    <t>Cypriot</t>
  </si>
  <si>
    <t>Czech</t>
  </si>
  <si>
    <t>Darginian</t>
  </si>
  <si>
    <t>Druze</t>
  </si>
  <si>
    <t>English</t>
  </si>
  <si>
    <t>Estonian</t>
  </si>
  <si>
    <t>Ezid</t>
  </si>
  <si>
    <t>Finnish</t>
  </si>
  <si>
    <t>French</t>
  </si>
  <si>
    <t>Georgian</t>
  </si>
  <si>
    <t>German</t>
  </si>
  <si>
    <t>Greek</t>
  </si>
  <si>
    <t>Hungarian</t>
  </si>
  <si>
    <t>Icelandic</t>
  </si>
  <si>
    <t>Ingushian</t>
  </si>
  <si>
    <t>Iranian</t>
  </si>
  <si>
    <t>Iran_Non-Zoroastrian_Fars</t>
  </si>
  <si>
    <t>Iran_Zoroastrian</t>
  </si>
  <si>
    <t>Irish</t>
  </si>
  <si>
    <t>Irish_Ulster</t>
  </si>
  <si>
    <t>Italian_North</t>
  </si>
  <si>
    <t>Italian_South</t>
  </si>
  <si>
    <t>Jew_Ashkenazi</t>
  </si>
  <si>
    <t>Jew_Georgian</t>
  </si>
  <si>
    <t>Jew_Iranian</t>
  </si>
  <si>
    <t>Jew_Iraqi</t>
  </si>
  <si>
    <t>Jew_Turkish</t>
  </si>
  <si>
    <t>Jew_Yemenite</t>
  </si>
  <si>
    <t>Jordanian</t>
  </si>
  <si>
    <t>Kabardinian</t>
  </si>
  <si>
    <t>Kaitag</t>
  </si>
  <si>
    <t>Karachai</t>
  </si>
  <si>
    <t>Kubachinian</t>
  </si>
  <si>
    <t>Kumyk</t>
  </si>
  <si>
    <t>Kurd</t>
  </si>
  <si>
    <t>Lak</t>
  </si>
  <si>
    <t>Lebanese</t>
  </si>
  <si>
    <t>Lebanese_Christian</t>
  </si>
  <si>
    <t>Lebanese_Muslim</t>
  </si>
  <si>
    <t>Lezgin</t>
  </si>
  <si>
    <t>Lithuanian</t>
  </si>
  <si>
    <t>Maltese</t>
  </si>
  <si>
    <t>Moldavian</t>
  </si>
  <si>
    <t>Norwegian</t>
  </si>
  <si>
    <t>Orcadian</t>
  </si>
  <si>
    <t>Ossetian</t>
  </si>
  <si>
    <t>Palestinian</t>
  </si>
  <si>
    <t>Polish</t>
  </si>
  <si>
    <t>Romanian</t>
  </si>
  <si>
    <t>Russian</t>
  </si>
  <si>
    <t>Russian_Archangelsk_Krasnoborsky</t>
  </si>
  <si>
    <t>Russian_Archangelsk_Leshukonsky</t>
  </si>
  <si>
    <t>Russian_Archangelsk_Pinezhsky</t>
  </si>
  <si>
    <t>Saami.DG</t>
  </si>
  <si>
    <t>Saami.WGA</t>
  </si>
  <si>
    <t>Sardinian</t>
  </si>
  <si>
    <t>Saudi</t>
  </si>
  <si>
    <t>Scottish</t>
  </si>
  <si>
    <t>Shetlandic</t>
  </si>
  <si>
    <t>Sicilian</t>
  </si>
  <si>
    <t>Sorb</t>
  </si>
  <si>
    <t>Spanish</t>
  </si>
  <si>
    <t>Spanish_North</t>
  </si>
  <si>
    <t>Syrian</t>
  </si>
  <si>
    <t>Tabasaran</t>
  </si>
  <si>
    <t>Turkish</t>
  </si>
  <si>
    <t>Turkish_Balikesir</t>
  </si>
  <si>
    <t>Ukrainian</t>
  </si>
  <si>
    <t>Ukrainian_North</t>
  </si>
  <si>
    <t>SampleID</t>
  </si>
  <si>
    <t>cont. estimate</t>
  </si>
  <si>
    <t xml:space="preserve">cont. estimate_low </t>
  </si>
  <si>
    <t>cont. estimate_high</t>
  </si>
  <si>
    <t>AAT001_ds_halfUDG</t>
  </si>
  <si>
    <t>AC16_ds_nonUDG</t>
  </si>
  <si>
    <t>AC16_ss_nonUDG</t>
  </si>
  <si>
    <t>ACR001_ss_nonUDG</t>
  </si>
  <si>
    <t>R0</t>
  </si>
  <si>
    <t>R+16189</t>
  </si>
  <si>
    <t>AMI002_ss_nonUDG</t>
  </si>
  <si>
    <t>BRM001_ss_nonUDG</t>
  </si>
  <si>
    <t>CRW001_ss_nonUDG</t>
  </si>
  <si>
    <t>DLV005_ds_halfUDG</t>
  </si>
  <si>
    <t>DLV006_ds_halfUDG</t>
  </si>
  <si>
    <t>DOG001_ds_nonUDG</t>
  </si>
  <si>
    <t>DOG001_ss_nonUDG</t>
  </si>
  <si>
    <t>DOG002_ds_nonUDG</t>
  </si>
  <si>
    <t>DOG002_ss_nonUDG</t>
  </si>
  <si>
    <t>DOG003_ds_nonUDG</t>
  </si>
  <si>
    <t>DOG003_ss_nonUDG</t>
  </si>
  <si>
    <t>U5a'b</t>
  </si>
  <si>
    <t>DOG004_ds_nonUDG</t>
  </si>
  <si>
    <t>DOG004_ss_nonUDG</t>
  </si>
  <si>
    <t>DOG006_ss_nonUDG</t>
  </si>
  <si>
    <t>DOG007_ds_nonUDG</t>
  </si>
  <si>
    <t>DOG007_ss_nonUDG</t>
  </si>
  <si>
    <t>DOG009_ds_halfUDG</t>
  </si>
  <si>
    <t>DOG009_ss_nonUDG</t>
  </si>
  <si>
    <t>N2</t>
  </si>
  <si>
    <t>DOG010_ds_halfUDG</t>
  </si>
  <si>
    <t>T2c1d</t>
  </si>
  <si>
    <t>DOG010_ss_nonUDG</t>
  </si>
  <si>
    <t>T</t>
  </si>
  <si>
    <t>DRI001_ds_halfUDG</t>
  </si>
  <si>
    <t>FRL006_ss_nonUDG</t>
  </si>
  <si>
    <t>M5</t>
  </si>
  <si>
    <t>FRM001_ds_halfUDG</t>
  </si>
  <si>
    <t>GER002_ss_nonUDG</t>
  </si>
  <si>
    <t>GER003_ss_nonUDG</t>
  </si>
  <si>
    <t>GFW001_ds_halfUDG</t>
  </si>
  <si>
    <t>GFW002.003_ds_halfUDG</t>
  </si>
  <si>
    <t>GFW004_ds_halfUDG</t>
  </si>
  <si>
    <t>GFW005_ss_nonUDG</t>
  </si>
  <si>
    <t>GOY001_ds_nonUDG</t>
  </si>
  <si>
    <t>GOY001_ss_nonUDG</t>
  </si>
  <si>
    <t>GOY007_ds_halfUDG</t>
  </si>
  <si>
    <t>GOY007_ss_nonUDG</t>
  </si>
  <si>
    <t>GOY009_ds_halfUDG</t>
  </si>
  <si>
    <t>GOY009_ss_nonUDG</t>
  </si>
  <si>
    <t>GOY014_ds_nonUDG</t>
  </si>
  <si>
    <t>H2a2a1</t>
  </si>
  <si>
    <t>GOY014_ss_nonUDG</t>
  </si>
  <si>
    <t>IGR001_ds_halfUDG</t>
  </si>
  <si>
    <t>JAZ001_ds_halfUDG</t>
  </si>
  <si>
    <t>KRZ001_ss_nonUDG</t>
  </si>
  <si>
    <t>U5b2a1</t>
  </si>
  <si>
    <t>KVH001_ds_halfUDG</t>
  </si>
  <si>
    <t>KVH001_ss_nonUDG</t>
  </si>
  <si>
    <t>KVH002_ds_halfUDG</t>
  </si>
  <si>
    <t>LMA001_ss_nonUDG</t>
  </si>
  <si>
    <t>LPI002_ss_nonUDG</t>
  </si>
  <si>
    <t>MAF001_ds_halfUDG</t>
  </si>
  <si>
    <t>MAZ001_ss_nonUDG</t>
  </si>
  <si>
    <t>MAZ003_ss_nonUDG</t>
  </si>
  <si>
    <t>MN2001_ds_halfUDG</t>
  </si>
  <si>
    <t>MN2002_ds_halfUDG</t>
  </si>
  <si>
    <t>MN2003_ds_halfUDG</t>
  </si>
  <si>
    <t>MNN001.002_ds_halfUDG</t>
  </si>
  <si>
    <t>MNN003_ds_halfUDG</t>
  </si>
  <si>
    <t>MNN004_ds_halfUDG</t>
  </si>
  <si>
    <t>MNN005_ds_halfUDG</t>
  </si>
  <si>
    <t>MNN006_ds_halfUDG</t>
  </si>
  <si>
    <t>MNN007_ds_halfUDG</t>
  </si>
  <si>
    <t>MPR001_ds_halfUDG</t>
  </si>
  <si>
    <t>MUR001_ds_halfUDG</t>
  </si>
  <si>
    <t>MUR002_ds_halfUDG</t>
  </si>
  <si>
    <t>MUR005_ds_halfUDG</t>
  </si>
  <si>
    <t>MUR007_ds_halfUDG</t>
  </si>
  <si>
    <t>MUR017_ds_halfUDG</t>
  </si>
  <si>
    <t>MUR021_ds_halfUDG</t>
  </si>
  <si>
    <t>OKL001_ss_nonUDG</t>
  </si>
  <si>
    <t>OKL002_ss_nonUDG</t>
  </si>
  <si>
    <t>ORM001_ds_halfUDG</t>
  </si>
  <si>
    <t>OST001_ds_halfUDG</t>
  </si>
  <si>
    <t>OST003_ds_halfUDG</t>
  </si>
  <si>
    <t>PA12_ds_nonUDG</t>
  </si>
  <si>
    <t>PA12_ss_nonUDG</t>
  </si>
  <si>
    <t>PIN004_ss_nonUDG</t>
  </si>
  <si>
    <t>U4'9</t>
  </si>
  <si>
    <t>PRD001_ss_nonUDG</t>
  </si>
  <si>
    <t>RIE002_ss_nonUDG</t>
  </si>
  <si>
    <t>HV</t>
  </si>
  <si>
    <t>RIP001_ss_nonUDG</t>
  </si>
  <si>
    <t>STO001_ds_halfUDG</t>
  </si>
  <si>
    <t>TTK001_ss_nonUDG</t>
  </si>
  <si>
    <t>UOO004_ds_halfUDG</t>
  </si>
  <si>
    <t>UOO012_ds_halfUDG</t>
  </si>
  <si>
    <t>UOO015_ds_halfUDG</t>
  </si>
  <si>
    <t>UOO023_ds_halfUDG</t>
  </si>
  <si>
    <t>UOO025_ds_halfUDG</t>
  </si>
  <si>
    <t>UOO029_ds_halfUDG</t>
  </si>
  <si>
    <t>UOO033_ds_halfUDG</t>
  </si>
  <si>
    <t>UOO035.056_ds_halfUDG</t>
  </si>
  <si>
    <t>UOO037_ds_halfUDG</t>
  </si>
  <si>
    <t>UOO047_ds_halfUDG</t>
  </si>
  <si>
    <t>UOO049_ds_halfUDG</t>
  </si>
  <si>
    <t>UOO051_ds_halfUDG</t>
  </si>
  <si>
    <t>UOO052_ds_halfUDG</t>
  </si>
  <si>
    <t>UOO053_ds_halfUDG</t>
  </si>
  <si>
    <t>UOO059_ds_halfUDG</t>
  </si>
  <si>
    <t>VO1001_ds_halfUDG</t>
  </si>
  <si>
    <t>VO1003_ds_halfUDG</t>
  </si>
  <si>
    <t>VO1004_ds_halfUDG</t>
  </si>
  <si>
    <t>VO1005_ds_halfUDG</t>
  </si>
  <si>
    <t>VO2001_ds_halfUDG</t>
  </si>
  <si>
    <t>VSL002_ds_halfUDG</t>
  </si>
  <si>
    <t>VSL002_ss_nonUDG</t>
  </si>
  <si>
    <t>VSL003_ds_halfUDG</t>
  </si>
  <si>
    <t>VSL003_ss_nonUDG</t>
  </si>
  <si>
    <t>H2a2</t>
  </si>
  <si>
    <t>VSL004_ds_halfUDG</t>
  </si>
  <si>
    <t>WCX002_ds_halfUDG</t>
  </si>
  <si>
    <t>WCX002_ss_nonUDG</t>
  </si>
  <si>
    <t>WCX004_ds_halfUDG</t>
  </si>
  <si>
    <t>WCX004_ss_nonUDG</t>
  </si>
  <si>
    <t>WOL001_ds_halfUDG</t>
  </si>
  <si>
    <t>I2a1a1b2</t>
  </si>
  <si>
    <t>S21825</t>
  </si>
  <si>
    <t>L1294</t>
  </si>
  <si>
    <t>NA</t>
  </si>
  <si>
    <t>S6596</t>
  </si>
  <si>
    <t>AMI</t>
    <phoneticPr fontId="8" type="noConversion"/>
  </si>
  <si>
    <t>CRN</t>
  </si>
  <si>
    <t>CRN</t>
    <phoneticPr fontId="8" type="noConversion"/>
  </si>
  <si>
    <t>1st-degree</t>
    <phoneticPr fontId="22" type="noConversion"/>
  </si>
  <si>
    <t>2nd-degree</t>
    <phoneticPr fontId="22" type="noConversion"/>
  </si>
  <si>
    <t>Ḥou Amieva 2</t>
    <phoneticPr fontId="8" type="noConversion"/>
  </si>
  <si>
    <t>Ḥou Amieva 1</t>
    <phoneticPr fontId="8" type="noConversion"/>
  </si>
  <si>
    <t>DON005</t>
  </si>
  <si>
    <t>DON006</t>
  </si>
  <si>
    <t>AMI001</t>
    <phoneticPr fontId="8" type="noConversion"/>
  </si>
  <si>
    <t>OST002</t>
    <phoneticPr fontId="8" type="noConversion"/>
  </si>
  <si>
    <t>11.4</t>
  </si>
  <si>
    <t>11.3</t>
  </si>
  <si>
    <t>11.7</t>
  </si>
  <si>
    <t>13</t>
  </si>
  <si>
    <t>-20</t>
  </si>
  <si>
    <t>-19.7</t>
  </si>
  <si>
    <t>-19.4</t>
  </si>
  <si>
    <t>AMI001_ss_nonUDG</t>
  </si>
  <si>
    <t>CRN001_ss_nonUDG</t>
  </si>
  <si>
    <t>CRN002_ss_nonUDG</t>
  </si>
  <si>
    <t>DOB001_ss_nonUDG</t>
  </si>
  <si>
    <t>DON005_ss_nonUDG</t>
  </si>
  <si>
    <t>DON006_ss_nonUDG</t>
  </si>
  <si>
    <t>GFW007_ss_nonUDG</t>
  </si>
  <si>
    <t>GFW008_ss_nonUDG</t>
  </si>
  <si>
    <t>GFW009_ss_nonUDG</t>
  </si>
  <si>
    <t>OST002_ss_nonUDG</t>
  </si>
  <si>
    <t>Haplogroup q0</t>
  </si>
  <si>
    <t>Quality q0</t>
  </si>
  <si>
    <t>Haplogroup q10</t>
  </si>
  <si>
    <t>Quality q10</t>
  </si>
  <si>
    <t>Haplogroup q20</t>
  </si>
  <si>
    <t>Quality q20</t>
  </si>
  <si>
    <t>Manually checked (Posth et al. 2016)</t>
  </si>
  <si>
    <t>Main Cluster</t>
  </si>
  <si>
    <t>Urdhöhle (Döbritz)</t>
  </si>
  <si>
    <t>Urdhöhle</t>
  </si>
  <si>
    <t>Dating lab-ID</t>
  </si>
  <si>
    <t>UE 183, individual 1</t>
  </si>
  <si>
    <t>UE 182, individual 2</t>
  </si>
  <si>
    <t>Ostorf2012-ind. 3 (mandible no 212)</t>
  </si>
  <si>
    <t>GF-1962-Individual 3</t>
  </si>
  <si>
    <t>GF-1962-Individual 1</t>
  </si>
  <si>
    <t>GF-1962-Individual 5</t>
  </si>
  <si>
    <t>GF-1962-Individual 6</t>
  </si>
  <si>
    <t>CAMS-85221/FTMC-IL27-2</t>
  </si>
  <si>
    <t>CAMS-85220/FTMC-IL27-1</t>
  </si>
  <si>
    <t>Narva</t>
  </si>
  <si>
    <t>Antanaitis-Jacobs et al. 2009</t>
  </si>
  <si>
    <t>Antanaitis-Jacobs et al. 2009/new</t>
  </si>
  <si>
    <t>Donkalnis 2</t>
  </si>
  <si>
    <t>7405/7593(R_Combine_7559)</t>
  </si>
  <si>
    <t>45/33(R_Combine_27)</t>
  </si>
  <si>
    <t>40/30(R_Combine_25)</t>
  </si>
  <si>
    <t>5785/5843(R_Combine_5822)</t>
  </si>
  <si>
    <t>8413-8339</t>
  </si>
  <si>
    <t>6733-6505</t>
  </si>
  <si>
    <t>Antanaitis-Jacobs I. R., Richards M., Daugnora L., Jankauskas R., Ogrinc N. 2009. Diet in early Lithuanian prehistory and the new stable isotope evidence. Archaeologia Baltica, 12, pp. 12-29.</t>
  </si>
  <si>
    <t>Terberger, T., Küßner, M., Schüler, T., &amp; Street, M. (2003). Mesolithische Menschenreste aus der Urdhöhle bei Döbritz, Saale-Orla-Kreis. Alt-Thüringen, 36, 4-20.</t>
  </si>
  <si>
    <t xml:space="preserve">Fernández-López de Pablo, J., Salazar-García, D.C., Subirà-Galdacano, M.E., Roca de Togores, C., Gómez-Puche, M., Richards, M.P., Esquembre-Bebiá, M.A. 2013. Late Mesolithic burials at Casa Corona (Villena, Spain): direct radiocarbon and palaeodietary evidence of the last forager populations in Eastern Iberia. J. Archaeol. Sci. 40, 671–680. </t>
  </si>
  <si>
    <t>BalticHG</t>
  </si>
  <si>
    <t>GFW_1.1d.rel</t>
    <phoneticPr fontId="8" type="noConversion"/>
  </si>
  <si>
    <t>DON005</t>
    <phoneticPr fontId="8" type="noConversion"/>
  </si>
  <si>
    <t>DOB</t>
    <phoneticPr fontId="8" type="noConversion"/>
  </si>
  <si>
    <t>Lithuania_Narva</t>
    <phoneticPr fontId="1" type="noConversion"/>
  </si>
  <si>
    <t>GFW_1</t>
    <phoneticPr fontId="8" type="noConversion"/>
  </si>
  <si>
    <t>Age</t>
  </si>
  <si>
    <t>ACR.pmd</t>
  </si>
  <si>
    <t>Ḥou Amieva 2</t>
  </si>
  <si>
    <t>Ḥou Amieva 1</t>
  </si>
  <si>
    <t>Bacho Kiro IUP</t>
  </si>
  <si>
    <t>DOB</t>
  </si>
  <si>
    <t>Donkalnis2</t>
  </si>
  <si>
    <t>Goyet Q116-1</t>
  </si>
  <si>
    <t>Goyet Q-2</t>
  </si>
  <si>
    <t>Yazykovo 8619</t>
  </si>
  <si>
    <t>PIN.nopmd</t>
  </si>
  <si>
    <t>Kostenki 14</t>
  </si>
  <si>
    <t>Mal'ta 1</t>
  </si>
  <si>
    <t>Ust'-Ishim 1</t>
  </si>
  <si>
    <t>El Mirón</t>
  </si>
  <si>
    <t>Zlatý kůň</t>
  </si>
  <si>
    <t>Baltic SHG</t>
    <phoneticPr fontId="8" type="noConversion"/>
  </si>
  <si>
    <t>Oberkassel</t>
    <phoneticPr fontId="8" type="noConversion"/>
  </si>
  <si>
    <t>mix</t>
    <phoneticPr fontId="8" type="noConversion"/>
  </si>
  <si>
    <t>new</t>
    <phoneticPr fontId="8" type="noConversion"/>
  </si>
  <si>
    <t>DON006</t>
    <phoneticPr fontId="8" type="noConversion"/>
  </si>
  <si>
    <t>0.5 (0.4135 - 0.5865)</t>
  </si>
  <si>
    <t>N/a</t>
  </si>
  <si>
    <t>GER002.A0102</t>
    <phoneticPr fontId="8" type="noConversion"/>
  </si>
  <si>
    <t>0.5 (0.401814 - 0.598186)</t>
  </si>
  <si>
    <t>N/a </t>
  </si>
  <si>
    <t>GER002.A0201</t>
    <phoneticPr fontId="8" type="noConversion"/>
  </si>
  <si>
    <t>0.064334 (-0.013605 - 0.142273)</t>
  </si>
  <si>
    <t>0.119225 (0.084805 - 0.153645)</t>
  </si>
  <si>
    <t>0.082339 (0.060961 - 0.103717)</t>
  </si>
  <si>
    <t>GER003.A0102</t>
    <phoneticPr fontId="8" type="noConversion"/>
  </si>
  <si>
    <t>0.050316 (0.020323 - 0.080308)</t>
  </si>
  <si>
    <t>0.0358 (0.001364 - 0.070235)</t>
  </si>
  <si>
    <t>GER003.A0201</t>
    <phoneticPr fontId="8" type="noConversion"/>
  </si>
  <si>
    <t>0.036375 (0.011764 - 0.060987)</t>
  </si>
  <si>
    <t>0.004839 (-0.019034 - 0.028712)</t>
  </si>
  <si>
    <t>71.941cM</t>
  </si>
  <si>
    <t>29.904cM</t>
  </si>
  <si>
    <t>25.289cM</t>
  </si>
  <si>
    <t>0.116 (0.078 - 0.154)</t>
  </si>
  <si>
    <t>-0.005 (0.027 - -0.037)</t>
  </si>
  <si>
    <t>0.048 (0.038 - 0.058)</t>
  </si>
  <si>
    <t>-0.008 (0.005 - -0.021)</t>
  </si>
  <si>
    <t>0.047 (0.039 - 0.055)</t>
  </si>
  <si>
    <t>-0.005 (0.011 - -0.021)</t>
  </si>
  <si>
    <t>0.071 (0.06 - 0.082)</t>
  </si>
  <si>
    <t>0.045 (0.06 - 0.03)</t>
  </si>
  <si>
    <t>library processed separately</t>
    <phoneticPr fontId="8" type="noConversion"/>
  </si>
  <si>
    <t>no PMD/PMD</t>
    <phoneticPr fontId="8" type="noConversion"/>
  </si>
  <si>
    <t>H</t>
    <phoneticPr fontId="8" type="noConversion"/>
  </si>
  <si>
    <t>pmd_filtered</t>
    <phoneticPr fontId="8" type="noConversion"/>
  </si>
  <si>
    <t>ACR001.A0101.pmd3</t>
  </si>
  <si>
    <t>ACR001.A0102.pmd3</t>
  </si>
  <si>
    <t>CIO001.A0201.pmd3</t>
  </si>
  <si>
    <t>CIO001.A0301.pmd3</t>
  </si>
  <si>
    <t>DOG006.A0102.pmd3</t>
  </si>
  <si>
    <t>DOG006.A0103.pmd3</t>
  </si>
  <si>
    <t>DOG009.A0101.pmd3</t>
  </si>
  <si>
    <t>DOG009.A0102.pmd3</t>
  </si>
  <si>
    <t>DOG010.A0101.pmd3</t>
  </si>
  <si>
    <t>DOG010.A0102.pmd3</t>
  </si>
  <si>
    <t>DON005.A0101.pmd3</t>
  </si>
  <si>
    <t>DON006.A0101.pmd3</t>
  </si>
  <si>
    <t>GER002.A0101.pmd3</t>
  </si>
  <si>
    <t>GER002.A0102.pmd3</t>
  </si>
  <si>
    <t>GER002.A0201.pmd3</t>
  </si>
  <si>
    <t>GER003.A0101.pmd3</t>
  </si>
  <si>
    <t>GER003.A0102.pmd3</t>
  </si>
  <si>
    <t>GER003.A0201.pmd3</t>
  </si>
  <si>
    <t>GOY001.A0101.pmd3</t>
  </si>
  <si>
    <t>GOY001.A0102.pmd3</t>
  </si>
  <si>
    <t>GOY001.A0103.pmd3</t>
  </si>
  <si>
    <t>GOY007.A0101.pmd3</t>
  </si>
  <si>
    <t>GOY007.A0102.pmd3</t>
  </si>
  <si>
    <t>GOY007.A0103.pmd3</t>
  </si>
  <si>
    <t>GOY009.A0101.pmd3</t>
  </si>
  <si>
    <t>GOY009.A0102.pmd3</t>
  </si>
  <si>
    <t>GOY014.A0101.pmd3</t>
  </si>
  <si>
    <t>GOY014.A0102.pmd3</t>
  </si>
  <si>
    <t>GOY014.A0103.pmd3</t>
  </si>
  <si>
    <t>LMA001.A0101.pmd3</t>
  </si>
  <si>
    <t>LPI002.A0101.pmd3</t>
  </si>
  <si>
    <t>LPI002.A0102.pmd3</t>
  </si>
  <si>
    <t>LPI002.A0201.pmd3</t>
  </si>
  <si>
    <t>LRO001.A0101.pmd3</t>
  </si>
  <si>
    <t>MAZ001.A0102.pmd3</t>
  </si>
  <si>
    <t>MAZ001.A0103.pmd3</t>
  </si>
  <si>
    <t>MAZ003.A0102.pmd3</t>
  </si>
  <si>
    <t>MAZ003.A0103.pmd3</t>
  </si>
  <si>
    <t>MUR001.A0102.pmd3</t>
  </si>
  <si>
    <t>RIE002.A0102.pmd3</t>
  </si>
  <si>
    <t>RIE002.A0103.pmd3</t>
  </si>
  <si>
    <t>RIE002.A0104.pmd3</t>
  </si>
  <si>
    <t>WCX002.A0101.pmd3</t>
  </si>
  <si>
    <t>WCX002.A0102.pmd3</t>
  </si>
  <si>
    <t>WCX002.A0103.pmd3</t>
  </si>
  <si>
    <t>WCX004.A0101.pmd3</t>
  </si>
  <si>
    <t>WCX004.A0102.pmd3</t>
  </si>
  <si>
    <t>WCX004.A0103.pmd3</t>
  </si>
  <si>
    <t>Cov_Auto_PMD</t>
    <phoneticPr fontId="8" type="noConversion"/>
  </si>
  <si>
    <t>Cov_X_PMD</t>
    <phoneticPr fontId="8" type="noConversion"/>
  </si>
  <si>
    <t>Cov_Y_PMD</t>
    <phoneticPr fontId="8" type="noConversion"/>
  </si>
  <si>
    <t>BR.pmd</t>
  </si>
  <si>
    <t>CRCsnp.pmd</t>
  </si>
  <si>
    <t>GA221snp.pmd</t>
  </si>
  <si>
    <t>GA222snp.pmd</t>
  </si>
  <si>
    <t>GA223snp.pmd</t>
  </si>
  <si>
    <t>GA235snp.pmd</t>
  </si>
  <si>
    <t>GA236snp.pmd</t>
  </si>
  <si>
    <t>GA237snp.pmd</t>
  </si>
  <si>
    <t>GA251snp.pmd</t>
  </si>
  <si>
    <t>GA252snp.pmd</t>
  </si>
  <si>
    <t>GA253snp.pmd</t>
  </si>
  <si>
    <t>GA260snp.pmd</t>
  </si>
  <si>
    <t>GA79c.pmd</t>
  </si>
  <si>
    <t>MA159snp.pmd</t>
  </si>
  <si>
    <t>MA160snp.pmd</t>
  </si>
  <si>
    <t>MA169snp.pmd</t>
  </si>
  <si>
    <t>GA94snp.pmd</t>
  </si>
  <si>
    <t>GA259snp.pmd</t>
  </si>
  <si>
    <t>GA81snp.pmd</t>
  </si>
  <si>
    <t>GA166c.pmd</t>
  </si>
  <si>
    <t>GA90c.pmd</t>
  </si>
  <si>
    <t>others</t>
  </si>
  <si>
    <t>GoyetQ2/ElMiron</t>
  </si>
  <si>
    <t>others</t>
    <phoneticPr fontId="8" type="noConversion"/>
  </si>
  <si>
    <t>0.468347 (0.446278 - 0.490417)</t>
  </si>
  <si>
    <t>0.352718 (0.327471 - 0.377965)</t>
  </si>
  <si>
    <t>GFW_1.1d.rel</t>
  </si>
  <si>
    <t>MUR.1d.rel</t>
  </si>
  <si>
    <t>Late Neolithic</t>
  </si>
  <si>
    <t>Early Gravettian</t>
  </si>
  <si>
    <t>this study</t>
    <phoneticPr fontId="1" type="noConversion"/>
  </si>
  <si>
    <t>new individual</t>
    <phoneticPr fontId="1" type="noConversion"/>
  </si>
  <si>
    <t>new data</t>
    <phoneticPr fontId="1" type="noConversion"/>
  </si>
  <si>
    <t>this study,FuNature2016</t>
  </si>
  <si>
    <t>this study,FuNature2016</t>
    <phoneticPr fontId="1" type="noConversion"/>
  </si>
  <si>
    <t>this study,BortoliniCurrBiol2021</t>
    <phoneticPr fontId="1" type="noConversion"/>
  </si>
  <si>
    <t>UkraineHG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</si>
</sst>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0000"/>
    <numFmt numFmtId="166" formatCode="0.000"/>
    <numFmt numFmtId="167" formatCode="0.0"/>
    <numFmt numFmtId="168" formatCode="_-* #,##0_-;\-* #,##0_-;_-* &quot;-&quot;??_-;_-@"/>
    <numFmt numFmtId="169" formatCode="0.000_ "/>
    <numFmt numFmtId="170" formatCode="0.00_);[Red]\(0.00\)"/>
    <numFmt numFmtId="171" formatCode="0.000_);[Red]\(0.000\)"/>
    <numFmt numFmtId="172" formatCode="0_ "/>
    <numFmt numFmtId="173" formatCode="0.00_ "/>
    <numFmt numFmtId="174" formatCode="_(* #,##0_);_(* \(#,##0\);_(* &quot;-&quot;??_);_(@_)"/>
  </numFmts>
  <fonts count="25">
    <font>
      <sz val="12"/>
      <color theme="1"/>
      <name val="Calibri"/>
      <family val="2"/>
      <scheme val="minor"/>
    </font>
    <font>
      <sz val="8"/>
      <name val="Calibri"/>
      <family val="2"/>
      <scheme val="minor"/>
    </font>
    <font>
      <sz val="12"/>
      <color theme="1"/>
      <name val="Calibri"/>
      <family val="2"/>
      <scheme val="minor"/>
    </font>
    <font>
      <sz val="12"/>
      <color theme="1"/>
      <name val="Calibri"/>
      <family val="2"/>
    </font>
    <font>
      <sz val="12"/>
      <name val="Calibri"/>
      <family val="2"/>
    </font>
    <font>
      <i/>
      <sz val="12"/>
      <color rgb="FF7F7F7F"/>
      <name val="Calibri"/>
      <family val="2"/>
      <scheme val="minor"/>
    </font>
    <font>
      <sz val="10"/>
      <color indexed="8"/>
      <name val="Arial"/>
      <family val="2"/>
    </font>
    <font>
      <b/>
      <sz val="12"/>
      <name val="Calibri"/>
      <family val="2"/>
    </font>
    <font>
      <sz val="9"/>
      <name val="Calibri"/>
      <family val="3"/>
      <charset val="134"/>
      <scheme val="minor"/>
    </font>
    <font>
      <sz val="12"/>
      <color rgb="FF000000"/>
      <name val="Calibri"/>
      <family val="2"/>
    </font>
    <font>
      <b/>
      <sz val="12"/>
      <color theme="1"/>
      <name val="Calibri"/>
      <family val="2"/>
    </font>
    <font>
      <u/>
      <sz val="12"/>
      <color theme="10"/>
      <name val="Calibri"/>
      <family val="2"/>
      <scheme val="minor"/>
    </font>
    <font>
      <u/>
      <sz val="12"/>
      <color theme="11"/>
      <name val="Calibri"/>
      <family val="2"/>
      <scheme val="minor"/>
    </font>
    <font>
      <sz val="12"/>
      <color indexed="8"/>
      <name val="Calibri"/>
      <family val="2"/>
    </font>
    <font>
      <sz val="12"/>
      <color theme="1" tint="0.499984740745262"/>
      <name val="Calibri"/>
      <family val="2"/>
    </font>
    <font>
      <b/>
      <sz val="12"/>
      <color rgb="FF000000"/>
      <name val="Calibri"/>
      <family val="2"/>
    </font>
    <font>
      <b/>
      <sz val="10"/>
      <name val="Calibri"/>
      <family val="2"/>
    </font>
    <font>
      <sz val="10"/>
      <name val="Calibri"/>
      <family val="2"/>
    </font>
    <font>
      <sz val="12"/>
      <name val="Calibri"/>
      <family val="2"/>
      <scheme val="minor"/>
    </font>
    <font>
      <sz val="9"/>
      <name val="宋体"/>
      <family val="3"/>
      <charset val="134"/>
    </font>
    <font>
      <sz val="10"/>
      <color rgb="FF000000"/>
      <name val="Calibri"/>
      <family val="2"/>
    </font>
    <font>
      <sz val="10"/>
      <color theme="1"/>
      <name val="Calibri"/>
      <family val="2"/>
    </font>
    <font>
      <sz val="9"/>
      <name val="Calibri"/>
      <family val="2"/>
      <charset val="134"/>
      <scheme val="minor"/>
    </font>
    <font>
      <sz val="12"/>
      <color rgb="FF000000"/>
      <name val="Calibri"/>
      <family val="2"/>
      <scheme val="minor"/>
    </font>
    <font>
      <sz val="10"/>
      <color rgb="FFFF0000"/>
      <name val="Calibri"/>
      <family val="2"/>
    </font>
  </fonts>
  <fills count="2">
    <fill>
      <patternFill patternType="none"/>
    </fill>
    <fill>
      <patternFill patternType="gray125"/>
    </fill>
  </fills>
  <borders count="6">
    <border>
      <left/>
      <right/>
      <top/>
      <bottom/>
      <diagonal/>
    </border>
    <border>
      <left/>
      <right style="thin">
        <color rgb="FF757171"/>
      </right>
      <top/>
      <bottom/>
      <diagonal/>
    </border>
    <border>
      <left/>
      <right/>
      <top/>
      <bottom style="thin">
        <color rgb="FF757171"/>
      </bottom>
      <diagonal/>
    </border>
    <border>
      <left/>
      <right style="thin">
        <color rgb="FF757171"/>
      </right>
      <top/>
      <bottom style="thin">
        <color rgb="FF757171"/>
      </bottom>
      <diagonal/>
    </border>
    <border>
      <left/>
      <right style="thin">
        <color auto="1"/>
      </right>
      <top/>
      <bottom/>
      <diagonal/>
    </border>
    <border>
      <left/>
      <right style="thin">
        <color theme="2" tint="-0.499984740745262"/>
      </right>
      <top/>
      <bottom/>
      <diagonal/>
    </border>
  </borders>
  <cellStyleXfs count="231">
    <xf numFmtId="0" fontId="0" fillId="0" borderId="0"/>
    <xf numFmtId="164" fontId="2" fillId="0" borderId="0" applyFont="0" applyFill="0" applyBorder="0" applyAlignment="0" applyProtection="0"/>
    <xf numFmtId="0" fontId="5" fillId="0" borderId="0" applyNumberFormat="0" applyFill="0" applyBorder="0" applyAlignment="0" applyProtection="0"/>
    <xf numFmtId="0" fontId="6" fillId="0" borderId="0"/>
    <xf numFmtId="0" fontId="2"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109">
    <xf numFmtId="0" fontId="0" fillId="0" borderId="0" xfId="0"/>
    <xf numFmtId="0" fontId="3" fillId="0" borderId="0" xfId="0" applyFont="1"/>
    <xf numFmtId="0" fontId="3" fillId="0" borderId="0" xfId="0" applyFont="1" applyAlignment="1">
      <alignment horizontal="left"/>
    </xf>
    <xf numFmtId="0" fontId="4" fillId="0" borderId="0" xfId="0" applyFont="1"/>
    <xf numFmtId="0" fontId="4" fillId="0" borderId="0" xfId="0" applyFont="1" applyAlignment="1">
      <alignment horizontal="left"/>
    </xf>
    <xf numFmtId="0" fontId="3" fillId="0" borderId="0" xfId="0" applyFont="1" applyAlignment="1">
      <alignment horizontal="left" vertical="center"/>
    </xf>
    <xf numFmtId="0" fontId="7" fillId="0" borderId="0" xfId="0" applyFont="1"/>
    <xf numFmtId="0" fontId="9" fillId="0" borderId="0" xfId="0" applyFont="1"/>
    <xf numFmtId="0" fontId="4" fillId="0" borderId="0" xfId="0" applyFont="1" applyAlignment="1">
      <alignment horizontal="left" vertical="center"/>
    </xf>
    <xf numFmtId="0" fontId="10" fillId="0" borderId="0" xfId="0" applyFont="1"/>
    <xf numFmtId="49" fontId="4" fillId="0" borderId="0" xfId="0" applyNumberFormat="1" applyFont="1"/>
    <xf numFmtId="1" fontId="9" fillId="0" borderId="0" xfId="0" applyNumberFormat="1" applyFont="1"/>
    <xf numFmtId="0" fontId="9" fillId="0" borderId="0" xfId="0" applyFont="1" applyAlignment="1">
      <alignment horizontal="left"/>
    </xf>
    <xf numFmtId="0" fontId="9" fillId="0" borderId="0" xfId="0" applyFont="1" applyAlignment="1">
      <alignment horizontal="left" vertical="center"/>
    </xf>
    <xf numFmtId="0" fontId="4" fillId="0" borderId="0" xfId="0" applyFont="1" applyAlignment="1">
      <alignment horizontal="right"/>
    </xf>
    <xf numFmtId="1" fontId="9" fillId="0" borderId="0" xfId="0" applyNumberFormat="1" applyFont="1" applyAlignment="1">
      <alignment horizontal="right"/>
    </xf>
    <xf numFmtId="167" fontId="4" fillId="0" borderId="0" xfId="0" applyNumberFormat="1" applyFont="1" applyAlignment="1">
      <alignment horizontal="right"/>
    </xf>
    <xf numFmtId="9" fontId="10" fillId="0" borderId="0" xfId="0" applyNumberFormat="1" applyFont="1"/>
    <xf numFmtId="0" fontId="10" fillId="0" borderId="0" xfId="0" applyFont="1" applyAlignment="1">
      <alignment horizontal="right"/>
    </xf>
    <xf numFmtId="2" fontId="10" fillId="0" borderId="0" xfId="0" applyNumberFormat="1" applyFont="1"/>
    <xf numFmtId="10" fontId="10" fillId="0" borderId="0" xfId="0" applyNumberFormat="1" applyFont="1"/>
    <xf numFmtId="0" fontId="9" fillId="0" borderId="0" xfId="0" applyFont="1" applyAlignment="1">
      <alignment horizontal="right"/>
    </xf>
    <xf numFmtId="10" fontId="3" fillId="0" borderId="0" xfId="0" applyNumberFormat="1" applyFont="1"/>
    <xf numFmtId="165" fontId="4" fillId="0" borderId="0" xfId="0" applyNumberFormat="1" applyFont="1" applyAlignment="1">
      <alignment horizontal="right"/>
    </xf>
    <xf numFmtId="0" fontId="3" fillId="0" borderId="0" xfId="0" applyFont="1" applyAlignment="1">
      <alignment horizontal="right"/>
    </xf>
    <xf numFmtId="2" fontId="3" fillId="0" borderId="0" xfId="0" applyNumberFormat="1" applyFont="1"/>
    <xf numFmtId="167" fontId="3" fillId="0" borderId="0" xfId="0" applyNumberFormat="1" applyFont="1" applyAlignment="1">
      <alignment horizontal="right" vertical="center"/>
    </xf>
    <xf numFmtId="2" fontId="4" fillId="0" borderId="0" xfId="0" applyNumberFormat="1" applyFont="1"/>
    <xf numFmtId="0" fontId="3" fillId="0" borderId="0" xfId="0" applyFont="1" applyAlignment="1">
      <alignment vertical="center" wrapText="1"/>
    </xf>
    <xf numFmtId="1" fontId="3" fillId="0" borderId="0" xfId="0" applyNumberFormat="1" applyFont="1" applyAlignment="1">
      <alignment horizontal="right"/>
    </xf>
    <xf numFmtId="1" fontId="3" fillId="0" borderId="0" xfId="0" applyNumberFormat="1" applyFont="1"/>
    <xf numFmtId="168" fontId="4" fillId="0" borderId="0" xfId="0" applyNumberFormat="1" applyFont="1" applyAlignment="1">
      <alignment horizontal="right"/>
    </xf>
    <xf numFmtId="167" fontId="13" fillId="0" borderId="0" xfId="3" applyNumberFormat="1" applyFont="1" applyAlignment="1">
      <alignment horizontal="right" vertical="center"/>
    </xf>
    <xf numFmtId="167" fontId="13" fillId="0" borderId="0" xfId="3" quotePrefix="1" applyNumberFormat="1" applyFont="1" applyAlignment="1">
      <alignment horizontal="right" vertical="center"/>
    </xf>
    <xf numFmtId="167" fontId="4" fillId="0" borderId="0" xfId="0" quotePrefix="1" applyNumberFormat="1" applyFont="1" applyAlignment="1">
      <alignment horizontal="right" vertical="center"/>
    </xf>
    <xf numFmtId="0" fontId="4" fillId="0" borderId="0" xfId="0" applyFont="1" applyAlignment="1">
      <alignment horizontal="right" vertical="center"/>
    </xf>
    <xf numFmtId="0" fontId="3" fillId="0" borderId="0" xfId="0" applyFont="1" applyAlignment="1">
      <alignment wrapText="1"/>
    </xf>
    <xf numFmtId="0" fontId="3" fillId="0" borderId="0" xfId="0" applyFont="1" applyAlignment="1">
      <alignment vertical="top"/>
    </xf>
    <xf numFmtId="165" fontId="3" fillId="0" borderId="0" xfId="0" applyNumberFormat="1" applyFont="1"/>
    <xf numFmtId="3" fontId="3" fillId="0" borderId="0" xfId="0" applyNumberFormat="1" applyFont="1"/>
    <xf numFmtId="0" fontId="13" fillId="0" borderId="0" xfId="3" applyFont="1" applyAlignment="1">
      <alignment horizontal="right" vertical="center"/>
    </xf>
    <xf numFmtId="167" fontId="4" fillId="0" borderId="0" xfId="0" applyNumberFormat="1" applyFont="1" applyAlignment="1">
      <alignment horizontal="right" vertical="center"/>
    </xf>
    <xf numFmtId="0" fontId="4" fillId="0" borderId="0" xfId="0" applyFont="1" applyAlignment="1">
      <alignment vertical="center" wrapText="1"/>
    </xf>
    <xf numFmtId="167" fontId="3" fillId="0" borderId="0" xfId="0" applyNumberFormat="1" applyFont="1" applyAlignment="1">
      <alignment horizontal="right"/>
    </xf>
    <xf numFmtId="2" fontId="3" fillId="0" borderId="0" xfId="0" applyNumberFormat="1" applyFont="1" applyAlignment="1">
      <alignment horizontal="right"/>
    </xf>
    <xf numFmtId="0" fontId="3" fillId="0" borderId="0" xfId="0" applyFont="1" applyAlignment="1">
      <alignment vertical="center"/>
    </xf>
    <xf numFmtId="10" fontId="4" fillId="0" borderId="0" xfId="0" applyNumberFormat="1" applyFont="1"/>
    <xf numFmtId="49" fontId="3" fillId="0" borderId="0" xfId="0" applyNumberFormat="1" applyFont="1"/>
    <xf numFmtId="10" fontId="9" fillId="0" borderId="0" xfId="0" applyNumberFormat="1" applyFont="1"/>
    <xf numFmtId="0" fontId="9" fillId="0" borderId="0" xfId="2" applyFont="1" applyBorder="1" applyAlignment="1">
      <alignment horizontal="right"/>
    </xf>
    <xf numFmtId="49" fontId="9" fillId="0" borderId="0" xfId="2" applyNumberFormat="1" applyFont="1" applyBorder="1" applyAlignment="1">
      <alignment horizontal="right"/>
    </xf>
    <xf numFmtId="0" fontId="9" fillId="0" borderId="0" xfId="2" applyFont="1" applyBorder="1" applyAlignment="1"/>
    <xf numFmtId="0" fontId="3" fillId="0" borderId="0" xfId="0" applyFont="1" applyAlignment="1">
      <alignment horizontal="left" vertical="top" wrapText="1"/>
    </xf>
    <xf numFmtId="167" fontId="13" fillId="0" borderId="0" xfId="3" applyNumberFormat="1" applyFont="1" applyAlignment="1">
      <alignment horizontal="right" vertical="top"/>
    </xf>
    <xf numFmtId="167" fontId="13" fillId="0" borderId="0" xfId="3" quotePrefix="1" applyNumberFormat="1" applyFont="1" applyAlignment="1">
      <alignment horizontal="right" vertical="top"/>
    </xf>
    <xf numFmtId="168" fontId="4" fillId="0" borderId="0" xfId="0" applyNumberFormat="1" applyFont="1"/>
    <xf numFmtId="168" fontId="3" fillId="0" borderId="0" xfId="0" applyNumberFormat="1" applyFont="1"/>
    <xf numFmtId="0" fontId="16" fillId="0" borderId="0" xfId="0" applyFont="1"/>
    <xf numFmtId="0" fontId="17" fillId="0" borderId="0" xfId="0" applyFont="1"/>
    <xf numFmtId="1" fontId="10" fillId="0" borderId="0" xfId="0" applyNumberFormat="1" applyFont="1"/>
    <xf numFmtId="166" fontId="3" fillId="0" borderId="0" xfId="0" applyNumberFormat="1" applyFont="1"/>
    <xf numFmtId="0" fontId="15" fillId="0" borderId="0" xfId="0" applyFont="1"/>
    <xf numFmtId="173" fontId="9" fillId="0" borderId="1" xfId="0" applyNumberFormat="1" applyFont="1" applyBorder="1"/>
    <xf numFmtId="0" fontId="9" fillId="0" borderId="1" xfId="0" applyFont="1" applyBorder="1"/>
    <xf numFmtId="0" fontId="9" fillId="0" borderId="4" xfId="0" applyFont="1" applyBorder="1"/>
    <xf numFmtId="0" fontId="17" fillId="0" borderId="5" xfId="0" applyFont="1" applyBorder="1"/>
    <xf numFmtId="3" fontId="17" fillId="0" borderId="0" xfId="0" applyNumberFormat="1" applyFont="1"/>
    <xf numFmtId="0" fontId="21" fillId="0" borderId="0" xfId="0" applyFont="1"/>
    <xf numFmtId="0" fontId="23" fillId="0" borderId="0" xfId="0" applyFont="1"/>
    <xf numFmtId="0" fontId="20" fillId="0" borderId="0" xfId="0" applyFont="1"/>
    <xf numFmtId="174" fontId="3" fillId="0" borderId="0" xfId="1" applyNumberFormat="1" applyFont="1"/>
    <xf numFmtId="174" fontId="9" fillId="0" borderId="0" xfId="1" applyNumberFormat="1" applyFont="1" applyFill="1" applyBorder="1" applyAlignment="1"/>
    <xf numFmtId="174" fontId="4" fillId="0" borderId="0" xfId="1" applyNumberFormat="1" applyFont="1" applyFill="1"/>
    <xf numFmtId="165" fontId="4" fillId="0" borderId="0" xfId="0" applyNumberFormat="1" applyFont="1"/>
    <xf numFmtId="0" fontId="0" fillId="0" borderId="0" xfId="0" applyAlignment="1">
      <alignment vertical="center"/>
    </xf>
    <xf numFmtId="49" fontId="4" fillId="0" borderId="0" xfId="0" applyNumberFormat="1" applyFont="1" applyAlignment="1">
      <alignment horizontal="right"/>
    </xf>
    <xf numFmtId="49" fontId="4" fillId="0" borderId="0" xfId="3" quotePrefix="1" applyNumberFormat="1" applyFont="1" applyAlignment="1">
      <alignment horizontal="right" vertical="center"/>
    </xf>
    <xf numFmtId="170" fontId="10" fillId="0" borderId="0" xfId="0" applyNumberFormat="1" applyFont="1"/>
    <xf numFmtId="171" fontId="10" fillId="0" borderId="0" xfId="0" applyNumberFormat="1" applyFont="1"/>
    <xf numFmtId="172" fontId="10" fillId="0" borderId="0" xfId="0" applyNumberFormat="1" applyFont="1"/>
    <xf numFmtId="170" fontId="3" fillId="0" borderId="0" xfId="0" applyNumberFormat="1" applyFont="1"/>
    <xf numFmtId="171" fontId="3" fillId="0" borderId="0" xfId="0" applyNumberFormat="1" applyFont="1"/>
    <xf numFmtId="172" fontId="3" fillId="0" borderId="0" xfId="0" applyNumberFormat="1" applyFont="1"/>
    <xf numFmtId="165" fontId="10" fillId="0" borderId="0" xfId="0" applyNumberFormat="1" applyFont="1"/>
    <xf numFmtId="11" fontId="3" fillId="0" borderId="0" xfId="0" applyNumberFormat="1" applyFont="1"/>
    <xf numFmtId="11" fontId="20" fillId="0" borderId="0" xfId="0" applyNumberFormat="1" applyFont="1"/>
    <xf numFmtId="0" fontId="24" fillId="0" borderId="0" xfId="0" applyFont="1"/>
    <xf numFmtId="166" fontId="10" fillId="0" borderId="0" xfId="0" applyNumberFormat="1" applyFont="1"/>
    <xf numFmtId="169" fontId="10" fillId="0" borderId="0" xfId="0" applyNumberFormat="1" applyFont="1"/>
    <xf numFmtId="169" fontId="3" fillId="0" borderId="0" xfId="0" applyNumberFormat="1" applyFont="1"/>
    <xf numFmtId="174" fontId="3" fillId="0" borderId="0" xfId="1" applyNumberFormat="1" applyFont="1" applyFill="1"/>
    <xf numFmtId="3" fontId="9" fillId="0" borderId="0" xfId="0" applyNumberFormat="1" applyFont="1"/>
    <xf numFmtId="0" fontId="14" fillId="0" borderId="0" xfId="0" applyFont="1"/>
    <xf numFmtId="10" fontId="14" fillId="0" borderId="0" xfId="0" applyNumberFormat="1" applyFont="1"/>
    <xf numFmtId="0" fontId="14" fillId="0" borderId="0" xfId="0" applyFont="1" applyAlignment="1">
      <alignment vertical="center" wrapText="1"/>
    </xf>
    <xf numFmtId="0" fontId="14" fillId="0" borderId="0" xfId="0" applyFont="1" applyAlignment="1">
      <alignment horizontal="left" vertical="center"/>
    </xf>
    <xf numFmtId="0" fontId="14" fillId="0" borderId="0" xfId="0" applyFont="1" applyAlignment="1">
      <alignment horizontal="left"/>
    </xf>
    <xf numFmtId="0" fontId="9" fillId="0" borderId="0" xfId="0" applyFont="1" applyAlignment="1">
      <alignment vertical="center" wrapText="1"/>
    </xf>
    <xf numFmtId="0" fontId="18" fillId="0" borderId="0" xfId="0" applyFont="1"/>
    <xf numFmtId="0" fontId="7" fillId="0" borderId="0" xfId="0" applyFont="1" applyAlignment="1">
      <alignment horizontal="right"/>
    </xf>
    <xf numFmtId="0" fontId="4" fillId="0" borderId="0" xfId="0" applyFont="1" applyAlignment="1">
      <alignment horizontal="left" vertical="center" wrapText="1"/>
    </xf>
    <xf numFmtId="0" fontId="4" fillId="0" borderId="0" xfId="1" applyNumberFormat="1" applyFont="1" applyFill="1" applyBorder="1" applyAlignment="1">
      <alignment horizontal="right"/>
    </xf>
    <xf numFmtId="0" fontId="15" fillId="0" borderId="2" xfId="0" applyFont="1" applyBorder="1"/>
    <xf numFmtId="173" fontId="15" fillId="0" borderId="3" xfId="0" applyNumberFormat="1" applyFont="1" applyBorder="1"/>
    <xf numFmtId="0" fontId="15" fillId="0" borderId="3" xfId="0" applyFont="1" applyBorder="1"/>
    <xf numFmtId="173" fontId="4" fillId="0" borderId="1" xfId="0" applyNumberFormat="1" applyFont="1" applyBorder="1"/>
    <xf numFmtId="0" fontId="4" fillId="0" borderId="1" xfId="0" applyFont="1" applyBorder="1"/>
    <xf numFmtId="0" fontId="4" fillId="0" borderId="4" xfId="0" applyFont="1" applyBorder="1"/>
    <xf numFmtId="173" fontId="3" fillId="0" borderId="0" xfId="0" applyNumberFormat="1" applyFont="1"/>
  </cellXfs>
  <cellStyles count="231">
    <cellStyle name="Comma" xfId="1" builtinId="3"/>
    <cellStyle name="Explanatory Text" xfId="2" builtinId="53"/>
    <cellStyle name="Followed Hyperlink" xfId="6" builtinId="9" hidden="1"/>
    <cellStyle name="Followed Hyperlink" xfId="78" builtinId="9" hidden="1"/>
    <cellStyle name="Followed Hyperlink" xfId="56" builtinId="9" hidden="1"/>
    <cellStyle name="Followed Hyperlink" xfId="58" builtinId="9" hidden="1"/>
    <cellStyle name="Followed Hyperlink" xfId="14" builtinId="9" hidden="1"/>
    <cellStyle name="Followed Hyperlink" xfId="60" builtinId="9" hidden="1"/>
    <cellStyle name="Followed Hyperlink" xfId="64" builtinId="9" hidden="1"/>
    <cellStyle name="Followed Hyperlink" xfId="110" builtinId="9" hidden="1"/>
    <cellStyle name="Followed Hyperlink" xfId="44" builtinId="9" hidden="1"/>
    <cellStyle name="Followed Hyperlink" xfId="104" builtinId="9" hidden="1"/>
    <cellStyle name="Followed Hyperlink" xfId="36" builtinId="9" hidden="1"/>
    <cellStyle name="Followed Hyperlink" xfId="40" builtinId="9" hidden="1"/>
    <cellStyle name="Followed Hyperlink" xfId="18" builtinId="9" hidden="1"/>
    <cellStyle name="Followed Hyperlink" xfId="124" builtinId="9" hidden="1"/>
    <cellStyle name="Followed Hyperlink" xfId="128" builtinId="9" hidden="1"/>
    <cellStyle name="Followed Hyperlink" xfId="132" builtinId="9" hidden="1"/>
    <cellStyle name="Followed Hyperlink" xfId="130" builtinId="9" hidden="1"/>
    <cellStyle name="Followed Hyperlink" xfId="126" builtinId="9" hidden="1"/>
    <cellStyle name="Followed Hyperlink" xfId="122" builtinId="9" hidden="1"/>
    <cellStyle name="Followed Hyperlink" xfId="42" builtinId="9" hidden="1"/>
    <cellStyle name="Followed Hyperlink" xfId="54" builtinId="9" hidden="1"/>
    <cellStyle name="Followed Hyperlink" xfId="108" builtinId="9" hidden="1"/>
    <cellStyle name="Followed Hyperlink" xfId="28" builtinId="9" hidden="1"/>
    <cellStyle name="Followed Hyperlink" xfId="48" builtinId="9" hidden="1"/>
    <cellStyle name="Followed Hyperlink" xfId="32" builtinId="9" hidden="1"/>
    <cellStyle name="Followed Hyperlink" xfId="82" builtinId="9" hidden="1"/>
    <cellStyle name="Followed Hyperlink" xfId="26" builtinId="9" hidden="1"/>
    <cellStyle name="Followed Hyperlink" xfId="50" builtinId="9" hidden="1"/>
    <cellStyle name="Followed Hyperlink" xfId="66" builtinId="9" hidden="1"/>
    <cellStyle name="Followed Hyperlink" xfId="70" builtinId="9" hidden="1"/>
    <cellStyle name="Followed Hyperlink" xfId="86" builtinId="9" hidden="1"/>
    <cellStyle name="Followed Hyperlink" xfId="16" builtinId="9" hidden="1"/>
    <cellStyle name="Followed Hyperlink" xfId="116" builtinId="9" hidden="1"/>
    <cellStyle name="Followed Hyperlink" xfId="120" builtinId="9" hidden="1"/>
    <cellStyle name="Followed Hyperlink" xfId="118" builtinId="9" hidden="1"/>
    <cellStyle name="Followed Hyperlink" xfId="72" builtinId="9" hidden="1"/>
    <cellStyle name="Followed Hyperlink" xfId="84" builtinId="9" hidden="1"/>
    <cellStyle name="Followed Hyperlink" xfId="96" builtinId="9" hidden="1"/>
    <cellStyle name="Followed Hyperlink" xfId="92" builtinId="9" hidden="1"/>
    <cellStyle name="Followed Hyperlink" xfId="90" builtinId="9" hidden="1"/>
    <cellStyle name="Followed Hyperlink" xfId="62" builtinId="9" hidden="1"/>
    <cellStyle name="Followed Hyperlink" xfId="68" builtinId="9" hidden="1"/>
    <cellStyle name="Followed Hyperlink" xfId="10" builtinId="9" hidden="1"/>
    <cellStyle name="Followed Hyperlink" xfId="20" builtinId="9" hidden="1"/>
    <cellStyle name="Followed Hyperlink" xfId="102" builtinId="9" hidden="1"/>
    <cellStyle name="Followed Hyperlink" xfId="30" builtinId="9" hidden="1"/>
    <cellStyle name="Followed Hyperlink" xfId="52" builtinId="9" hidden="1"/>
    <cellStyle name="Followed Hyperlink" xfId="38" builtinId="9" hidden="1"/>
    <cellStyle name="Followed Hyperlink" xfId="46" builtinId="9" hidden="1"/>
    <cellStyle name="Followed Hyperlink" xfId="106" builtinId="9" hidden="1"/>
    <cellStyle name="Followed Hyperlink" xfId="22" builtinId="9" hidden="1"/>
    <cellStyle name="Followed Hyperlink" xfId="98" builtinId="9" hidden="1"/>
    <cellStyle name="Followed Hyperlink" xfId="114" builtinId="9" hidden="1"/>
    <cellStyle name="Followed Hyperlink" xfId="112" builtinId="9" hidden="1"/>
    <cellStyle name="Followed Hyperlink" xfId="74" builtinId="9" hidden="1"/>
    <cellStyle name="Followed Hyperlink" xfId="88" builtinId="9" hidden="1"/>
    <cellStyle name="Followed Hyperlink" xfId="94" builtinId="9" hidden="1"/>
    <cellStyle name="Followed Hyperlink" xfId="80" builtinId="9" hidden="1"/>
    <cellStyle name="Followed Hyperlink" xfId="76" builtinId="9" hidden="1"/>
    <cellStyle name="Followed Hyperlink" xfId="100" builtinId="9" hidden="1"/>
    <cellStyle name="Followed Hyperlink" xfId="8" builtinId="9" hidden="1"/>
    <cellStyle name="Followed Hyperlink" xfId="34" builtinId="9" hidden="1"/>
    <cellStyle name="Followed Hyperlink" xfId="12" builtinId="9" hidden="1"/>
    <cellStyle name="Followed Hyperlink" xfId="24"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Hyperlink" xfId="97" builtinId="8" hidden="1"/>
    <cellStyle name="Hyperlink" xfId="99" builtinId="8" hidden="1"/>
    <cellStyle name="Hyperlink" xfId="85" builtinId="8" hidden="1"/>
    <cellStyle name="Hyperlink" xfId="77" builtinId="8" hidden="1"/>
    <cellStyle name="Hyperlink" xfId="69" builtinId="8" hidden="1"/>
    <cellStyle name="Hyperlink" xfId="37" builtinId="8" hidden="1"/>
    <cellStyle name="Hyperlink" xfId="35" builtinId="8" hidden="1"/>
    <cellStyle name="Hyperlink" xfId="19" builtinId="8" hidden="1"/>
    <cellStyle name="Hyperlink" xfId="55" builtinId="8" hidden="1"/>
    <cellStyle name="Hyperlink" xfId="29" builtinId="8" hidden="1"/>
    <cellStyle name="Hyperlink" xfId="31" builtinId="8" hidden="1"/>
    <cellStyle name="Hyperlink" xfId="59" builtinId="8" hidden="1"/>
    <cellStyle name="Hyperlink" xfId="61" builtinId="8" hidden="1"/>
    <cellStyle name="Hyperlink" xfId="53" builtinId="8" hidden="1"/>
    <cellStyle name="Hyperlink" xfId="65" builtinId="8" hidden="1"/>
    <cellStyle name="Hyperlink" xfId="63" builtinId="8" hidden="1"/>
    <cellStyle name="Hyperlink" xfId="21" builtinId="8" hidden="1"/>
    <cellStyle name="Hyperlink" xfId="15" builtinId="8" hidden="1"/>
    <cellStyle name="Hyperlink" xfId="121" builtinId="8" hidden="1"/>
    <cellStyle name="Hyperlink" xfId="123" builtinId="8" hidden="1"/>
    <cellStyle name="Hyperlink" xfId="127" builtinId="8" hidden="1"/>
    <cellStyle name="Hyperlink" xfId="129" builtinId="8" hidden="1"/>
    <cellStyle name="Hyperlink" xfId="131" builtinId="8" hidden="1"/>
    <cellStyle name="Hyperlink" xfId="125" builtinId="8" hidden="1"/>
    <cellStyle name="Hyperlink" xfId="9" builtinId="8" hidden="1"/>
    <cellStyle name="Hyperlink" xfId="17" builtinId="8" hidden="1"/>
    <cellStyle name="Hyperlink" xfId="25" builtinId="8" hidden="1"/>
    <cellStyle name="Hyperlink" xfId="103" builtinId="8" hidden="1"/>
    <cellStyle name="Hyperlink" xfId="33" builtinId="8" hidden="1"/>
    <cellStyle name="Hyperlink" xfId="93" builtinId="8" hidden="1"/>
    <cellStyle name="Hyperlink" xfId="5" builtinId="8" hidden="1"/>
    <cellStyle name="Hyperlink" xfId="7" builtinId="8" hidden="1"/>
    <cellStyle name="Hyperlink" xfId="115" builtinId="8" hidden="1"/>
    <cellStyle name="Hyperlink" xfId="117" builtinId="8" hidden="1"/>
    <cellStyle name="Hyperlink" xfId="119" builtinId="8" hidden="1"/>
    <cellStyle name="Hyperlink" xfId="113" builtinId="8" hidden="1"/>
    <cellStyle name="Hyperlink" xfId="71" builtinId="8" hidden="1"/>
    <cellStyle name="Hyperlink" xfId="95" builtinId="8" hidden="1"/>
    <cellStyle name="Hyperlink" xfId="83" builtinId="8" hidden="1"/>
    <cellStyle name="Hyperlink" xfId="47" builtinId="8" hidden="1"/>
    <cellStyle name="Hyperlink" xfId="101" builtinId="8" hidden="1"/>
    <cellStyle name="Hyperlink" xfId="105" builtinId="8" hidden="1"/>
    <cellStyle name="Hyperlink" xfId="109" builtinId="8" hidden="1"/>
    <cellStyle name="Hyperlink" xfId="107" builtinId="8" hidden="1"/>
    <cellStyle name="Hyperlink" xfId="51" builtinId="8" hidden="1"/>
    <cellStyle name="Hyperlink" xfId="57" builtinId="8" hidden="1"/>
    <cellStyle name="Hyperlink" xfId="43" builtinId="8" hidden="1"/>
    <cellStyle name="Hyperlink" xfId="27" builtinId="8" hidden="1"/>
    <cellStyle name="Hyperlink" xfId="39" builtinId="8" hidden="1"/>
    <cellStyle name="Hyperlink" xfId="111" builtinId="8" hidden="1"/>
    <cellStyle name="Hyperlink" xfId="79" builtinId="8" hidden="1"/>
    <cellStyle name="Hyperlink" xfId="81" builtinId="8" hidden="1"/>
    <cellStyle name="Hyperlink" xfId="89" builtinId="8" hidden="1"/>
    <cellStyle name="Hyperlink" xfId="91" builtinId="8" hidden="1"/>
    <cellStyle name="Hyperlink" xfId="67" builtinId="8" hidden="1"/>
    <cellStyle name="Hyperlink" xfId="73" builtinId="8" hidden="1"/>
    <cellStyle name="Hyperlink" xfId="75" builtinId="8" hidden="1"/>
    <cellStyle name="Hyperlink" xfId="87" builtinId="8" hidden="1"/>
    <cellStyle name="Hyperlink" xfId="23" builtinId="8" hidden="1"/>
    <cellStyle name="Hyperlink" xfId="13" builtinId="8" hidden="1"/>
    <cellStyle name="Hyperlink" xfId="11" builtinId="8" hidden="1"/>
    <cellStyle name="Hyperlink" xfId="45" builtinId="8" hidden="1"/>
    <cellStyle name="Hyperlink" xfId="49" builtinId="8" hidden="1"/>
    <cellStyle name="Hyperlink" xfId="4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Normal" xfId="0" builtinId="0"/>
    <cellStyle name="Normal 2" xfId="4" xr:uid="{00000000-0005-0000-0000-0000E5000000}"/>
    <cellStyle name="Standard 2" xfId="3" xr:uid="{00000000-0005-0000-0000-0000E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978"/>
  <sheetViews>
    <sheetView tabSelected="1" workbookViewId="0">
      <pane xSplit="4" ySplit="1" topLeftCell="S73" activePane="bottomRight" state="frozen"/>
      <selection pane="topRight" activeCell="E1" sqref="E1"/>
      <selection pane="bottomLeft" activeCell="A2" sqref="A2"/>
      <selection pane="bottomRight" activeCell="V82" sqref="V82"/>
    </sheetView>
  </sheetViews>
  <sheetFormatPr baseColWidth="10" defaultColWidth="12.6640625" defaultRowHeight="16"/>
  <cols>
    <col min="1" max="1" width="20.1640625" style="1" customWidth="1"/>
    <col min="2" max="2" width="31.6640625" style="1" customWidth="1"/>
    <col min="3" max="3" width="19.83203125" style="1" customWidth="1"/>
    <col min="4" max="4" width="18.33203125" style="1" customWidth="1"/>
    <col min="5" max="5" width="14.1640625" style="1" bestFit="1" customWidth="1"/>
    <col min="6" max="6" width="20.1640625" style="1" customWidth="1"/>
    <col min="7" max="7" width="31.1640625" style="1" customWidth="1"/>
    <col min="8" max="8" width="30.1640625" style="1" customWidth="1"/>
    <col min="9" max="9" width="34.83203125" style="1" bestFit="1" customWidth="1"/>
    <col min="10" max="10" width="42.6640625" style="1" bestFit="1" customWidth="1"/>
    <col min="11" max="11" width="13.5" style="1" customWidth="1"/>
    <col min="12" max="12" width="31" style="1" customWidth="1"/>
    <col min="13" max="13" width="16.5" style="1" bestFit="1" customWidth="1"/>
    <col min="14" max="14" width="13" style="24" bestFit="1" customWidth="1"/>
    <col min="15" max="15" width="13.83203125" style="24" bestFit="1" customWidth="1"/>
    <col min="16" max="16" width="12" style="24" bestFit="1" customWidth="1"/>
    <col min="17" max="17" width="37.33203125" style="1" bestFit="1" customWidth="1"/>
    <col min="18" max="18" width="27" style="1" bestFit="1" customWidth="1"/>
    <col min="19" max="20" width="11.83203125" style="25" customWidth="1"/>
    <col min="21" max="21" width="18.6640625" style="1" customWidth="1"/>
    <col min="22" max="22" width="16.5" style="1" customWidth="1"/>
    <col min="23" max="23" width="24.1640625" style="1" bestFit="1" customWidth="1"/>
    <col min="24" max="24" width="11.83203125" style="1" customWidth="1"/>
    <col min="25" max="25" width="15.6640625" style="9" bestFit="1" customWidth="1"/>
    <col min="26" max="26" width="12.83203125" style="1" customWidth="1"/>
    <col min="27" max="27" width="19.6640625" style="3" customWidth="1"/>
    <col min="28" max="28" width="22.5" style="1" bestFit="1" customWidth="1"/>
    <col min="29" max="29" width="14.1640625" style="1" customWidth="1"/>
    <col min="30" max="30" width="21.6640625" style="1" bestFit="1" customWidth="1"/>
    <col min="31" max="31" width="11.83203125" style="3" bestFit="1" customWidth="1"/>
    <col min="32" max="32" width="17" style="3" bestFit="1" customWidth="1"/>
    <col min="33" max="16384" width="12.6640625" style="1"/>
  </cols>
  <sheetData>
    <row r="1" spans="1:32">
      <c r="A1" s="9" t="s">
        <v>0</v>
      </c>
      <c r="B1" s="9" t="s">
        <v>1</v>
      </c>
      <c r="C1" s="9" t="s">
        <v>2</v>
      </c>
      <c r="D1" s="9" t="s">
        <v>3</v>
      </c>
      <c r="E1" s="9" t="s">
        <v>4</v>
      </c>
      <c r="F1" s="9" t="s">
        <v>5</v>
      </c>
      <c r="G1" s="9" t="s">
        <v>2670</v>
      </c>
      <c r="H1" s="9" t="s">
        <v>6</v>
      </c>
      <c r="I1" s="9" t="s">
        <v>7</v>
      </c>
      <c r="J1" s="9" t="s">
        <v>8</v>
      </c>
      <c r="K1" s="9" t="s">
        <v>9</v>
      </c>
      <c r="L1" s="17" t="s">
        <v>10</v>
      </c>
      <c r="M1" s="9" t="s">
        <v>11</v>
      </c>
      <c r="N1" s="18" t="s">
        <v>12</v>
      </c>
      <c r="O1" s="18" t="s">
        <v>13</v>
      </c>
      <c r="P1" s="18" t="s">
        <v>14</v>
      </c>
      <c r="Q1" s="9" t="s">
        <v>15</v>
      </c>
      <c r="R1" s="9" t="s">
        <v>16</v>
      </c>
      <c r="S1" s="19" t="s">
        <v>17</v>
      </c>
      <c r="T1" s="19" t="s">
        <v>18</v>
      </c>
      <c r="U1" s="20" t="s">
        <v>19</v>
      </c>
      <c r="V1" s="20" t="s">
        <v>2667</v>
      </c>
      <c r="W1" s="9" t="s">
        <v>20</v>
      </c>
      <c r="X1" s="6" t="s">
        <v>21</v>
      </c>
      <c r="Y1" s="9" t="s">
        <v>22</v>
      </c>
      <c r="Z1" s="20" t="s">
        <v>23</v>
      </c>
      <c r="AA1" s="6" t="s">
        <v>24</v>
      </c>
      <c r="AB1" s="9" t="s">
        <v>25</v>
      </c>
      <c r="AC1" s="9" t="s">
        <v>26</v>
      </c>
      <c r="AD1" s="9" t="s">
        <v>27</v>
      </c>
      <c r="AE1" s="6" t="s">
        <v>28</v>
      </c>
      <c r="AF1" s="6" t="s">
        <v>29</v>
      </c>
    </row>
    <row r="2" spans="1:32">
      <c r="A2" s="1" t="s">
        <v>30</v>
      </c>
      <c r="B2" s="1" t="s">
        <v>31</v>
      </c>
      <c r="C2" s="2" t="s">
        <v>32</v>
      </c>
      <c r="D2" s="1" t="s">
        <v>33</v>
      </c>
      <c r="E2" s="1" t="s">
        <v>34</v>
      </c>
      <c r="F2" s="1" t="s">
        <v>35</v>
      </c>
      <c r="G2" s="1" t="s">
        <v>36</v>
      </c>
      <c r="H2" s="1">
        <v>9500</v>
      </c>
      <c r="I2" s="1">
        <v>75</v>
      </c>
      <c r="J2" s="1" t="s">
        <v>37</v>
      </c>
      <c r="K2" s="1" t="s">
        <v>38</v>
      </c>
      <c r="L2" s="7" t="s">
        <v>39</v>
      </c>
      <c r="M2" s="1">
        <v>10841.5</v>
      </c>
      <c r="N2" s="21">
        <v>9.23</v>
      </c>
      <c r="O2" s="21">
        <v>-20.3</v>
      </c>
      <c r="P2" s="21">
        <v>3.2</v>
      </c>
      <c r="Q2" s="7" t="s">
        <v>40</v>
      </c>
      <c r="R2" s="1" t="s">
        <v>41</v>
      </c>
      <c r="S2" s="7">
        <v>50.2</v>
      </c>
      <c r="T2" s="7">
        <v>4.8899999999999997</v>
      </c>
      <c r="U2" s="1" t="s">
        <v>42</v>
      </c>
      <c r="V2" s="22" t="s">
        <v>43</v>
      </c>
      <c r="W2" s="3" t="s">
        <v>44</v>
      </c>
      <c r="X2" s="3" t="s">
        <v>45</v>
      </c>
      <c r="Y2" s="70">
        <v>1059472</v>
      </c>
      <c r="Z2" s="22" t="s">
        <v>46</v>
      </c>
      <c r="AA2" s="23">
        <v>0.10090642495334599</v>
      </c>
      <c r="AB2" s="1">
        <v>5.2548000000000004</v>
      </c>
      <c r="AC2" s="1" t="s">
        <v>47</v>
      </c>
      <c r="AD2" s="1" t="s">
        <v>47</v>
      </c>
      <c r="AE2" s="3" t="s">
        <v>48</v>
      </c>
      <c r="AF2" s="3" t="s">
        <v>49</v>
      </c>
    </row>
    <row r="3" spans="1:32">
      <c r="A3" s="1" t="s">
        <v>64</v>
      </c>
      <c r="B3" s="1" t="s">
        <v>65</v>
      </c>
      <c r="C3" s="2" t="s">
        <v>66</v>
      </c>
      <c r="D3" s="1" t="s">
        <v>67</v>
      </c>
      <c r="E3" s="1" t="s">
        <v>68</v>
      </c>
      <c r="F3" s="1" t="s">
        <v>69</v>
      </c>
      <c r="G3" s="1" t="s">
        <v>70</v>
      </c>
      <c r="H3" s="1">
        <v>8174</v>
      </c>
      <c r="I3" s="1">
        <v>26</v>
      </c>
      <c r="J3" s="1" t="s">
        <v>49</v>
      </c>
      <c r="K3" s="1" t="s">
        <v>38</v>
      </c>
      <c r="L3" s="7" t="s">
        <v>71</v>
      </c>
      <c r="M3" s="1">
        <v>9142.5</v>
      </c>
      <c r="N3" s="24" t="s">
        <v>72</v>
      </c>
      <c r="O3" s="24" t="s">
        <v>72</v>
      </c>
      <c r="P3" s="24" t="s">
        <v>72</v>
      </c>
      <c r="Q3" s="1" t="s">
        <v>72</v>
      </c>
      <c r="R3" s="1" t="s">
        <v>41</v>
      </c>
      <c r="S3" s="25">
        <v>48.964799999999997</v>
      </c>
      <c r="T3" s="25">
        <v>2.0680999999999998</v>
      </c>
      <c r="U3" s="1" t="s">
        <v>73</v>
      </c>
      <c r="V3" s="22" t="s">
        <v>43</v>
      </c>
      <c r="W3" s="3" t="s">
        <v>44</v>
      </c>
      <c r="X3" s="3" t="s">
        <v>74</v>
      </c>
      <c r="Y3" s="71">
        <v>18760</v>
      </c>
      <c r="Z3" s="22" t="s">
        <v>75</v>
      </c>
      <c r="AA3" s="23" t="s">
        <v>76</v>
      </c>
      <c r="AB3" s="1">
        <v>7.1199999999999999E-2</v>
      </c>
      <c r="AC3" t="s">
        <v>77</v>
      </c>
      <c r="AD3" t="s">
        <v>78</v>
      </c>
      <c r="AE3" s="3" t="s">
        <v>79</v>
      </c>
      <c r="AF3" s="3" t="s">
        <v>49</v>
      </c>
    </row>
    <row r="4" spans="1:32">
      <c r="A4" s="2" t="s">
        <v>50</v>
      </c>
      <c r="B4" s="1" t="s">
        <v>51</v>
      </c>
      <c r="C4" s="2" t="s">
        <v>52</v>
      </c>
      <c r="D4" s="1" t="s">
        <v>51</v>
      </c>
      <c r="E4" s="1" t="s">
        <v>53</v>
      </c>
      <c r="F4" s="2" t="s">
        <v>35</v>
      </c>
      <c r="G4" s="1" t="s">
        <v>54</v>
      </c>
      <c r="H4" s="1" t="s">
        <v>55</v>
      </c>
      <c r="I4" s="1" t="s">
        <v>56</v>
      </c>
      <c r="J4" s="1" t="s">
        <v>57</v>
      </c>
      <c r="K4" s="1" t="s">
        <v>38</v>
      </c>
      <c r="L4" s="7" t="s">
        <v>58</v>
      </c>
      <c r="M4" s="1">
        <v>12774.5</v>
      </c>
      <c r="N4" s="26">
        <v>10.099250000000001</v>
      </c>
      <c r="O4" s="26">
        <v>-19.369</v>
      </c>
      <c r="P4" s="24">
        <v>3.2</v>
      </c>
      <c r="Q4" s="1" t="s">
        <v>59</v>
      </c>
      <c r="R4" s="7" t="s">
        <v>60</v>
      </c>
      <c r="S4" s="25">
        <v>44.161799999999999</v>
      </c>
      <c r="T4" s="25">
        <v>8.3263890000000007</v>
      </c>
      <c r="U4" s="1" t="s">
        <v>51</v>
      </c>
      <c r="V4" s="22" t="s">
        <v>61</v>
      </c>
      <c r="W4" s="1" t="s">
        <v>62</v>
      </c>
      <c r="X4" s="3" t="s">
        <v>45</v>
      </c>
      <c r="Y4" s="70">
        <v>871260</v>
      </c>
      <c r="Z4" s="22" t="s">
        <v>46</v>
      </c>
      <c r="AA4" s="23">
        <v>0.25933928942447498</v>
      </c>
      <c r="AB4" s="1">
        <v>7.6426999999999996</v>
      </c>
      <c r="AC4" s="1" t="s">
        <v>47</v>
      </c>
      <c r="AD4" s="1" t="s">
        <v>47</v>
      </c>
      <c r="AE4" s="3" t="s">
        <v>63</v>
      </c>
      <c r="AF4" s="3" t="s">
        <v>49</v>
      </c>
    </row>
    <row r="5" spans="1:32">
      <c r="A5" s="1" t="s">
        <v>89</v>
      </c>
      <c r="B5" s="1" t="s">
        <v>90</v>
      </c>
      <c r="C5" s="1" t="s">
        <v>89</v>
      </c>
      <c r="D5" s="1" t="s">
        <v>89</v>
      </c>
      <c r="E5" s="1" t="s">
        <v>91</v>
      </c>
      <c r="F5" s="2" t="s">
        <v>92</v>
      </c>
      <c r="G5" s="3" t="s">
        <v>93</v>
      </c>
      <c r="H5" s="3">
        <v>7585</v>
      </c>
      <c r="I5" s="3">
        <v>24</v>
      </c>
      <c r="J5" s="1" t="s">
        <v>94</v>
      </c>
      <c r="K5" s="1" t="s">
        <v>38</v>
      </c>
      <c r="L5" s="7" t="s">
        <v>95</v>
      </c>
      <c r="M5" s="1">
        <v>8391</v>
      </c>
      <c r="N5" s="24" t="s">
        <v>72</v>
      </c>
      <c r="O5" s="24" t="s">
        <v>72</v>
      </c>
      <c r="P5" s="24" t="s">
        <v>72</v>
      </c>
      <c r="Q5" s="1" t="s">
        <v>72</v>
      </c>
      <c r="R5" s="1" t="s">
        <v>41</v>
      </c>
      <c r="S5" s="27">
        <v>48.33</v>
      </c>
      <c r="T5" s="27">
        <v>10.09</v>
      </c>
      <c r="U5" s="1" t="s">
        <v>89</v>
      </c>
      <c r="V5" s="22" t="s">
        <v>43</v>
      </c>
      <c r="W5" s="1" t="s">
        <v>96</v>
      </c>
      <c r="X5" s="1" t="s">
        <v>45</v>
      </c>
      <c r="Y5" s="70">
        <v>50457</v>
      </c>
      <c r="Z5" s="22" t="s">
        <v>46</v>
      </c>
      <c r="AA5" s="14" t="s">
        <v>97</v>
      </c>
      <c r="AB5" s="1">
        <v>0.13250000000000001</v>
      </c>
      <c r="AC5" s="1" t="s">
        <v>47</v>
      </c>
      <c r="AD5" s="1" t="s">
        <v>47</v>
      </c>
      <c r="AE5" s="3" t="s">
        <v>98</v>
      </c>
      <c r="AF5" s="3" t="s">
        <v>99</v>
      </c>
    </row>
    <row r="6" spans="1:32">
      <c r="A6" s="1" t="s">
        <v>100</v>
      </c>
      <c r="B6" s="1" t="s">
        <v>101</v>
      </c>
      <c r="C6" s="1" t="s">
        <v>100</v>
      </c>
      <c r="D6" s="1" t="s">
        <v>102</v>
      </c>
      <c r="E6" s="1" t="s">
        <v>91</v>
      </c>
      <c r="F6" s="1" t="s">
        <v>103</v>
      </c>
      <c r="G6" s="1" t="s">
        <v>104</v>
      </c>
      <c r="H6" s="1">
        <v>12535</v>
      </c>
      <c r="I6" s="1">
        <v>50</v>
      </c>
      <c r="J6" s="3" t="s">
        <v>105</v>
      </c>
      <c r="K6" s="1" t="s">
        <v>38</v>
      </c>
      <c r="L6" s="7" t="s">
        <v>106</v>
      </c>
      <c r="M6" s="1">
        <v>14796</v>
      </c>
      <c r="N6" s="24">
        <v>8.5</v>
      </c>
      <c r="O6" s="24">
        <v>-19.5</v>
      </c>
      <c r="P6" s="24">
        <v>3.1</v>
      </c>
      <c r="Q6" s="1" t="s">
        <v>107</v>
      </c>
      <c r="R6" s="1" t="s">
        <v>108</v>
      </c>
      <c r="S6" s="27">
        <v>48.24</v>
      </c>
      <c r="T6" s="27">
        <v>9.4600000000000009</v>
      </c>
      <c r="U6" s="1" t="s">
        <v>102</v>
      </c>
      <c r="V6" s="22" t="s">
        <v>109</v>
      </c>
      <c r="W6" s="1" t="s">
        <v>110</v>
      </c>
      <c r="X6" s="1" t="s">
        <v>74</v>
      </c>
      <c r="Y6" s="70">
        <v>7746</v>
      </c>
      <c r="Z6" s="1" t="s">
        <v>75</v>
      </c>
      <c r="AA6" s="7" t="s">
        <v>111</v>
      </c>
      <c r="AB6" s="1">
        <v>0.28189999999999998</v>
      </c>
      <c r="AC6" s="1" t="s">
        <v>112</v>
      </c>
      <c r="AD6" s="1" t="s">
        <v>72</v>
      </c>
      <c r="AE6" s="3" t="s">
        <v>113</v>
      </c>
      <c r="AF6" s="3" t="s">
        <v>99</v>
      </c>
    </row>
    <row r="7" spans="1:32" ht="17">
      <c r="A7" s="28" t="s">
        <v>125</v>
      </c>
      <c r="B7" s="28" t="s">
        <v>126</v>
      </c>
      <c r="C7" s="28" t="s">
        <v>125</v>
      </c>
      <c r="D7" s="28" t="s">
        <v>127</v>
      </c>
      <c r="E7" s="1" t="s">
        <v>91</v>
      </c>
      <c r="F7" s="1" t="s">
        <v>103</v>
      </c>
      <c r="G7" s="1" t="s">
        <v>128</v>
      </c>
      <c r="H7" s="1">
        <v>12450</v>
      </c>
      <c r="I7" s="1">
        <v>110</v>
      </c>
      <c r="J7" s="1" t="s">
        <v>129</v>
      </c>
      <c r="K7" s="1" t="s">
        <v>38</v>
      </c>
      <c r="L7" s="7" t="s">
        <v>130</v>
      </c>
      <c r="M7" s="1">
        <v>14619</v>
      </c>
      <c r="N7" s="24" t="s">
        <v>72</v>
      </c>
      <c r="O7" s="24" t="s">
        <v>72</v>
      </c>
      <c r="P7" s="24" t="s">
        <v>72</v>
      </c>
      <c r="Q7" s="1" t="s">
        <v>72</v>
      </c>
      <c r="R7" s="1" t="s">
        <v>108</v>
      </c>
      <c r="S7" s="27">
        <v>48.32</v>
      </c>
      <c r="T7" s="27">
        <v>9.35</v>
      </c>
      <c r="U7" s="28" t="s">
        <v>127</v>
      </c>
      <c r="V7" s="22" t="s">
        <v>109</v>
      </c>
      <c r="W7" s="1" t="s">
        <v>110</v>
      </c>
      <c r="X7" s="1" t="s">
        <v>74</v>
      </c>
      <c r="Y7" s="70">
        <v>10166</v>
      </c>
      <c r="Z7" s="1" t="s">
        <v>75</v>
      </c>
      <c r="AA7" s="7">
        <v>0.2235</v>
      </c>
      <c r="AB7" s="1">
        <v>0.16550000000000001</v>
      </c>
      <c r="AC7" s="3" t="s">
        <v>131</v>
      </c>
      <c r="AD7" s="1" t="s">
        <v>72</v>
      </c>
      <c r="AE7" s="3" t="s">
        <v>113</v>
      </c>
      <c r="AF7" s="3" t="s">
        <v>99</v>
      </c>
    </row>
    <row r="8" spans="1:32">
      <c r="A8" s="3" t="s">
        <v>825</v>
      </c>
      <c r="B8" s="3" t="s">
        <v>2671</v>
      </c>
      <c r="C8" s="3" t="s">
        <v>825</v>
      </c>
      <c r="D8" s="3" t="s">
        <v>826</v>
      </c>
      <c r="E8" s="3" t="s">
        <v>83</v>
      </c>
      <c r="F8" s="4" t="s">
        <v>35</v>
      </c>
      <c r="G8" s="3" t="s">
        <v>827</v>
      </c>
      <c r="H8" s="3">
        <v>7070</v>
      </c>
      <c r="I8" s="3">
        <v>40</v>
      </c>
      <c r="J8" s="3" t="s">
        <v>828</v>
      </c>
      <c r="K8" s="3" t="s">
        <v>38</v>
      </c>
      <c r="L8" s="3" t="s">
        <v>829</v>
      </c>
      <c r="M8" s="3">
        <v>7884</v>
      </c>
      <c r="N8" s="3">
        <v>8.4</v>
      </c>
      <c r="O8" s="3">
        <v>-19.3</v>
      </c>
      <c r="P8" s="3">
        <v>3.4</v>
      </c>
      <c r="Q8" s="3" t="s">
        <v>828</v>
      </c>
      <c r="R8" s="3" t="s">
        <v>41</v>
      </c>
      <c r="S8" s="27">
        <v>38.6750739991</v>
      </c>
      <c r="T8" s="27">
        <v>-0.92741099999999999</v>
      </c>
      <c r="U8" s="3" t="s">
        <v>2634</v>
      </c>
      <c r="V8" s="46" t="s">
        <v>43</v>
      </c>
      <c r="W8" s="3" t="s">
        <v>87</v>
      </c>
      <c r="X8" s="3" t="s">
        <v>74</v>
      </c>
      <c r="Y8" s="72">
        <v>737132</v>
      </c>
      <c r="Z8" s="3" t="s">
        <v>824</v>
      </c>
      <c r="AA8" s="73">
        <v>0.38067867330863903</v>
      </c>
      <c r="AB8" s="3">
        <v>2.2159</v>
      </c>
      <c r="AC8" s="3" t="s">
        <v>2176</v>
      </c>
      <c r="AD8" s="3" t="s">
        <v>2628</v>
      </c>
      <c r="AE8" s="3" t="s">
        <v>63</v>
      </c>
      <c r="AF8" s="3" t="s">
        <v>49</v>
      </c>
    </row>
    <row r="9" spans="1:32">
      <c r="A9" s="3" t="s">
        <v>825</v>
      </c>
      <c r="B9" s="3" t="s">
        <v>2672</v>
      </c>
      <c r="C9" s="3" t="s">
        <v>825</v>
      </c>
      <c r="D9" s="3" t="s">
        <v>831</v>
      </c>
      <c r="E9" s="3" t="s">
        <v>83</v>
      </c>
      <c r="F9" s="4" t="s">
        <v>35</v>
      </c>
      <c r="G9" s="3" t="s">
        <v>832</v>
      </c>
      <c r="H9" s="3">
        <v>7116</v>
      </c>
      <c r="I9" s="3">
        <v>32</v>
      </c>
      <c r="J9" s="3" t="s">
        <v>828</v>
      </c>
      <c r="K9" s="3" t="s">
        <v>38</v>
      </c>
      <c r="L9" s="3" t="s">
        <v>833</v>
      </c>
      <c r="M9" s="3">
        <v>7939.5</v>
      </c>
      <c r="N9" s="3">
        <v>11.6</v>
      </c>
      <c r="O9" s="3">
        <v>-18.5</v>
      </c>
      <c r="P9" s="3">
        <v>3.4</v>
      </c>
      <c r="Q9" s="3" t="s">
        <v>828</v>
      </c>
      <c r="R9" s="3" t="s">
        <v>41</v>
      </c>
      <c r="S9" s="27">
        <v>38.6750739991</v>
      </c>
      <c r="T9" s="27">
        <v>-0.92741099999999999</v>
      </c>
      <c r="U9" s="3" t="s">
        <v>2634</v>
      </c>
      <c r="V9" s="46" t="s">
        <v>43</v>
      </c>
      <c r="W9" s="3" t="s">
        <v>87</v>
      </c>
      <c r="X9" s="3" t="s">
        <v>74</v>
      </c>
      <c r="Y9" s="72">
        <v>791255</v>
      </c>
      <c r="Z9" s="3" t="s">
        <v>824</v>
      </c>
      <c r="AA9" s="73">
        <v>0.37757409351530302</v>
      </c>
      <c r="AB9" s="3">
        <v>2.6233</v>
      </c>
      <c r="AC9" s="3" t="s">
        <v>2627</v>
      </c>
      <c r="AD9" s="3" t="s">
        <v>2629</v>
      </c>
      <c r="AE9" s="3" t="s">
        <v>63</v>
      </c>
      <c r="AF9" s="3" t="s">
        <v>49</v>
      </c>
    </row>
    <row r="10" spans="1:32">
      <c r="A10" s="3" t="s">
        <v>143</v>
      </c>
      <c r="B10" s="3" t="s">
        <v>144</v>
      </c>
      <c r="C10" s="3" t="s">
        <v>145</v>
      </c>
      <c r="D10" s="1" t="s">
        <v>146</v>
      </c>
      <c r="E10" s="3" t="s">
        <v>147</v>
      </c>
      <c r="F10" s="1" t="s">
        <v>103</v>
      </c>
      <c r="G10" s="1" t="s">
        <v>148</v>
      </c>
      <c r="H10" s="1">
        <v>28510</v>
      </c>
      <c r="I10" s="1">
        <v>170</v>
      </c>
      <c r="J10" s="1" t="s">
        <v>149</v>
      </c>
      <c r="K10" s="1" t="s">
        <v>38</v>
      </c>
      <c r="L10" s="1" t="s">
        <v>150</v>
      </c>
      <c r="M10" s="3">
        <v>32653.5</v>
      </c>
      <c r="N10" s="29" t="s">
        <v>72</v>
      </c>
      <c r="O10" s="29" t="s">
        <v>72</v>
      </c>
      <c r="P10" s="29" t="s">
        <v>72</v>
      </c>
      <c r="Q10" s="30" t="s">
        <v>72</v>
      </c>
      <c r="R10" s="7" t="s">
        <v>151</v>
      </c>
      <c r="S10" s="3">
        <v>45.35</v>
      </c>
      <c r="T10" s="3">
        <v>23.84</v>
      </c>
      <c r="U10" s="22" t="s">
        <v>152</v>
      </c>
      <c r="V10" s="22" t="s">
        <v>151</v>
      </c>
      <c r="W10" s="1" t="s">
        <v>87</v>
      </c>
      <c r="X10" s="1" t="s">
        <v>74</v>
      </c>
      <c r="Y10" s="70">
        <v>12840</v>
      </c>
      <c r="Z10" s="1" t="s">
        <v>75</v>
      </c>
      <c r="AA10" s="31" t="s">
        <v>153</v>
      </c>
      <c r="AB10" s="1">
        <v>0.15359999999999999</v>
      </c>
      <c r="AC10" s="1" t="s">
        <v>131</v>
      </c>
      <c r="AD10" s="1" t="s">
        <v>72</v>
      </c>
      <c r="AE10" s="3" t="s">
        <v>154</v>
      </c>
      <c r="AF10" s="3" t="s">
        <v>99</v>
      </c>
    </row>
    <row r="11" spans="1:32">
      <c r="A11" s="2" t="s">
        <v>155</v>
      </c>
      <c r="B11" s="1" t="s">
        <v>156</v>
      </c>
      <c r="C11" s="2" t="s">
        <v>157</v>
      </c>
      <c r="D11" s="1" t="s">
        <v>158</v>
      </c>
      <c r="E11" s="1" t="s">
        <v>91</v>
      </c>
      <c r="F11" s="2" t="s">
        <v>159</v>
      </c>
      <c r="G11" s="1" t="s">
        <v>160</v>
      </c>
      <c r="H11" s="1">
        <v>5890</v>
      </c>
      <c r="I11" s="1">
        <v>40</v>
      </c>
      <c r="J11" s="1" t="s">
        <v>161</v>
      </c>
      <c r="K11" s="1" t="s">
        <v>38</v>
      </c>
      <c r="L11" s="7" t="s">
        <v>162</v>
      </c>
      <c r="M11" s="1">
        <v>6705.5</v>
      </c>
      <c r="N11" s="32">
        <v>13.09</v>
      </c>
      <c r="O11" s="33">
        <v>-21.89</v>
      </c>
      <c r="P11" s="34" t="s">
        <v>163</v>
      </c>
      <c r="Q11" s="1" t="s">
        <v>161</v>
      </c>
      <c r="R11" s="1" t="s">
        <v>41</v>
      </c>
      <c r="S11" s="25">
        <v>53.012300000000003</v>
      </c>
      <c r="T11" s="25">
        <v>14.2188</v>
      </c>
      <c r="U11" s="1" t="s">
        <v>164</v>
      </c>
      <c r="V11" s="22" t="s">
        <v>43</v>
      </c>
      <c r="W11" s="1" t="s">
        <v>87</v>
      </c>
      <c r="X11" s="3" t="s">
        <v>45</v>
      </c>
      <c r="Y11" s="70">
        <v>593686</v>
      </c>
      <c r="Z11" s="22" t="s">
        <v>46</v>
      </c>
      <c r="AA11" s="23">
        <v>0.29963651050080797</v>
      </c>
      <c r="AB11" s="1">
        <v>1.5702</v>
      </c>
      <c r="AC11" s="1" t="s">
        <v>47</v>
      </c>
      <c r="AD11" s="1" t="s">
        <v>47</v>
      </c>
      <c r="AE11" s="3" t="s">
        <v>165</v>
      </c>
      <c r="AF11" s="3" t="s">
        <v>49</v>
      </c>
    </row>
    <row r="12" spans="1:32">
      <c r="A12" s="1" t="s">
        <v>132</v>
      </c>
      <c r="B12" s="1" t="s">
        <v>133</v>
      </c>
      <c r="C12" s="1" t="s">
        <v>134</v>
      </c>
      <c r="D12" s="1" t="s">
        <v>135</v>
      </c>
      <c r="E12" s="1" t="s">
        <v>68</v>
      </c>
      <c r="F12" s="1" t="s">
        <v>69</v>
      </c>
      <c r="G12" s="1" t="s">
        <v>136</v>
      </c>
      <c r="H12" s="1">
        <v>7400</v>
      </c>
      <c r="I12" s="1">
        <v>60</v>
      </c>
      <c r="J12" s="3" t="s">
        <v>137</v>
      </c>
      <c r="K12" s="1" t="s">
        <v>38</v>
      </c>
      <c r="L12" s="7" t="s">
        <v>138</v>
      </c>
      <c r="M12" s="1">
        <v>8193</v>
      </c>
      <c r="N12" s="24">
        <v>11.2</v>
      </c>
      <c r="O12" s="24">
        <v>-20.100000000000001</v>
      </c>
      <c r="P12" s="24">
        <v>3.3</v>
      </c>
      <c r="Q12" s="1" t="s">
        <v>139</v>
      </c>
      <c r="R12" s="1" t="s">
        <v>41</v>
      </c>
      <c r="S12" s="27">
        <v>49.24</v>
      </c>
      <c r="T12" s="27">
        <v>3.46</v>
      </c>
      <c r="U12" s="1" t="s">
        <v>135</v>
      </c>
      <c r="V12" s="22" t="s">
        <v>43</v>
      </c>
      <c r="W12" s="1" t="s">
        <v>140</v>
      </c>
      <c r="X12" s="1" t="s">
        <v>74</v>
      </c>
      <c r="Y12" s="70">
        <v>22900</v>
      </c>
      <c r="Z12" s="1" t="s">
        <v>75</v>
      </c>
      <c r="AA12" s="7" t="s">
        <v>141</v>
      </c>
      <c r="AB12" s="1">
        <v>0.32600000000000001</v>
      </c>
      <c r="AC12" s="1" t="s">
        <v>45</v>
      </c>
      <c r="AD12" s="1" t="s">
        <v>142</v>
      </c>
      <c r="AE12" s="3" t="s">
        <v>79</v>
      </c>
      <c r="AF12" s="3" t="s">
        <v>99</v>
      </c>
    </row>
    <row r="13" spans="1:32">
      <c r="A13" s="3" t="s">
        <v>188</v>
      </c>
      <c r="B13" s="3" t="s">
        <v>230</v>
      </c>
      <c r="C13" s="3" t="s">
        <v>188</v>
      </c>
      <c r="D13" s="1" t="s">
        <v>231</v>
      </c>
      <c r="E13" s="1" t="s">
        <v>190</v>
      </c>
      <c r="F13" s="1" t="s">
        <v>92</v>
      </c>
      <c r="G13" s="1" t="s">
        <v>232</v>
      </c>
      <c r="H13" s="1">
        <v>8370</v>
      </c>
      <c r="I13" s="1">
        <v>50</v>
      </c>
      <c r="J13" s="3" t="s">
        <v>233</v>
      </c>
      <c r="K13" s="1" t="s">
        <v>38</v>
      </c>
      <c r="L13" s="7" t="s">
        <v>234</v>
      </c>
      <c r="M13" s="1">
        <v>9338.5</v>
      </c>
      <c r="N13" s="14">
        <v>15.7</v>
      </c>
      <c r="O13" s="14" t="s">
        <v>235</v>
      </c>
      <c r="P13" s="14">
        <v>3.2</v>
      </c>
      <c r="Q13" s="3" t="s">
        <v>211</v>
      </c>
      <c r="R13" s="1" t="s">
        <v>41</v>
      </c>
      <c r="S13" s="27">
        <v>53</v>
      </c>
      <c r="T13" s="27">
        <v>2.54</v>
      </c>
      <c r="U13" s="22" t="s">
        <v>193</v>
      </c>
      <c r="V13" s="22" t="s">
        <v>43</v>
      </c>
      <c r="W13" s="1" t="s">
        <v>194</v>
      </c>
      <c r="X13" s="3" t="s">
        <v>74</v>
      </c>
      <c r="Y13" s="70">
        <v>457869</v>
      </c>
      <c r="Z13" s="22" t="s">
        <v>46</v>
      </c>
      <c r="AA13" s="23" t="s">
        <v>236</v>
      </c>
      <c r="AB13" s="1">
        <v>1.1337999999999999</v>
      </c>
      <c r="AC13" s="1" t="s">
        <v>237</v>
      </c>
      <c r="AD13" s="1" t="s">
        <v>238</v>
      </c>
      <c r="AE13" s="3" t="s">
        <v>239</v>
      </c>
      <c r="AF13" s="3" t="s">
        <v>49</v>
      </c>
    </row>
    <row r="14" spans="1:32">
      <c r="A14" s="3" t="s">
        <v>216</v>
      </c>
      <c r="B14" s="3" t="s">
        <v>217</v>
      </c>
      <c r="C14" s="3" t="s">
        <v>188</v>
      </c>
      <c r="D14" s="1" t="s">
        <v>218</v>
      </c>
      <c r="E14" s="1" t="s">
        <v>190</v>
      </c>
      <c r="F14" s="1" t="s">
        <v>219</v>
      </c>
      <c r="G14" s="1" t="s">
        <v>220</v>
      </c>
      <c r="H14" s="1">
        <v>8945</v>
      </c>
      <c r="I14" s="1">
        <v>45</v>
      </c>
      <c r="J14" s="3" t="s">
        <v>211</v>
      </c>
      <c r="K14" s="1" t="s">
        <v>38</v>
      </c>
      <c r="L14" s="7" t="s">
        <v>221</v>
      </c>
      <c r="M14" s="1">
        <v>10065.5</v>
      </c>
      <c r="N14" s="14">
        <v>14.1</v>
      </c>
      <c r="O14" s="14" t="s">
        <v>222</v>
      </c>
      <c r="P14" s="14">
        <v>3.1</v>
      </c>
      <c r="Q14" s="3" t="s">
        <v>211</v>
      </c>
      <c r="R14" s="1" t="s">
        <v>41</v>
      </c>
      <c r="S14" s="27">
        <v>52.36</v>
      </c>
      <c r="T14" s="27">
        <v>3.27</v>
      </c>
      <c r="U14" s="22" t="s">
        <v>193</v>
      </c>
      <c r="V14" s="22" t="s">
        <v>43</v>
      </c>
      <c r="W14" s="1" t="s">
        <v>87</v>
      </c>
      <c r="X14" s="3" t="s">
        <v>74</v>
      </c>
      <c r="Y14" s="70">
        <v>88054</v>
      </c>
      <c r="Z14" s="22" t="s">
        <v>46</v>
      </c>
      <c r="AA14" s="23" t="s">
        <v>223</v>
      </c>
      <c r="AB14" s="1">
        <v>0.14049999999999999</v>
      </c>
      <c r="AC14" s="1" t="s">
        <v>77</v>
      </c>
      <c r="AD14" s="1" t="s">
        <v>178</v>
      </c>
      <c r="AE14" s="3" t="s">
        <v>79</v>
      </c>
      <c r="AF14" s="3" t="s">
        <v>49</v>
      </c>
    </row>
    <row r="15" spans="1:32">
      <c r="A15" s="3" t="s">
        <v>186</v>
      </c>
      <c r="B15" s="3" t="s">
        <v>187</v>
      </c>
      <c r="C15" s="3" t="s">
        <v>188</v>
      </c>
      <c r="D15" s="1" t="s">
        <v>189</v>
      </c>
      <c r="E15" s="1" t="s">
        <v>190</v>
      </c>
      <c r="F15" s="1" t="s">
        <v>117</v>
      </c>
      <c r="G15" s="1" t="s">
        <v>191</v>
      </c>
      <c r="H15" s="1">
        <v>8627</v>
      </c>
      <c r="I15" s="1">
        <v>35</v>
      </c>
      <c r="J15" s="3" t="s">
        <v>49</v>
      </c>
      <c r="K15" s="1" t="s">
        <v>38</v>
      </c>
      <c r="L15" s="7" t="s">
        <v>192</v>
      </c>
      <c r="M15" s="1">
        <v>9608</v>
      </c>
      <c r="N15" s="21" t="s">
        <v>72</v>
      </c>
      <c r="O15" s="21" t="s">
        <v>72</v>
      </c>
      <c r="P15" s="21" t="s">
        <v>72</v>
      </c>
      <c r="Q15" s="7" t="s">
        <v>72</v>
      </c>
      <c r="R15" s="1" t="s">
        <v>41</v>
      </c>
      <c r="S15" s="27">
        <v>51.984200000000001</v>
      </c>
      <c r="T15" s="27">
        <v>4.0702800000000003</v>
      </c>
      <c r="U15" s="22" t="s">
        <v>193</v>
      </c>
      <c r="V15" s="22" t="s">
        <v>43</v>
      </c>
      <c r="W15" s="1" t="s">
        <v>194</v>
      </c>
      <c r="X15" s="3" t="s">
        <v>74</v>
      </c>
      <c r="Y15" s="70">
        <v>313268</v>
      </c>
      <c r="Z15" s="22" t="s">
        <v>46</v>
      </c>
      <c r="AA15" s="23" t="s">
        <v>195</v>
      </c>
      <c r="AB15" s="1">
        <v>0.88559999999999994</v>
      </c>
      <c r="AC15" s="1" t="s">
        <v>196</v>
      </c>
      <c r="AD15" s="1" t="s">
        <v>197</v>
      </c>
      <c r="AE15" s="3" t="s">
        <v>79</v>
      </c>
      <c r="AF15" s="3" t="s">
        <v>49</v>
      </c>
    </row>
    <row r="16" spans="1:32">
      <c r="A16" s="3" t="s">
        <v>240</v>
      </c>
      <c r="B16" s="3" t="s">
        <v>241</v>
      </c>
      <c r="C16" s="3" t="s">
        <v>188</v>
      </c>
      <c r="D16" s="1" t="s">
        <v>242</v>
      </c>
      <c r="E16" s="1" t="s">
        <v>190</v>
      </c>
      <c r="F16" s="1" t="s">
        <v>209</v>
      </c>
      <c r="G16" s="1" t="s">
        <v>243</v>
      </c>
      <c r="H16" s="1">
        <v>7950</v>
      </c>
      <c r="I16" s="1">
        <v>45</v>
      </c>
      <c r="J16" s="3" t="s">
        <v>49</v>
      </c>
      <c r="K16" s="1" t="s">
        <v>38</v>
      </c>
      <c r="L16" s="7" t="s">
        <v>244</v>
      </c>
      <c r="M16" s="1">
        <v>8816</v>
      </c>
      <c r="N16" s="35">
        <v>16.2</v>
      </c>
      <c r="O16" s="14">
        <v>-17.600000000000001</v>
      </c>
      <c r="P16" s="35" t="s">
        <v>245</v>
      </c>
      <c r="Q16" s="3" t="s">
        <v>49</v>
      </c>
      <c r="R16" s="1" t="s">
        <v>41</v>
      </c>
      <c r="S16" s="3">
        <v>52.01</v>
      </c>
      <c r="T16" s="3">
        <v>3.53</v>
      </c>
      <c r="U16" s="22" t="s">
        <v>193</v>
      </c>
      <c r="V16" s="22" t="s">
        <v>43</v>
      </c>
      <c r="W16" s="3" t="s">
        <v>44</v>
      </c>
      <c r="X16" s="3" t="s">
        <v>74</v>
      </c>
      <c r="Y16" s="70">
        <v>88835</v>
      </c>
      <c r="Z16" s="22" t="s">
        <v>75</v>
      </c>
      <c r="AA16" s="23" t="s">
        <v>246</v>
      </c>
      <c r="AB16" s="1">
        <v>1.3575000000000002</v>
      </c>
      <c r="AC16" s="1" t="s">
        <v>77</v>
      </c>
      <c r="AD16" s="1" t="s">
        <v>178</v>
      </c>
      <c r="AE16" t="s">
        <v>247</v>
      </c>
      <c r="AF16" s="3" t="s">
        <v>49</v>
      </c>
    </row>
    <row r="17" spans="1:32">
      <c r="A17" s="3" t="s">
        <v>240</v>
      </c>
      <c r="B17" s="3" t="s">
        <v>248</v>
      </c>
      <c r="C17" s="3" t="s">
        <v>188</v>
      </c>
      <c r="D17" s="1" t="s">
        <v>249</v>
      </c>
      <c r="E17" s="1" t="s">
        <v>190</v>
      </c>
      <c r="F17" s="1" t="s">
        <v>209</v>
      </c>
      <c r="G17" s="1" t="s">
        <v>250</v>
      </c>
      <c r="H17" s="1">
        <v>7870</v>
      </c>
      <c r="I17" s="1">
        <v>45</v>
      </c>
      <c r="J17" s="3" t="s">
        <v>211</v>
      </c>
      <c r="K17" s="1" t="s">
        <v>38</v>
      </c>
      <c r="L17" s="7" t="s">
        <v>251</v>
      </c>
      <c r="M17" s="1">
        <v>8763</v>
      </c>
      <c r="N17" s="14">
        <v>12.9</v>
      </c>
      <c r="O17" s="14" t="s">
        <v>252</v>
      </c>
      <c r="P17" s="14">
        <v>3.2</v>
      </c>
      <c r="Q17" s="3" t="s">
        <v>211</v>
      </c>
      <c r="R17" s="1" t="s">
        <v>41</v>
      </c>
      <c r="S17" s="3">
        <v>52.01</v>
      </c>
      <c r="T17" s="3">
        <v>3.53</v>
      </c>
      <c r="U17" s="22" t="s">
        <v>193</v>
      </c>
      <c r="V17" s="22" t="s">
        <v>43</v>
      </c>
      <c r="W17" s="3" t="s">
        <v>44</v>
      </c>
      <c r="X17" s="3" t="s">
        <v>1127</v>
      </c>
      <c r="Y17" s="70">
        <v>53531</v>
      </c>
      <c r="Z17" s="22" t="s">
        <v>75</v>
      </c>
      <c r="AA17" s="23" t="s">
        <v>253</v>
      </c>
      <c r="AB17" s="1">
        <v>1.0428999999999999</v>
      </c>
      <c r="AC17" s="1" t="s">
        <v>1527</v>
      </c>
      <c r="AD17" s="1" t="s">
        <v>1527</v>
      </c>
      <c r="AE17" s="3" t="s">
        <v>255</v>
      </c>
      <c r="AF17" s="3" t="s">
        <v>49</v>
      </c>
    </row>
    <row r="18" spans="1:32">
      <c r="A18" s="3" t="s">
        <v>206</v>
      </c>
      <c r="B18" s="3" t="s">
        <v>207</v>
      </c>
      <c r="C18" s="3" t="s">
        <v>188</v>
      </c>
      <c r="D18" s="1" t="s">
        <v>208</v>
      </c>
      <c r="E18" s="1" t="s">
        <v>190</v>
      </c>
      <c r="F18" s="1" t="s">
        <v>209</v>
      </c>
      <c r="G18" s="1" t="s">
        <v>210</v>
      </c>
      <c r="H18" s="1">
        <v>9440</v>
      </c>
      <c r="I18" s="1">
        <v>45</v>
      </c>
      <c r="J18" s="3" t="s">
        <v>211</v>
      </c>
      <c r="K18" s="1" t="s">
        <v>38</v>
      </c>
      <c r="L18" s="7" t="s">
        <v>212</v>
      </c>
      <c r="M18" s="1">
        <v>10789.5</v>
      </c>
      <c r="N18" s="14">
        <v>12.2</v>
      </c>
      <c r="O18" s="14" t="s">
        <v>213</v>
      </c>
      <c r="P18" s="14">
        <v>3.1</v>
      </c>
      <c r="Q18" s="3" t="s">
        <v>211</v>
      </c>
      <c r="R18" s="1" t="s">
        <v>41</v>
      </c>
      <c r="S18" s="27">
        <v>52.3</v>
      </c>
      <c r="T18" s="27">
        <v>2.4</v>
      </c>
      <c r="U18" s="22" t="s">
        <v>193</v>
      </c>
      <c r="V18" s="22" t="s">
        <v>43</v>
      </c>
      <c r="W18" s="1" t="s">
        <v>87</v>
      </c>
      <c r="X18" s="3" t="s">
        <v>74</v>
      </c>
      <c r="Y18" s="70">
        <v>36222</v>
      </c>
      <c r="Z18" s="22" t="s">
        <v>46</v>
      </c>
      <c r="AA18" s="23" t="s">
        <v>214</v>
      </c>
      <c r="AB18" s="1">
        <v>5.7500000000000002E-2</v>
      </c>
      <c r="AC18" s="1" t="s">
        <v>131</v>
      </c>
      <c r="AD18" s="1" t="s">
        <v>72</v>
      </c>
      <c r="AE18" s="3" t="s">
        <v>215</v>
      </c>
      <c r="AF18" s="3" t="s">
        <v>49</v>
      </c>
    </row>
    <row r="19" spans="1:32">
      <c r="A19" s="3" t="s">
        <v>224</v>
      </c>
      <c r="B19" s="3" t="s">
        <v>225</v>
      </c>
      <c r="C19" s="3" t="s">
        <v>188</v>
      </c>
      <c r="D19" s="1" t="s">
        <v>226</v>
      </c>
      <c r="E19" s="1" t="s">
        <v>190</v>
      </c>
      <c r="F19" s="1" t="s">
        <v>92</v>
      </c>
      <c r="G19" s="1" t="s">
        <v>227</v>
      </c>
      <c r="H19" s="1">
        <v>7781</v>
      </c>
      <c r="I19" s="1">
        <v>35</v>
      </c>
      <c r="J19" s="3" t="s">
        <v>49</v>
      </c>
      <c r="K19" s="1" t="s">
        <v>38</v>
      </c>
      <c r="L19" s="7" t="s">
        <v>228</v>
      </c>
      <c r="M19" s="1">
        <v>8544</v>
      </c>
      <c r="N19" s="21" t="s">
        <v>72</v>
      </c>
      <c r="O19" s="21" t="s">
        <v>72</v>
      </c>
      <c r="P19" s="21" t="s">
        <v>72</v>
      </c>
      <c r="Q19" s="7" t="s">
        <v>72</v>
      </c>
      <c r="R19" s="1" t="s">
        <v>41</v>
      </c>
      <c r="S19" s="3">
        <v>52.1</v>
      </c>
      <c r="T19" s="3">
        <v>4.0599999999999996</v>
      </c>
      <c r="U19" s="22" t="s">
        <v>193</v>
      </c>
      <c r="V19" s="22" t="s">
        <v>43</v>
      </c>
      <c r="W19" s="1" t="s">
        <v>87</v>
      </c>
      <c r="X19" s="3" t="s">
        <v>74</v>
      </c>
      <c r="Y19" s="70">
        <v>25618</v>
      </c>
      <c r="Z19" s="22" t="s">
        <v>75</v>
      </c>
      <c r="AA19" s="23" t="s">
        <v>229</v>
      </c>
      <c r="AB19" s="1">
        <v>7.6100000000000001E-2</v>
      </c>
      <c r="AC19" s="1" t="s">
        <v>45</v>
      </c>
      <c r="AD19" s="1" t="s">
        <v>142</v>
      </c>
      <c r="AE19" s="3" t="s">
        <v>205</v>
      </c>
      <c r="AF19" s="3" t="s">
        <v>49</v>
      </c>
    </row>
    <row r="20" spans="1:32">
      <c r="A20" s="3" t="s">
        <v>198</v>
      </c>
      <c r="B20" s="3" t="s">
        <v>199</v>
      </c>
      <c r="C20" s="3" t="s">
        <v>188</v>
      </c>
      <c r="D20" s="1" t="s">
        <v>200</v>
      </c>
      <c r="E20" s="1" t="s">
        <v>190</v>
      </c>
      <c r="F20" s="1" t="s">
        <v>201</v>
      </c>
      <c r="G20" s="1" t="s">
        <v>202</v>
      </c>
      <c r="H20" s="1">
        <v>9091</v>
      </c>
      <c r="I20" s="1">
        <v>37</v>
      </c>
      <c r="J20" s="3" t="s">
        <v>49</v>
      </c>
      <c r="K20" s="1" t="s">
        <v>38</v>
      </c>
      <c r="L20" s="7" t="s">
        <v>203</v>
      </c>
      <c r="M20" s="1">
        <v>10279.5</v>
      </c>
      <c r="N20" s="21" t="s">
        <v>72</v>
      </c>
      <c r="O20" s="21" t="s">
        <v>72</v>
      </c>
      <c r="P20" s="21" t="s">
        <v>72</v>
      </c>
      <c r="Q20" s="7" t="s">
        <v>72</v>
      </c>
      <c r="R20" s="1" t="s">
        <v>41</v>
      </c>
      <c r="S20" s="27">
        <v>52.36</v>
      </c>
      <c r="T20" s="27">
        <v>3.27</v>
      </c>
      <c r="U20" s="22" t="s">
        <v>193</v>
      </c>
      <c r="V20" s="22" t="s">
        <v>43</v>
      </c>
      <c r="W20" s="1" t="s">
        <v>194</v>
      </c>
      <c r="X20" s="3" t="s">
        <v>74</v>
      </c>
      <c r="Y20" s="70">
        <v>229727</v>
      </c>
      <c r="Z20" s="22" t="s">
        <v>46</v>
      </c>
      <c r="AA20" s="23" t="s">
        <v>204</v>
      </c>
      <c r="AB20" s="1">
        <v>0.59489999999999998</v>
      </c>
      <c r="AC20" s="1" t="s">
        <v>122</v>
      </c>
      <c r="AD20" s="1" t="s">
        <v>123</v>
      </c>
      <c r="AE20" s="3" t="s">
        <v>205</v>
      </c>
      <c r="AF20" s="3" t="s">
        <v>49</v>
      </c>
    </row>
    <row r="21" spans="1:32" ht="17">
      <c r="A21" s="1" t="s">
        <v>166</v>
      </c>
      <c r="B21" s="1" t="s">
        <v>167</v>
      </c>
      <c r="C21" s="1" t="s">
        <v>168</v>
      </c>
      <c r="D21" s="1" t="s">
        <v>169</v>
      </c>
      <c r="E21" s="1" t="s">
        <v>170</v>
      </c>
      <c r="F21" s="1" t="s">
        <v>35</v>
      </c>
      <c r="G21" s="36" t="s">
        <v>171</v>
      </c>
      <c r="H21" s="1">
        <v>26760</v>
      </c>
      <c r="I21" s="1">
        <v>100</v>
      </c>
      <c r="J21" s="37" t="s">
        <v>172</v>
      </c>
      <c r="K21" s="1" t="s">
        <v>38</v>
      </c>
      <c r="L21" s="7" t="s">
        <v>173</v>
      </c>
      <c r="M21" s="1">
        <v>31006.5</v>
      </c>
      <c r="N21" s="24">
        <v>13.3</v>
      </c>
      <c r="O21" s="24">
        <v>-20.2</v>
      </c>
      <c r="P21" s="24">
        <v>3.5</v>
      </c>
      <c r="Q21" s="1" t="s">
        <v>174</v>
      </c>
      <c r="R21" s="1" t="s">
        <v>175</v>
      </c>
      <c r="S21" s="25">
        <v>48.883333</v>
      </c>
      <c r="T21" s="25">
        <v>16.650086000000002</v>
      </c>
      <c r="U21" s="22" t="s">
        <v>176</v>
      </c>
      <c r="V21" s="22" t="s">
        <v>177</v>
      </c>
      <c r="W21" s="1" t="s">
        <v>44</v>
      </c>
      <c r="X21" s="1" t="s">
        <v>74</v>
      </c>
      <c r="Y21" s="70">
        <v>771744</v>
      </c>
      <c r="Z21" s="22" t="s">
        <v>46</v>
      </c>
      <c r="AA21" s="23">
        <v>3.8305256920342E-2</v>
      </c>
      <c r="AB21" s="1">
        <v>1.4367000000000001</v>
      </c>
      <c r="AC21" s="1" t="s">
        <v>77</v>
      </c>
      <c r="AD21" s="1" t="s">
        <v>178</v>
      </c>
      <c r="AE21" s="3" t="s">
        <v>179</v>
      </c>
      <c r="AF21" s="3" t="s">
        <v>99</v>
      </c>
    </row>
    <row r="22" spans="1:32" ht="17">
      <c r="A22" s="1" t="s">
        <v>166</v>
      </c>
      <c r="B22" s="1" t="s">
        <v>180</v>
      </c>
      <c r="C22" s="1" t="s">
        <v>168</v>
      </c>
      <c r="D22" s="1" t="s">
        <v>181</v>
      </c>
      <c r="E22" s="1" t="s">
        <v>170</v>
      </c>
      <c r="F22" s="1" t="s">
        <v>35</v>
      </c>
      <c r="G22" s="36" t="s">
        <v>182</v>
      </c>
      <c r="H22" s="1">
        <v>26680</v>
      </c>
      <c r="I22" s="1">
        <v>70</v>
      </c>
      <c r="J22" s="37" t="s">
        <v>172</v>
      </c>
      <c r="K22" s="1" t="s">
        <v>38</v>
      </c>
      <c r="L22" s="7" t="s">
        <v>183</v>
      </c>
      <c r="M22" s="1">
        <v>30977.5</v>
      </c>
      <c r="N22" s="24">
        <v>12.6</v>
      </c>
      <c r="O22" s="24">
        <v>-19.399999999999999</v>
      </c>
      <c r="P22" s="24">
        <v>3.3</v>
      </c>
      <c r="Q22" s="1" t="s">
        <v>174</v>
      </c>
      <c r="R22" s="1" t="s">
        <v>175</v>
      </c>
      <c r="S22" s="25">
        <v>48.883333</v>
      </c>
      <c r="T22" s="25">
        <v>16.650086000000002</v>
      </c>
      <c r="U22" s="22" t="s">
        <v>176</v>
      </c>
      <c r="V22" s="22" t="s">
        <v>177</v>
      </c>
      <c r="W22" s="1" t="s">
        <v>44</v>
      </c>
      <c r="X22" s="1" t="s">
        <v>74</v>
      </c>
      <c r="Y22" s="70">
        <v>690387</v>
      </c>
      <c r="Z22" s="22" t="s">
        <v>46</v>
      </c>
      <c r="AA22" s="23">
        <v>3.3199453084942702E-2</v>
      </c>
      <c r="AB22" s="1">
        <v>1.0516000000000001</v>
      </c>
      <c r="AC22" s="1" t="s">
        <v>184</v>
      </c>
      <c r="AD22" s="1" t="s">
        <v>185</v>
      </c>
      <c r="AE22" s="3" t="s">
        <v>179</v>
      </c>
      <c r="AF22" s="3" t="s">
        <v>99</v>
      </c>
    </row>
    <row r="23" spans="1:32" s="3" customFormat="1">
      <c r="A23" s="3" t="s">
        <v>841</v>
      </c>
      <c r="B23" s="3" t="s">
        <v>2683</v>
      </c>
      <c r="C23" s="3" t="s">
        <v>2683</v>
      </c>
      <c r="D23" s="3" t="s">
        <v>842</v>
      </c>
      <c r="E23" s="3" t="s">
        <v>843</v>
      </c>
      <c r="F23" s="3" t="s">
        <v>844</v>
      </c>
      <c r="G23" s="3" t="s">
        <v>2678</v>
      </c>
      <c r="H23" s="3" t="s">
        <v>2684</v>
      </c>
      <c r="I23" s="3" t="s">
        <v>2685</v>
      </c>
      <c r="J23" s="3" t="s">
        <v>2682</v>
      </c>
      <c r="K23" s="3" t="s">
        <v>845</v>
      </c>
      <c r="L23" s="74" t="s">
        <v>2688</v>
      </c>
      <c r="M23" s="3">
        <v>8376</v>
      </c>
      <c r="N23" s="3">
        <v>12.41</v>
      </c>
      <c r="O23" s="3">
        <v>-22.62</v>
      </c>
      <c r="P23" s="3">
        <v>3.3</v>
      </c>
      <c r="Q23" s="3" t="s">
        <v>2681</v>
      </c>
      <c r="R23" s="3" t="s">
        <v>41</v>
      </c>
      <c r="S23" s="27">
        <v>55.808</v>
      </c>
      <c r="T23" s="27">
        <v>22.422000000000001</v>
      </c>
      <c r="U23" s="3" t="s">
        <v>2695</v>
      </c>
      <c r="V23" s="3" t="s">
        <v>2693</v>
      </c>
      <c r="W23" s="3" t="s">
        <v>846</v>
      </c>
      <c r="X23" s="3" t="s">
        <v>849</v>
      </c>
      <c r="Y23" s="72">
        <v>10495</v>
      </c>
      <c r="Z23" s="3" t="s">
        <v>643</v>
      </c>
      <c r="AA23" s="73">
        <v>2.7235171112357799E-2</v>
      </c>
      <c r="AB23" s="3">
        <v>0.3589</v>
      </c>
      <c r="AC23" s="3" t="s">
        <v>72</v>
      </c>
      <c r="AD23" s="3" t="s">
        <v>72</v>
      </c>
      <c r="AE23" s="68" t="s">
        <v>215</v>
      </c>
      <c r="AF23" s="3" t="s">
        <v>49</v>
      </c>
    </row>
    <row r="24" spans="1:32">
      <c r="A24" s="3" t="s">
        <v>841</v>
      </c>
      <c r="B24" s="3" t="s">
        <v>847</v>
      </c>
      <c r="C24" s="3" t="s">
        <v>847</v>
      </c>
      <c r="D24" s="3" t="s">
        <v>848</v>
      </c>
      <c r="E24" s="3" t="s">
        <v>843</v>
      </c>
      <c r="F24" s="3" t="s">
        <v>844</v>
      </c>
      <c r="G24" s="3" t="s">
        <v>2679</v>
      </c>
      <c r="H24" s="3" t="s">
        <v>2687</v>
      </c>
      <c r="I24" s="3" t="s">
        <v>2686</v>
      </c>
      <c r="J24" s="3" t="s">
        <v>2682</v>
      </c>
      <c r="K24" s="3" t="s">
        <v>845</v>
      </c>
      <c r="L24" s="74" t="s">
        <v>2689</v>
      </c>
      <c r="M24" s="3">
        <v>6619</v>
      </c>
      <c r="N24" s="3">
        <v>11.69</v>
      </c>
      <c r="O24" s="3">
        <v>-22.08</v>
      </c>
      <c r="P24" s="3">
        <v>3.3</v>
      </c>
      <c r="Q24" s="3" t="s">
        <v>2681</v>
      </c>
      <c r="R24" s="3" t="s">
        <v>2680</v>
      </c>
      <c r="S24" s="27">
        <v>55.808</v>
      </c>
      <c r="T24" s="27">
        <v>22.422000000000001</v>
      </c>
      <c r="U24" s="3" t="s">
        <v>2003</v>
      </c>
      <c r="V24" s="3" t="s">
        <v>2693</v>
      </c>
      <c r="W24" s="3" t="s">
        <v>846</v>
      </c>
      <c r="X24" s="3" t="s">
        <v>849</v>
      </c>
      <c r="Y24" s="72">
        <v>17109</v>
      </c>
      <c r="Z24" s="3" t="s">
        <v>643</v>
      </c>
      <c r="AA24" s="73">
        <v>0.10533916165795</v>
      </c>
      <c r="AB24" s="3">
        <v>6.2899999999999998E-2</v>
      </c>
      <c r="AC24" s="3" t="s">
        <v>45</v>
      </c>
      <c r="AD24" s="3" t="s">
        <v>2630</v>
      </c>
      <c r="AE24" s="68" t="s">
        <v>2183</v>
      </c>
      <c r="AF24" s="3" t="s">
        <v>49</v>
      </c>
    </row>
    <row r="25" spans="1:32">
      <c r="A25" s="1" t="s">
        <v>256</v>
      </c>
      <c r="B25" s="1" t="s">
        <v>257</v>
      </c>
      <c r="C25" s="2" t="s">
        <v>256</v>
      </c>
      <c r="D25" s="1" t="s">
        <v>258</v>
      </c>
      <c r="E25" s="1" t="s">
        <v>91</v>
      </c>
      <c r="F25" s="2" t="s">
        <v>35</v>
      </c>
      <c r="G25" s="1" t="s">
        <v>259</v>
      </c>
      <c r="H25" s="30">
        <v>6250</v>
      </c>
      <c r="I25" s="30">
        <v>80</v>
      </c>
      <c r="J25" s="1" t="s">
        <v>260</v>
      </c>
      <c r="K25" s="1" t="s">
        <v>38</v>
      </c>
      <c r="L25" s="7" t="s">
        <v>261</v>
      </c>
      <c r="M25" s="30">
        <v>7179.5</v>
      </c>
      <c r="N25" s="29" t="s">
        <v>72</v>
      </c>
      <c r="O25" s="29" t="s">
        <v>72</v>
      </c>
      <c r="P25" s="29" t="s">
        <v>72</v>
      </c>
      <c r="Q25" s="30" t="s">
        <v>72</v>
      </c>
      <c r="R25" s="7" t="s">
        <v>41</v>
      </c>
      <c r="S25" s="25">
        <v>54.290500000000002</v>
      </c>
      <c r="T25" s="25">
        <v>13.160500000000001</v>
      </c>
      <c r="U25" s="22" t="s">
        <v>262</v>
      </c>
      <c r="V25" s="22" t="s">
        <v>43</v>
      </c>
      <c r="W25" s="3" t="s">
        <v>44</v>
      </c>
      <c r="X25" s="3" t="s">
        <v>74</v>
      </c>
      <c r="Y25" s="70">
        <v>813323</v>
      </c>
      <c r="Z25" s="22" t="s">
        <v>46</v>
      </c>
      <c r="AA25" s="23">
        <v>0.10406431442608299</v>
      </c>
      <c r="AB25" s="1">
        <v>1.5328999999999999</v>
      </c>
      <c r="AC25" s="1" t="s">
        <v>122</v>
      </c>
      <c r="AD25" s="1" t="s">
        <v>123</v>
      </c>
      <c r="AE25" s="3" t="s">
        <v>263</v>
      </c>
      <c r="AF25" s="3" t="s">
        <v>49</v>
      </c>
    </row>
    <row r="26" spans="1:32">
      <c r="A26" s="2" t="s">
        <v>272</v>
      </c>
      <c r="B26" s="1" t="s">
        <v>273</v>
      </c>
      <c r="C26" s="2" t="s">
        <v>272</v>
      </c>
      <c r="D26" s="1" t="s">
        <v>274</v>
      </c>
      <c r="E26" s="1" t="s">
        <v>68</v>
      </c>
      <c r="F26" s="1" t="s">
        <v>201</v>
      </c>
      <c r="G26" s="1" t="s">
        <v>275</v>
      </c>
      <c r="H26" s="1" t="s">
        <v>276</v>
      </c>
      <c r="I26" s="1" t="s">
        <v>277</v>
      </c>
      <c r="J26" s="1" t="s">
        <v>278</v>
      </c>
      <c r="K26" s="1" t="s">
        <v>279</v>
      </c>
      <c r="L26" s="8" t="s">
        <v>280</v>
      </c>
      <c r="M26" s="1">
        <v>10124.5</v>
      </c>
      <c r="N26" s="21" t="s">
        <v>72</v>
      </c>
      <c r="O26" s="21" t="s">
        <v>72</v>
      </c>
      <c r="P26" s="21" t="s">
        <v>72</v>
      </c>
      <c r="Q26" s="7" t="s">
        <v>72</v>
      </c>
      <c r="R26" s="1" t="s">
        <v>41</v>
      </c>
      <c r="S26" s="25">
        <v>48.834000000000003</v>
      </c>
      <c r="T26" s="25">
        <v>2.2711999999999999</v>
      </c>
      <c r="U26" s="22" t="s">
        <v>281</v>
      </c>
      <c r="V26" s="22" t="s">
        <v>43</v>
      </c>
      <c r="W26" s="3" t="s">
        <v>44</v>
      </c>
      <c r="X26" s="3" t="s">
        <v>45</v>
      </c>
      <c r="Y26" s="70">
        <v>107018</v>
      </c>
      <c r="Z26" s="22" t="s">
        <v>46</v>
      </c>
      <c r="AA26" s="23">
        <v>0.100164902388425</v>
      </c>
      <c r="AB26" s="1">
        <v>0.1056</v>
      </c>
      <c r="AC26" s="1" t="s">
        <v>47</v>
      </c>
      <c r="AD26" s="1" t="s">
        <v>47</v>
      </c>
      <c r="AE26" s="3" t="s">
        <v>282</v>
      </c>
      <c r="AF26" s="3" t="s">
        <v>49</v>
      </c>
    </row>
    <row r="27" spans="1:32">
      <c r="A27" s="1" t="s">
        <v>264</v>
      </c>
      <c r="B27" s="1" t="s">
        <v>265</v>
      </c>
      <c r="C27" s="2" t="s">
        <v>266</v>
      </c>
      <c r="D27" s="1" t="s">
        <v>267</v>
      </c>
      <c r="E27" s="1" t="s">
        <v>68</v>
      </c>
      <c r="F27" s="2" t="s">
        <v>35</v>
      </c>
      <c r="G27" s="1" t="s">
        <v>268</v>
      </c>
      <c r="H27" s="1">
        <v>24460</v>
      </c>
      <c r="I27" s="30">
        <v>100</v>
      </c>
      <c r="J27" s="1" t="s">
        <v>49</v>
      </c>
      <c r="K27" s="1" t="s">
        <v>38</v>
      </c>
      <c r="L27" s="7" t="s">
        <v>269</v>
      </c>
      <c r="M27" s="1">
        <v>28737.5</v>
      </c>
      <c r="N27" s="29" t="s">
        <v>72</v>
      </c>
      <c r="O27" s="29" t="s">
        <v>72</v>
      </c>
      <c r="P27" s="29" t="s">
        <v>72</v>
      </c>
      <c r="Q27" s="30" t="s">
        <v>72</v>
      </c>
      <c r="R27" s="7" t="s">
        <v>175</v>
      </c>
      <c r="S27" s="1">
        <v>44.53</v>
      </c>
      <c r="T27" s="25">
        <v>1</v>
      </c>
      <c r="U27" s="22" t="s">
        <v>270</v>
      </c>
      <c r="V27" s="22" t="s">
        <v>264</v>
      </c>
      <c r="W27" s="1" t="s">
        <v>87</v>
      </c>
      <c r="X27" s="3" t="s">
        <v>74</v>
      </c>
      <c r="Y27" s="70">
        <v>610492</v>
      </c>
      <c r="Z27" s="22" t="s">
        <v>46</v>
      </c>
      <c r="AA27" s="23">
        <v>0.44842186297151698</v>
      </c>
      <c r="AB27" s="1">
        <v>1.5358000000000001</v>
      </c>
      <c r="AC27" s="1" t="s">
        <v>184</v>
      </c>
      <c r="AD27" s="1" t="s">
        <v>185</v>
      </c>
      <c r="AE27" s="3" t="s">
        <v>271</v>
      </c>
      <c r="AF27" s="3" t="s">
        <v>49</v>
      </c>
    </row>
    <row r="28" spans="1:32">
      <c r="A28" s="3" t="s">
        <v>333</v>
      </c>
      <c r="B28" s="1" t="s">
        <v>334</v>
      </c>
      <c r="C28" s="1" t="s">
        <v>335</v>
      </c>
      <c r="D28" s="1" t="s">
        <v>336</v>
      </c>
      <c r="E28" s="1" t="s">
        <v>34</v>
      </c>
      <c r="F28" s="1" t="s">
        <v>337</v>
      </c>
      <c r="G28" s="1" t="s">
        <v>338</v>
      </c>
      <c r="H28" s="39">
        <v>23150</v>
      </c>
      <c r="I28" s="1">
        <v>110</v>
      </c>
      <c r="J28" s="1" t="s">
        <v>49</v>
      </c>
      <c r="K28" s="1" t="s">
        <v>38</v>
      </c>
      <c r="L28" s="7" t="s">
        <v>339</v>
      </c>
      <c r="M28" s="1">
        <v>27462</v>
      </c>
      <c r="N28" s="21" t="s">
        <v>72</v>
      </c>
      <c r="O28" s="21" t="s">
        <v>72</v>
      </c>
      <c r="P28" s="21" t="s">
        <v>72</v>
      </c>
      <c r="Q28" s="7" t="s">
        <v>72</v>
      </c>
      <c r="R28" s="1" t="s">
        <v>175</v>
      </c>
      <c r="S28" s="25">
        <v>50.446666999999998</v>
      </c>
      <c r="T28" s="25">
        <v>5.0088889999999999</v>
      </c>
      <c r="U28" s="22" t="s">
        <v>340</v>
      </c>
      <c r="V28" s="22" t="s">
        <v>341</v>
      </c>
      <c r="W28" s="1" t="s">
        <v>194</v>
      </c>
      <c r="X28" s="3" t="s">
        <v>74</v>
      </c>
      <c r="Y28" s="70">
        <v>16799</v>
      </c>
      <c r="Z28" s="22" t="s">
        <v>75</v>
      </c>
      <c r="AA28" s="31" t="s">
        <v>342</v>
      </c>
      <c r="AB28" s="38">
        <v>0.3271</v>
      </c>
      <c r="AC28" s="1" t="s">
        <v>72</v>
      </c>
      <c r="AD28" s="1" t="s">
        <v>72</v>
      </c>
      <c r="AE28" s="3" t="s">
        <v>343</v>
      </c>
      <c r="AF28" s="3" t="s">
        <v>49</v>
      </c>
    </row>
    <row r="29" spans="1:32">
      <c r="A29" s="3" t="s">
        <v>333</v>
      </c>
      <c r="B29" s="1" t="s">
        <v>344</v>
      </c>
      <c r="C29" s="1" t="s">
        <v>335</v>
      </c>
      <c r="D29" s="1" t="s">
        <v>345</v>
      </c>
      <c r="E29" s="1" t="s">
        <v>34</v>
      </c>
      <c r="F29" s="1" t="s">
        <v>346</v>
      </c>
      <c r="G29" s="1" t="s">
        <v>347</v>
      </c>
      <c r="H29" s="39">
        <v>23650</v>
      </c>
      <c r="I29" s="10" t="s">
        <v>348</v>
      </c>
      <c r="J29" s="1" t="s">
        <v>49</v>
      </c>
      <c r="K29" s="1" t="s">
        <v>38</v>
      </c>
      <c r="L29" s="7" t="s">
        <v>349</v>
      </c>
      <c r="M29" s="1">
        <v>27819</v>
      </c>
      <c r="N29" s="21" t="s">
        <v>72</v>
      </c>
      <c r="O29" s="21" t="s">
        <v>72</v>
      </c>
      <c r="P29" s="21" t="s">
        <v>72</v>
      </c>
      <c r="Q29" s="7" t="s">
        <v>72</v>
      </c>
      <c r="R29" s="1" t="s">
        <v>175</v>
      </c>
      <c r="S29" s="25">
        <v>50.446666999999998</v>
      </c>
      <c r="T29" s="25">
        <v>5.0088889999999999</v>
      </c>
      <c r="U29" s="22" t="s">
        <v>340</v>
      </c>
      <c r="V29" s="22" t="s">
        <v>341</v>
      </c>
      <c r="W29" s="1" t="s">
        <v>350</v>
      </c>
      <c r="X29" s="3" t="s">
        <v>74</v>
      </c>
      <c r="Y29" s="70">
        <v>21964</v>
      </c>
      <c r="Z29" s="22" t="s">
        <v>75</v>
      </c>
      <c r="AA29" s="31" t="s">
        <v>351</v>
      </c>
      <c r="AB29" s="38">
        <v>0.50070000000000003</v>
      </c>
      <c r="AC29" s="1" t="s">
        <v>293</v>
      </c>
      <c r="AD29" s="1" t="s">
        <v>72</v>
      </c>
      <c r="AE29" s="3" t="s">
        <v>343</v>
      </c>
      <c r="AF29" s="3" t="s">
        <v>49</v>
      </c>
    </row>
    <row r="30" spans="1:32">
      <c r="A30" s="3" t="s">
        <v>333</v>
      </c>
      <c r="B30" s="1" t="s">
        <v>352</v>
      </c>
      <c r="C30" s="1" t="s">
        <v>335</v>
      </c>
      <c r="D30" s="1" t="s">
        <v>353</v>
      </c>
      <c r="E30" s="1" t="s">
        <v>34</v>
      </c>
      <c r="F30" s="1" t="s">
        <v>69</v>
      </c>
      <c r="G30" s="1" t="s">
        <v>354</v>
      </c>
      <c r="H30" s="39">
        <v>21910</v>
      </c>
      <c r="I30" s="1">
        <v>70</v>
      </c>
      <c r="J30" s="1" t="s">
        <v>49</v>
      </c>
      <c r="K30" s="1" t="s">
        <v>38</v>
      </c>
      <c r="L30" s="7" t="s">
        <v>355</v>
      </c>
      <c r="M30" s="1">
        <v>26152</v>
      </c>
      <c r="N30" s="21" t="s">
        <v>72</v>
      </c>
      <c r="O30" s="21" t="s">
        <v>72</v>
      </c>
      <c r="P30" s="21" t="s">
        <v>72</v>
      </c>
      <c r="Q30" s="7" t="s">
        <v>72</v>
      </c>
      <c r="R30" s="1" t="s">
        <v>175</v>
      </c>
      <c r="S30" s="25">
        <v>50.446666999999998</v>
      </c>
      <c r="T30" s="25">
        <v>5.0088889999999999</v>
      </c>
      <c r="U30" s="22" t="s">
        <v>340</v>
      </c>
      <c r="V30" s="22" t="s">
        <v>341</v>
      </c>
      <c r="W30" s="1" t="s">
        <v>350</v>
      </c>
      <c r="X30" s="3" t="s">
        <v>45</v>
      </c>
      <c r="Y30" s="70">
        <v>103294</v>
      </c>
      <c r="Z30" s="22" t="s">
        <v>75</v>
      </c>
      <c r="AA30" s="31" t="s">
        <v>356</v>
      </c>
      <c r="AB30" s="1">
        <v>0.41720000000000002</v>
      </c>
      <c r="AC30" s="1" t="s">
        <v>47</v>
      </c>
      <c r="AD30" s="1" t="s">
        <v>47</v>
      </c>
      <c r="AE30" s="3" t="s">
        <v>179</v>
      </c>
      <c r="AF30" s="3" t="s">
        <v>49</v>
      </c>
    </row>
    <row r="31" spans="1:32">
      <c r="A31" s="3" t="s">
        <v>333</v>
      </c>
      <c r="B31" s="1" t="s">
        <v>357</v>
      </c>
      <c r="C31" s="1" t="s">
        <v>335</v>
      </c>
      <c r="D31" s="1" t="s">
        <v>358</v>
      </c>
      <c r="E31" s="1" t="s">
        <v>34</v>
      </c>
      <c r="F31" s="1" t="s">
        <v>219</v>
      </c>
      <c r="G31" s="1" t="s">
        <v>359</v>
      </c>
      <c r="H31" s="1">
        <v>23780</v>
      </c>
      <c r="I31" s="1">
        <v>120</v>
      </c>
      <c r="J31" s="1" t="s">
        <v>49</v>
      </c>
      <c r="K31" s="1" t="s">
        <v>38</v>
      </c>
      <c r="L31" s="7" t="s">
        <v>360</v>
      </c>
      <c r="M31" s="1">
        <v>27980</v>
      </c>
      <c r="N31" s="21" t="s">
        <v>72</v>
      </c>
      <c r="O31" s="21" t="s">
        <v>72</v>
      </c>
      <c r="P31" s="21" t="s">
        <v>72</v>
      </c>
      <c r="Q31" s="7" t="s">
        <v>72</v>
      </c>
      <c r="R31" s="1" t="s">
        <v>175</v>
      </c>
      <c r="S31" s="25">
        <v>50.446666999999998</v>
      </c>
      <c r="T31" s="25">
        <v>5.0088889999999999</v>
      </c>
      <c r="U31" s="22" t="s">
        <v>340</v>
      </c>
      <c r="V31" s="22" t="s">
        <v>341</v>
      </c>
      <c r="W31" s="1" t="s">
        <v>194</v>
      </c>
      <c r="X31" s="3" t="s">
        <v>45</v>
      </c>
      <c r="Y31" s="70">
        <v>26638</v>
      </c>
      <c r="Z31" s="22" t="s">
        <v>75</v>
      </c>
      <c r="AA31" s="31" t="s">
        <v>361</v>
      </c>
      <c r="AB31" s="38">
        <v>0.20629999999999998</v>
      </c>
      <c r="AC31" s="1" t="s">
        <v>47</v>
      </c>
      <c r="AD31" s="1" t="s">
        <v>47</v>
      </c>
      <c r="AE31" s="3" t="s">
        <v>362</v>
      </c>
      <c r="AF31" s="3" t="s">
        <v>49</v>
      </c>
    </row>
    <row r="32" spans="1:32">
      <c r="A32" s="1" t="s">
        <v>333</v>
      </c>
      <c r="B32" s="1" t="s">
        <v>363</v>
      </c>
      <c r="C32" s="7" t="s">
        <v>335</v>
      </c>
      <c r="D32" s="1" t="s">
        <v>364</v>
      </c>
      <c r="E32" s="1" t="s">
        <v>34</v>
      </c>
      <c r="F32" s="1" t="s">
        <v>219</v>
      </c>
      <c r="G32" s="1" t="s">
        <v>365</v>
      </c>
      <c r="H32" s="1">
        <v>23260</v>
      </c>
      <c r="I32" s="10" t="s">
        <v>348</v>
      </c>
      <c r="J32" s="3" t="s">
        <v>137</v>
      </c>
      <c r="K32" s="1" t="s">
        <v>38</v>
      </c>
      <c r="L32" s="7" t="s">
        <v>366</v>
      </c>
      <c r="M32" s="1">
        <v>27509</v>
      </c>
      <c r="N32" s="29" t="s">
        <v>72</v>
      </c>
      <c r="O32" s="29" t="s">
        <v>72</v>
      </c>
      <c r="P32" s="29" t="s">
        <v>72</v>
      </c>
      <c r="Q32" s="30" t="s">
        <v>72</v>
      </c>
      <c r="R32" s="1" t="s">
        <v>175</v>
      </c>
      <c r="S32" s="25">
        <v>50.446666999999998</v>
      </c>
      <c r="T32" s="25">
        <v>5.0088889999999999</v>
      </c>
      <c r="U32" s="3" t="s">
        <v>340</v>
      </c>
      <c r="V32" s="22" t="s">
        <v>341</v>
      </c>
      <c r="W32" s="1" t="s">
        <v>62</v>
      </c>
      <c r="X32" s="1" t="s">
        <v>45</v>
      </c>
      <c r="Y32" s="70">
        <v>72242</v>
      </c>
      <c r="Z32" s="1" t="s">
        <v>46</v>
      </c>
      <c r="AA32" s="14" t="s">
        <v>367</v>
      </c>
      <c r="AB32" s="1">
        <v>0.12959999999999999</v>
      </c>
      <c r="AC32" s="1" t="s">
        <v>47</v>
      </c>
      <c r="AD32" s="1" t="s">
        <v>47</v>
      </c>
      <c r="AE32" s="3" t="s">
        <v>343</v>
      </c>
      <c r="AF32" s="3" t="s">
        <v>99</v>
      </c>
    </row>
    <row r="33" spans="1:32">
      <c r="A33" s="3" t="s">
        <v>333</v>
      </c>
      <c r="B33" s="3" t="s">
        <v>368</v>
      </c>
      <c r="C33" s="3" t="s">
        <v>369</v>
      </c>
      <c r="D33" s="3" t="s">
        <v>370</v>
      </c>
      <c r="E33" s="3" t="s">
        <v>34</v>
      </c>
      <c r="F33" s="1" t="s">
        <v>219</v>
      </c>
      <c r="G33" s="1" t="s">
        <v>371</v>
      </c>
      <c r="H33" s="3" t="s">
        <v>372</v>
      </c>
      <c r="I33" s="3" t="s">
        <v>373</v>
      </c>
      <c r="J33" s="7" t="s">
        <v>49</v>
      </c>
      <c r="K33" s="1" t="s">
        <v>38</v>
      </c>
      <c r="L33" s="7" t="s">
        <v>374</v>
      </c>
      <c r="M33" s="7">
        <v>34844.5</v>
      </c>
      <c r="N33" s="14">
        <v>11.4</v>
      </c>
      <c r="O33" s="16">
        <v>-18.8</v>
      </c>
      <c r="P33" s="21" t="s">
        <v>72</v>
      </c>
      <c r="Q33" s="3" t="s">
        <v>375</v>
      </c>
      <c r="R33" s="3" t="s">
        <v>376</v>
      </c>
      <c r="S33" s="25">
        <v>50.446666999999998</v>
      </c>
      <c r="T33" s="25">
        <v>5.0088889999999999</v>
      </c>
      <c r="U33" s="3" t="s">
        <v>370</v>
      </c>
      <c r="V33" s="1" t="s">
        <v>377</v>
      </c>
      <c r="W33" s="1" t="s">
        <v>62</v>
      </c>
      <c r="X33" s="3" t="s">
        <v>74</v>
      </c>
      <c r="Y33" s="70">
        <v>23348</v>
      </c>
      <c r="Z33" s="3" t="s">
        <v>46</v>
      </c>
      <c r="AA33" s="14" t="s">
        <v>378</v>
      </c>
      <c r="AB33" s="1">
        <v>4.4900000000000002E-2</v>
      </c>
      <c r="AC33" s="1" t="s">
        <v>293</v>
      </c>
      <c r="AD33" s="1" t="s">
        <v>72</v>
      </c>
      <c r="AE33" s="3" t="s">
        <v>74</v>
      </c>
      <c r="AF33" s="3" t="s">
        <v>49</v>
      </c>
    </row>
    <row r="34" spans="1:32">
      <c r="A34" s="3" t="s">
        <v>333</v>
      </c>
      <c r="B34" s="3" t="s">
        <v>379</v>
      </c>
      <c r="C34" s="7" t="s">
        <v>335</v>
      </c>
      <c r="D34" s="3" t="s">
        <v>380</v>
      </c>
      <c r="E34" s="3" t="s">
        <v>34</v>
      </c>
      <c r="F34" s="3" t="s">
        <v>381</v>
      </c>
      <c r="G34" s="1" t="s">
        <v>382</v>
      </c>
      <c r="H34" s="3">
        <v>23920</v>
      </c>
      <c r="I34" s="3">
        <v>100</v>
      </c>
      <c r="J34" s="3" t="s">
        <v>137</v>
      </c>
      <c r="K34" s="1" t="s">
        <v>38</v>
      </c>
      <c r="L34" s="7" t="s">
        <v>383</v>
      </c>
      <c r="M34" s="1">
        <v>28081.5</v>
      </c>
      <c r="N34" s="15" t="s">
        <v>72</v>
      </c>
      <c r="O34" s="15" t="s">
        <v>72</v>
      </c>
      <c r="P34" s="15" t="s">
        <v>72</v>
      </c>
      <c r="Q34" s="11" t="s">
        <v>72</v>
      </c>
      <c r="R34" s="3" t="s">
        <v>175</v>
      </c>
      <c r="S34" s="25">
        <v>50.446666999999998</v>
      </c>
      <c r="T34" s="25">
        <v>5.0088889999999999</v>
      </c>
      <c r="U34" s="3" t="s">
        <v>340</v>
      </c>
      <c r="V34" s="22" t="s">
        <v>341</v>
      </c>
      <c r="W34" s="1" t="s">
        <v>62</v>
      </c>
      <c r="X34" s="3" t="s">
        <v>45</v>
      </c>
      <c r="Y34" s="70">
        <v>6935</v>
      </c>
      <c r="Z34" s="7" t="s">
        <v>75</v>
      </c>
      <c r="AA34" s="14" t="s">
        <v>384</v>
      </c>
      <c r="AB34" s="1">
        <v>0.1668</v>
      </c>
      <c r="AC34" s="3" t="s">
        <v>47</v>
      </c>
      <c r="AD34" s="1" t="s">
        <v>47</v>
      </c>
      <c r="AE34" s="3" t="s">
        <v>343</v>
      </c>
      <c r="AF34" s="3" t="s">
        <v>99</v>
      </c>
    </row>
    <row r="35" spans="1:32">
      <c r="A35" s="2" t="s">
        <v>302</v>
      </c>
      <c r="B35" s="1" t="s">
        <v>2675</v>
      </c>
      <c r="C35" s="1" t="s">
        <v>303</v>
      </c>
      <c r="D35" s="1" t="s">
        <v>304</v>
      </c>
      <c r="E35" s="1" t="s">
        <v>91</v>
      </c>
      <c r="F35" s="2" t="s">
        <v>35</v>
      </c>
      <c r="G35" s="1" t="s">
        <v>305</v>
      </c>
      <c r="H35" s="1">
        <v>6944</v>
      </c>
      <c r="I35" s="1">
        <v>37</v>
      </c>
      <c r="J35" s="1" t="s">
        <v>306</v>
      </c>
      <c r="K35" s="1" t="s">
        <v>38</v>
      </c>
      <c r="L35" s="7" t="s">
        <v>307</v>
      </c>
      <c r="M35" s="1">
        <v>7800</v>
      </c>
      <c r="N35" s="32">
        <v>11.37</v>
      </c>
      <c r="O35" s="32">
        <v>-19.579999999999998</v>
      </c>
      <c r="P35" s="40">
        <v>3.21</v>
      </c>
      <c r="Q35" s="1" t="s">
        <v>306</v>
      </c>
      <c r="R35" s="1" t="s">
        <v>41</v>
      </c>
      <c r="S35" s="25">
        <v>53.128900000000002</v>
      </c>
      <c r="T35" s="25">
        <v>13.795400000000001</v>
      </c>
      <c r="U35" s="22" t="s">
        <v>308</v>
      </c>
      <c r="V35" s="22" t="s">
        <v>43</v>
      </c>
      <c r="W35" s="3" t="s">
        <v>44</v>
      </c>
      <c r="X35" s="3" t="s">
        <v>74</v>
      </c>
      <c r="Y35" s="70">
        <v>542964</v>
      </c>
      <c r="Z35" s="22" t="s">
        <v>46</v>
      </c>
      <c r="AA35" s="23">
        <v>9.5809981318387999E-2</v>
      </c>
      <c r="AB35" s="1">
        <v>0.76180000000000003</v>
      </c>
      <c r="AC35" s="7" t="s">
        <v>309</v>
      </c>
      <c r="AD35" s="1" t="s">
        <v>310</v>
      </c>
      <c r="AE35" s="3" t="s">
        <v>311</v>
      </c>
      <c r="AF35" s="3" t="s">
        <v>49</v>
      </c>
    </row>
    <row r="36" spans="1:32">
      <c r="A36" s="2" t="s">
        <v>302</v>
      </c>
      <c r="B36" s="1" t="s">
        <v>312</v>
      </c>
      <c r="C36" s="1" t="s">
        <v>303</v>
      </c>
      <c r="D36" s="1" t="s">
        <v>313</v>
      </c>
      <c r="E36" s="1" t="s">
        <v>91</v>
      </c>
      <c r="F36" s="2" t="s">
        <v>314</v>
      </c>
      <c r="G36" s="1" t="s">
        <v>315</v>
      </c>
      <c r="H36" s="1">
        <v>7051</v>
      </c>
      <c r="I36" s="1">
        <v>45</v>
      </c>
      <c r="J36" s="1" t="s">
        <v>306</v>
      </c>
      <c r="K36" s="1" t="s">
        <v>38</v>
      </c>
      <c r="L36" s="7" t="s">
        <v>316</v>
      </c>
      <c r="M36" s="1">
        <v>7877</v>
      </c>
      <c r="N36" s="32">
        <v>11.62</v>
      </c>
      <c r="O36" s="32">
        <v>-19.329999999999998</v>
      </c>
      <c r="P36" s="40">
        <v>3.2</v>
      </c>
      <c r="Q36" s="1" t="s">
        <v>306</v>
      </c>
      <c r="R36" s="1" t="s">
        <v>41</v>
      </c>
      <c r="S36" s="25">
        <v>53.128900000000002</v>
      </c>
      <c r="T36" s="25">
        <v>13.795400000000001</v>
      </c>
      <c r="U36" s="22" t="s">
        <v>308</v>
      </c>
      <c r="V36" s="22" t="s">
        <v>43</v>
      </c>
      <c r="W36" s="3" t="s">
        <v>44</v>
      </c>
      <c r="X36" s="3" t="s">
        <v>74</v>
      </c>
      <c r="Y36" s="70">
        <v>931997</v>
      </c>
      <c r="Z36" s="22" t="s">
        <v>46</v>
      </c>
      <c r="AA36" s="23" t="s">
        <v>317</v>
      </c>
      <c r="AB36" s="1">
        <v>2.5186999999999999</v>
      </c>
      <c r="AC36" s="1" t="s">
        <v>122</v>
      </c>
      <c r="AD36" s="1" t="s">
        <v>123</v>
      </c>
      <c r="AE36" s="3" t="s">
        <v>263</v>
      </c>
      <c r="AF36" s="3" t="s">
        <v>49</v>
      </c>
    </row>
    <row r="37" spans="1:32">
      <c r="A37" s="2" t="s">
        <v>302</v>
      </c>
      <c r="B37" s="1" t="s">
        <v>318</v>
      </c>
      <c r="C37" s="1" t="s">
        <v>303</v>
      </c>
      <c r="D37" s="1" t="s">
        <v>319</v>
      </c>
      <c r="E37" s="1" t="s">
        <v>91</v>
      </c>
      <c r="F37" s="2" t="s">
        <v>35</v>
      </c>
      <c r="G37" s="1" t="s">
        <v>320</v>
      </c>
      <c r="H37" s="1">
        <v>7569</v>
      </c>
      <c r="I37" s="1">
        <v>37</v>
      </c>
      <c r="J37" s="1" t="s">
        <v>306</v>
      </c>
      <c r="K37" s="1" t="s">
        <v>38</v>
      </c>
      <c r="L37" s="7" t="s">
        <v>321</v>
      </c>
      <c r="M37" s="1">
        <v>8325</v>
      </c>
      <c r="N37" s="34" t="s">
        <v>322</v>
      </c>
      <c r="O37" s="34">
        <v>-21.75</v>
      </c>
      <c r="P37" s="34" t="s">
        <v>323</v>
      </c>
      <c r="Q37" s="1" t="s">
        <v>306</v>
      </c>
      <c r="R37" s="1" t="s">
        <v>41</v>
      </c>
      <c r="S37" s="25">
        <v>53.128900000000002</v>
      </c>
      <c r="T37" s="25">
        <v>13.795400000000001</v>
      </c>
      <c r="U37" s="22" t="s">
        <v>308</v>
      </c>
      <c r="V37" s="22" t="s">
        <v>43</v>
      </c>
      <c r="W37" s="3" t="s">
        <v>44</v>
      </c>
      <c r="X37" s="3" t="s">
        <v>45</v>
      </c>
      <c r="Y37" s="70">
        <v>685384</v>
      </c>
      <c r="Z37" s="22" t="s">
        <v>46</v>
      </c>
      <c r="AA37" s="23">
        <v>8.3016124203413005E-2</v>
      </c>
      <c r="AB37" s="1">
        <v>1.2134</v>
      </c>
      <c r="AC37" s="1" t="s">
        <v>47</v>
      </c>
      <c r="AD37" s="1" t="s">
        <v>47</v>
      </c>
      <c r="AE37" s="3" t="s">
        <v>79</v>
      </c>
      <c r="AF37" s="3" t="s">
        <v>49</v>
      </c>
    </row>
    <row r="38" spans="1:32">
      <c r="A38" s="2" t="s">
        <v>302</v>
      </c>
      <c r="B38" s="1" t="s">
        <v>324</v>
      </c>
      <c r="C38" s="1" t="s">
        <v>325</v>
      </c>
      <c r="D38" s="1" t="s">
        <v>326</v>
      </c>
      <c r="E38" s="1" t="s">
        <v>91</v>
      </c>
      <c r="F38" s="1" t="s">
        <v>35</v>
      </c>
      <c r="G38" s="1" t="s">
        <v>327</v>
      </c>
      <c r="H38" s="1">
        <v>6137</v>
      </c>
      <c r="I38" s="1">
        <v>22</v>
      </c>
      <c r="J38" s="1" t="s">
        <v>306</v>
      </c>
      <c r="K38" s="1" t="s">
        <v>38</v>
      </c>
      <c r="L38" s="7" t="s">
        <v>328</v>
      </c>
      <c r="M38" s="1">
        <v>7053</v>
      </c>
      <c r="N38" s="41">
        <v>11.3</v>
      </c>
      <c r="O38" s="41">
        <v>-19.899999999999999</v>
      </c>
      <c r="P38" s="41">
        <v>2.7</v>
      </c>
      <c r="Q38" s="1" t="s">
        <v>306</v>
      </c>
      <c r="R38" s="1" t="s">
        <v>41</v>
      </c>
      <c r="S38" s="25">
        <v>53.128900000000002</v>
      </c>
      <c r="T38" s="25">
        <v>13.795400000000001</v>
      </c>
      <c r="U38" s="22" t="s">
        <v>329</v>
      </c>
      <c r="V38" s="22" t="s">
        <v>43</v>
      </c>
      <c r="W38" s="1" t="s">
        <v>87</v>
      </c>
      <c r="X38" s="3" t="s">
        <v>74</v>
      </c>
      <c r="Y38" s="70">
        <v>816674</v>
      </c>
      <c r="Z38" s="22" t="s">
        <v>46</v>
      </c>
      <c r="AA38" s="23">
        <v>0.23582334876076</v>
      </c>
      <c r="AB38" s="1">
        <v>2.5299999999999998</v>
      </c>
      <c r="AC38" s="1" t="s">
        <v>330</v>
      </c>
      <c r="AD38" s="1" t="s">
        <v>331</v>
      </c>
      <c r="AE38" s="3" t="s">
        <v>332</v>
      </c>
      <c r="AF38" s="3" t="s">
        <v>49</v>
      </c>
    </row>
    <row r="39" spans="1:32">
      <c r="A39" s="3" t="s">
        <v>302</v>
      </c>
      <c r="B39" s="3" t="s">
        <v>2674</v>
      </c>
      <c r="C39" s="3" t="s">
        <v>303</v>
      </c>
      <c r="D39" s="3" t="s">
        <v>850</v>
      </c>
      <c r="E39" s="3" t="s">
        <v>91</v>
      </c>
      <c r="F39" s="3" t="s">
        <v>92</v>
      </c>
      <c r="G39" s="3" t="s">
        <v>851</v>
      </c>
      <c r="H39" s="3">
        <v>7187</v>
      </c>
      <c r="I39" s="3">
        <v>35</v>
      </c>
      <c r="J39" s="3" t="s">
        <v>306</v>
      </c>
      <c r="K39" s="3" t="s">
        <v>38</v>
      </c>
      <c r="L39" s="3" t="s">
        <v>852</v>
      </c>
      <c r="M39" s="3">
        <v>8046.5</v>
      </c>
      <c r="N39" s="75" t="s">
        <v>2643</v>
      </c>
      <c r="O39" s="75" t="s">
        <v>2648</v>
      </c>
      <c r="P39" s="3">
        <v>3.3</v>
      </c>
      <c r="Q39" s="3" t="s">
        <v>306</v>
      </c>
      <c r="R39" s="3" t="s">
        <v>41</v>
      </c>
      <c r="S39" s="27">
        <v>53.13</v>
      </c>
      <c r="T39" s="27">
        <v>13.8</v>
      </c>
      <c r="U39" s="3" t="s">
        <v>2827</v>
      </c>
      <c r="V39" s="46" t="s">
        <v>43</v>
      </c>
      <c r="W39" s="3" t="s">
        <v>87</v>
      </c>
      <c r="X39" s="3" t="s">
        <v>45</v>
      </c>
      <c r="Y39" s="72">
        <v>543575</v>
      </c>
      <c r="Z39" s="3" t="s">
        <v>824</v>
      </c>
      <c r="AA39" s="73">
        <v>0.29784154284984499</v>
      </c>
      <c r="AB39" s="3">
        <v>1.2644</v>
      </c>
      <c r="AC39" s="3" t="s">
        <v>131</v>
      </c>
      <c r="AD39" s="3" t="s">
        <v>2630</v>
      </c>
      <c r="AE39" s="3" t="s">
        <v>311</v>
      </c>
      <c r="AF39" s="3" t="s">
        <v>49</v>
      </c>
    </row>
    <row r="40" spans="1:32">
      <c r="A40" s="3" t="s">
        <v>302</v>
      </c>
      <c r="B40" s="3" t="s">
        <v>2676</v>
      </c>
      <c r="C40" s="1" t="s">
        <v>303</v>
      </c>
      <c r="D40" s="3" t="s">
        <v>853</v>
      </c>
      <c r="E40" s="3" t="s">
        <v>91</v>
      </c>
      <c r="F40" s="3" t="s">
        <v>92</v>
      </c>
      <c r="G40" s="3" t="s">
        <v>854</v>
      </c>
      <c r="H40" s="3">
        <v>7161</v>
      </c>
      <c r="I40" s="3">
        <v>44</v>
      </c>
      <c r="J40" s="3" t="s">
        <v>306</v>
      </c>
      <c r="K40" s="3" t="s">
        <v>38</v>
      </c>
      <c r="L40" s="3" t="s">
        <v>855</v>
      </c>
      <c r="M40" s="3">
        <v>7952</v>
      </c>
      <c r="N40" s="75" t="s">
        <v>2644</v>
      </c>
      <c r="O40" s="75" t="s">
        <v>2649</v>
      </c>
      <c r="P40" s="3">
        <v>3.2</v>
      </c>
      <c r="Q40" s="3" t="s">
        <v>306</v>
      </c>
      <c r="R40" s="3" t="s">
        <v>41</v>
      </c>
      <c r="S40" s="27">
        <v>53.13</v>
      </c>
      <c r="T40" s="27">
        <v>13.8</v>
      </c>
      <c r="U40" s="3" t="s">
        <v>2698</v>
      </c>
      <c r="V40" s="46" t="s">
        <v>43</v>
      </c>
      <c r="W40" s="3" t="s">
        <v>87</v>
      </c>
      <c r="X40" s="3" t="s">
        <v>74</v>
      </c>
      <c r="Y40" s="72">
        <v>107475</v>
      </c>
      <c r="Z40" s="3" t="s">
        <v>824</v>
      </c>
      <c r="AA40" s="73">
        <v>0.22950555645031401</v>
      </c>
      <c r="AB40" s="3">
        <v>0.17069999999999999</v>
      </c>
      <c r="AC40" s="3" t="s">
        <v>77</v>
      </c>
      <c r="AD40" s="3" t="s">
        <v>78</v>
      </c>
      <c r="AE40" s="3" t="s">
        <v>311</v>
      </c>
      <c r="AF40" s="3" t="s">
        <v>49</v>
      </c>
    </row>
    <row r="41" spans="1:32">
      <c r="A41" s="3" t="s">
        <v>302</v>
      </c>
      <c r="B41" s="3" t="s">
        <v>2677</v>
      </c>
      <c r="C41" s="1" t="s">
        <v>303</v>
      </c>
      <c r="D41" s="3" t="s">
        <v>856</v>
      </c>
      <c r="E41" s="3" t="s">
        <v>91</v>
      </c>
      <c r="F41" s="3" t="s">
        <v>92</v>
      </c>
      <c r="G41" s="3" t="s">
        <v>857</v>
      </c>
      <c r="H41" s="3">
        <v>7272</v>
      </c>
      <c r="I41" s="3">
        <v>42</v>
      </c>
      <c r="J41" s="3" t="s">
        <v>306</v>
      </c>
      <c r="K41" s="3" t="s">
        <v>38</v>
      </c>
      <c r="L41" s="3" t="s">
        <v>858</v>
      </c>
      <c r="M41" s="3">
        <v>8082</v>
      </c>
      <c r="N41" s="75" t="s">
        <v>2645</v>
      </c>
      <c r="O41" s="75" t="s">
        <v>2647</v>
      </c>
      <c r="P41" s="3">
        <v>3.2</v>
      </c>
      <c r="Q41" s="3" t="s">
        <v>306</v>
      </c>
      <c r="R41" s="3" t="s">
        <v>41</v>
      </c>
      <c r="S41" s="27">
        <v>53.13</v>
      </c>
      <c r="T41" s="27">
        <v>13.8</v>
      </c>
      <c r="U41" s="3" t="s">
        <v>2698</v>
      </c>
      <c r="V41" s="46" t="s">
        <v>43</v>
      </c>
      <c r="W41" s="3" t="s">
        <v>87</v>
      </c>
      <c r="X41" s="3" t="s">
        <v>74</v>
      </c>
      <c r="Y41" s="72">
        <v>48265</v>
      </c>
      <c r="Z41" s="3" t="s">
        <v>824</v>
      </c>
      <c r="AA41" s="73">
        <v>0.27291088099999999</v>
      </c>
      <c r="AB41" s="3">
        <v>7.2499999999999995E-2</v>
      </c>
      <c r="AC41" s="3" t="s">
        <v>77</v>
      </c>
      <c r="AD41" s="3" t="s">
        <v>78</v>
      </c>
      <c r="AE41" s="3" t="s">
        <v>63</v>
      </c>
      <c r="AF41" s="3" t="s">
        <v>49</v>
      </c>
    </row>
    <row r="42" spans="1:32" ht="17">
      <c r="A42" s="42" t="s">
        <v>385</v>
      </c>
      <c r="B42" s="3" t="s">
        <v>386</v>
      </c>
      <c r="C42" s="42" t="s">
        <v>385</v>
      </c>
      <c r="D42" s="3" t="s">
        <v>387</v>
      </c>
      <c r="E42" s="3" t="s">
        <v>91</v>
      </c>
      <c r="F42" s="3" t="s">
        <v>388</v>
      </c>
      <c r="G42" s="1" t="s">
        <v>389</v>
      </c>
      <c r="H42" s="3">
        <v>12490</v>
      </c>
      <c r="I42" s="3">
        <v>70</v>
      </c>
      <c r="J42" s="3" t="s">
        <v>137</v>
      </c>
      <c r="K42" s="1" t="s">
        <v>38</v>
      </c>
      <c r="L42" s="7" t="s">
        <v>390</v>
      </c>
      <c r="M42" s="1">
        <v>14678.5</v>
      </c>
      <c r="N42" s="15" t="s">
        <v>72</v>
      </c>
      <c r="O42" s="15" t="s">
        <v>72</v>
      </c>
      <c r="P42" s="15" t="s">
        <v>72</v>
      </c>
      <c r="Q42" s="11" t="s">
        <v>72</v>
      </c>
      <c r="R42" s="3" t="s">
        <v>108</v>
      </c>
      <c r="S42" s="27">
        <v>48.22</v>
      </c>
      <c r="T42" s="27">
        <v>9.4499999999999993</v>
      </c>
      <c r="U42" s="42" t="s">
        <v>391</v>
      </c>
      <c r="V42" s="22" t="s">
        <v>109</v>
      </c>
      <c r="W42" s="1" t="s">
        <v>96</v>
      </c>
      <c r="X42" s="3" t="s">
        <v>74</v>
      </c>
      <c r="Y42" s="70">
        <v>81958</v>
      </c>
      <c r="Z42" s="22" t="s">
        <v>291</v>
      </c>
      <c r="AA42" s="14" t="s">
        <v>392</v>
      </c>
      <c r="AB42" s="1">
        <v>0.40710000000000002</v>
      </c>
      <c r="AC42" s="1" t="s">
        <v>330</v>
      </c>
      <c r="AD42" s="1" t="s">
        <v>331</v>
      </c>
      <c r="AE42" s="3" t="s">
        <v>113</v>
      </c>
      <c r="AF42" s="3" t="s">
        <v>99</v>
      </c>
    </row>
    <row r="43" spans="1:32" ht="17">
      <c r="A43" s="42" t="s">
        <v>385</v>
      </c>
      <c r="B43" s="42" t="s">
        <v>393</v>
      </c>
      <c r="C43" s="42" t="s">
        <v>385</v>
      </c>
      <c r="D43" s="42" t="s">
        <v>394</v>
      </c>
      <c r="E43" s="3" t="s">
        <v>91</v>
      </c>
      <c r="F43" s="3" t="s">
        <v>117</v>
      </c>
      <c r="G43" s="1" t="s">
        <v>395</v>
      </c>
      <c r="H43" s="3" t="s">
        <v>396</v>
      </c>
      <c r="I43" s="3" t="s">
        <v>397</v>
      </c>
      <c r="J43" s="3" t="s">
        <v>398</v>
      </c>
      <c r="K43" s="3" t="s">
        <v>399</v>
      </c>
      <c r="L43" s="7" t="s">
        <v>400</v>
      </c>
      <c r="M43" s="1">
        <v>15130.5</v>
      </c>
      <c r="N43" s="15" t="s">
        <v>72</v>
      </c>
      <c r="O43" s="15" t="s">
        <v>72</v>
      </c>
      <c r="P43" s="15" t="s">
        <v>72</v>
      </c>
      <c r="Q43" s="11" t="s">
        <v>72</v>
      </c>
      <c r="R43" s="3" t="s">
        <v>108</v>
      </c>
      <c r="S43" s="27">
        <v>48.22</v>
      </c>
      <c r="T43" s="27">
        <v>9.4499999999999993</v>
      </c>
      <c r="U43" s="42" t="s">
        <v>391</v>
      </c>
      <c r="V43" s="22" t="s">
        <v>109</v>
      </c>
      <c r="W43" s="1" t="s">
        <v>110</v>
      </c>
      <c r="X43" s="3" t="s">
        <v>74</v>
      </c>
      <c r="Y43" s="70">
        <v>24288</v>
      </c>
      <c r="Z43" s="3" t="s">
        <v>46</v>
      </c>
      <c r="AA43" s="14">
        <v>0.40710000000000002</v>
      </c>
      <c r="AB43" s="1">
        <v>0.1424</v>
      </c>
      <c r="AC43" s="1" t="s">
        <v>401</v>
      </c>
      <c r="AD43" s="1" t="s">
        <v>402</v>
      </c>
      <c r="AE43" s="3" t="s">
        <v>113</v>
      </c>
      <c r="AF43" s="3" t="s">
        <v>99</v>
      </c>
    </row>
    <row r="44" spans="1:32">
      <c r="A44" s="1" t="s">
        <v>80</v>
      </c>
      <c r="B44" s="1" t="s">
        <v>81</v>
      </c>
      <c r="C44" s="1" t="s">
        <v>2637</v>
      </c>
      <c r="D44" s="1" t="s">
        <v>82</v>
      </c>
      <c r="E44" s="1" t="s">
        <v>83</v>
      </c>
      <c r="F44" s="2" t="s">
        <v>69</v>
      </c>
      <c r="G44" s="2" t="s">
        <v>84</v>
      </c>
      <c r="H44" s="24">
        <v>6230</v>
      </c>
      <c r="I44" s="1">
        <v>40</v>
      </c>
      <c r="J44" s="1" t="s">
        <v>49</v>
      </c>
      <c r="K44" s="1" t="s">
        <v>38</v>
      </c>
      <c r="L44" s="7" t="s">
        <v>85</v>
      </c>
      <c r="M44" s="1">
        <v>7130</v>
      </c>
      <c r="N44" s="43">
        <v>10.223800000000001</v>
      </c>
      <c r="O44" s="43">
        <v>-19.366700000000002</v>
      </c>
      <c r="P44" s="44">
        <v>3.1276439491114476</v>
      </c>
      <c r="Q44" s="1" t="s">
        <v>49</v>
      </c>
      <c r="R44" s="7" t="s">
        <v>41</v>
      </c>
      <c r="S44" s="25">
        <v>43.387</v>
      </c>
      <c r="T44" s="25">
        <v>-4.8979999999999997</v>
      </c>
      <c r="U44" s="22" t="s">
        <v>86</v>
      </c>
      <c r="V44" s="22" t="s">
        <v>43</v>
      </c>
      <c r="W44" s="1" t="s">
        <v>87</v>
      </c>
      <c r="X44" s="3" t="s">
        <v>45</v>
      </c>
      <c r="Y44" s="70">
        <v>301138</v>
      </c>
      <c r="Z44" s="22" t="s">
        <v>46</v>
      </c>
      <c r="AA44" s="23">
        <v>0.24809630028459301</v>
      </c>
      <c r="AB44" s="1">
        <v>0.54930000000000001</v>
      </c>
      <c r="AC44" s="1" t="s">
        <v>47</v>
      </c>
      <c r="AD44" s="1" t="s">
        <v>47</v>
      </c>
      <c r="AE44" s="3" t="s">
        <v>88</v>
      </c>
      <c r="AF44" s="3" t="s">
        <v>49</v>
      </c>
    </row>
    <row r="45" spans="1:32">
      <c r="A45" s="3" t="s">
        <v>80</v>
      </c>
      <c r="B45" s="3" t="s">
        <v>820</v>
      </c>
      <c r="C45" s="3" t="s">
        <v>2638</v>
      </c>
      <c r="D45" s="3" t="s">
        <v>821</v>
      </c>
      <c r="E45" s="3" t="s">
        <v>83</v>
      </c>
      <c r="F45" s="4" t="s">
        <v>35</v>
      </c>
      <c r="G45" s="3" t="s">
        <v>822</v>
      </c>
      <c r="H45" s="3">
        <v>5910</v>
      </c>
      <c r="I45" s="3">
        <v>40</v>
      </c>
      <c r="J45" s="3" t="s">
        <v>49</v>
      </c>
      <c r="K45" s="3" t="s">
        <v>38</v>
      </c>
      <c r="L45" s="3" t="s">
        <v>823</v>
      </c>
      <c r="M45" s="3">
        <v>6748</v>
      </c>
      <c r="N45" s="3">
        <v>11.3</v>
      </c>
      <c r="O45" s="3">
        <v>-18.600000000000001</v>
      </c>
      <c r="P45" s="3">
        <v>3.2</v>
      </c>
      <c r="Q45" s="3" t="s">
        <v>49</v>
      </c>
      <c r="R45" s="3" t="s">
        <v>41</v>
      </c>
      <c r="S45" s="27">
        <v>43.39</v>
      </c>
      <c r="T45" s="27">
        <v>-4.9000000000000004</v>
      </c>
      <c r="U45" s="46" t="s">
        <v>2641</v>
      </c>
      <c r="V45" s="46" t="s">
        <v>43</v>
      </c>
      <c r="W45" s="3" t="s">
        <v>87</v>
      </c>
      <c r="X45" s="3" t="s">
        <v>45</v>
      </c>
      <c r="Y45" s="72">
        <v>843959</v>
      </c>
      <c r="Z45" s="3" t="s">
        <v>824</v>
      </c>
      <c r="AA45" s="73">
        <v>0.30052268450763098</v>
      </c>
      <c r="AB45" s="3">
        <v>2.9904999999999999</v>
      </c>
      <c r="AC45" s="3" t="s">
        <v>1527</v>
      </c>
      <c r="AD45" s="3" t="s">
        <v>1527</v>
      </c>
      <c r="AE45" s="3" t="s">
        <v>63</v>
      </c>
      <c r="AF45" s="3" t="s">
        <v>49</v>
      </c>
    </row>
    <row r="46" spans="1:32">
      <c r="A46" s="4" t="s">
        <v>403</v>
      </c>
      <c r="B46" s="2">
        <v>9317</v>
      </c>
      <c r="C46" s="4" t="s">
        <v>404</v>
      </c>
      <c r="D46" s="1" t="s">
        <v>405</v>
      </c>
      <c r="E46" s="1" t="s">
        <v>406</v>
      </c>
      <c r="F46" s="2" t="s">
        <v>35</v>
      </c>
      <c r="G46" s="1" t="s">
        <v>407</v>
      </c>
      <c r="H46" s="30">
        <v>6702.926143962748</v>
      </c>
      <c r="I46" s="30">
        <v>30.547997687943777</v>
      </c>
      <c r="J46" s="1" t="s">
        <v>49</v>
      </c>
      <c r="K46" s="1" t="s">
        <v>38</v>
      </c>
      <c r="L46" s="7" t="s">
        <v>408</v>
      </c>
      <c r="M46" s="1">
        <v>7584</v>
      </c>
      <c r="N46" s="21" t="s">
        <v>72</v>
      </c>
      <c r="O46" s="21" t="s">
        <v>72</v>
      </c>
      <c r="P46" s="21" t="s">
        <v>72</v>
      </c>
      <c r="Q46" s="7" t="s">
        <v>72</v>
      </c>
      <c r="R46" s="7" t="s">
        <v>120</v>
      </c>
      <c r="S46" s="25">
        <v>48.478099999999998</v>
      </c>
      <c r="T46" s="25">
        <v>35.192500000000003</v>
      </c>
      <c r="U46" s="22" t="s">
        <v>405</v>
      </c>
      <c r="V46" s="22" t="s">
        <v>2837</v>
      </c>
      <c r="W46" s="3" t="s">
        <v>44</v>
      </c>
      <c r="X46" s="3" t="s">
        <v>74</v>
      </c>
      <c r="Y46" s="70">
        <v>668196</v>
      </c>
      <c r="Z46" s="22" t="s">
        <v>46</v>
      </c>
      <c r="AA46" s="23">
        <v>0.109904216451071</v>
      </c>
      <c r="AB46" s="1">
        <v>1.0767</v>
      </c>
      <c r="AC46" s="1" t="s">
        <v>410</v>
      </c>
      <c r="AD46" s="1" t="s">
        <v>411</v>
      </c>
      <c r="AE46" s="3" t="s">
        <v>412</v>
      </c>
      <c r="AF46" s="3" t="s">
        <v>49</v>
      </c>
    </row>
    <row r="47" spans="1:32">
      <c r="A47" s="5" t="s">
        <v>433</v>
      </c>
      <c r="B47" s="5">
        <v>8622</v>
      </c>
      <c r="C47" s="5" t="s">
        <v>433</v>
      </c>
      <c r="D47" s="1" t="s">
        <v>434</v>
      </c>
      <c r="E47" s="45" t="s">
        <v>416</v>
      </c>
      <c r="F47" s="5" t="s">
        <v>92</v>
      </c>
      <c r="G47" s="1" t="s">
        <v>435</v>
      </c>
      <c r="H47" s="30">
        <v>7560.0619804361259</v>
      </c>
      <c r="I47" s="30">
        <v>28.404655846930893</v>
      </c>
      <c r="J47" s="1" t="s">
        <v>49</v>
      </c>
      <c r="K47" s="1" t="s">
        <v>38</v>
      </c>
      <c r="L47" s="7" t="s">
        <v>436</v>
      </c>
      <c r="M47" s="1">
        <v>8377</v>
      </c>
      <c r="N47" s="24" t="s">
        <v>72</v>
      </c>
      <c r="O47" s="24" t="s">
        <v>72</v>
      </c>
      <c r="P47" s="24" t="s">
        <v>72</v>
      </c>
      <c r="Q47" s="1" t="s">
        <v>72</v>
      </c>
      <c r="R47" s="5" t="s">
        <v>41</v>
      </c>
      <c r="S47" s="25">
        <v>60.456499999999998</v>
      </c>
      <c r="T47" s="25">
        <v>38.639055999999997</v>
      </c>
      <c r="U47" s="22" t="s">
        <v>437</v>
      </c>
      <c r="V47" s="22" t="s">
        <v>420</v>
      </c>
      <c r="W47" s="1" t="s">
        <v>350</v>
      </c>
      <c r="X47" s="3" t="s">
        <v>74</v>
      </c>
      <c r="Y47" s="70">
        <v>93901</v>
      </c>
      <c r="Z47" s="22" t="s">
        <v>46</v>
      </c>
      <c r="AA47" s="23" t="s">
        <v>438</v>
      </c>
      <c r="AB47" s="1">
        <v>0.1061</v>
      </c>
      <c r="AC47" s="1" t="s">
        <v>439</v>
      </c>
      <c r="AD47" s="1" t="s">
        <v>440</v>
      </c>
      <c r="AE47" s="3" t="s">
        <v>441</v>
      </c>
      <c r="AF47" s="3" t="s">
        <v>49</v>
      </c>
    </row>
    <row r="48" spans="1:32">
      <c r="A48" s="5" t="s">
        <v>433</v>
      </c>
      <c r="B48" s="5">
        <v>8623</v>
      </c>
      <c r="C48" s="5" t="s">
        <v>433</v>
      </c>
      <c r="D48" s="1" t="s">
        <v>442</v>
      </c>
      <c r="E48" s="45" t="s">
        <v>416</v>
      </c>
      <c r="F48" s="5" t="s">
        <v>92</v>
      </c>
      <c r="G48" s="1" t="s">
        <v>443</v>
      </c>
      <c r="H48" s="30">
        <v>7518.1967248689507</v>
      </c>
      <c r="I48" s="30">
        <v>28.334951262905911</v>
      </c>
      <c r="J48" s="1" t="s">
        <v>49</v>
      </c>
      <c r="K48" s="1" t="s">
        <v>38</v>
      </c>
      <c r="L48" s="7" t="s">
        <v>444</v>
      </c>
      <c r="M48" s="1">
        <v>8300.5</v>
      </c>
      <c r="N48" s="24" t="s">
        <v>72</v>
      </c>
      <c r="O48" s="24" t="s">
        <v>72</v>
      </c>
      <c r="P48" s="24" t="s">
        <v>72</v>
      </c>
      <c r="Q48" s="1" t="s">
        <v>72</v>
      </c>
      <c r="R48" s="5" t="s">
        <v>41</v>
      </c>
      <c r="S48" s="25">
        <v>60.456499999999998</v>
      </c>
      <c r="T48" s="25">
        <v>38.639055999999997</v>
      </c>
      <c r="U48" s="22" t="s">
        <v>437</v>
      </c>
      <c r="V48" s="22" t="s">
        <v>420</v>
      </c>
      <c r="W48" s="1" t="s">
        <v>350</v>
      </c>
      <c r="X48" s="3" t="s">
        <v>45</v>
      </c>
      <c r="Y48" s="70">
        <v>461827</v>
      </c>
      <c r="Z48" s="22" t="s">
        <v>46</v>
      </c>
      <c r="AA48" s="23">
        <v>0.100331190337035</v>
      </c>
      <c r="AB48" s="1">
        <v>0.77869999999999995</v>
      </c>
      <c r="AC48" s="1" t="s">
        <v>47</v>
      </c>
      <c r="AD48" s="1" t="s">
        <v>47</v>
      </c>
      <c r="AE48" s="3" t="s">
        <v>445</v>
      </c>
      <c r="AF48" s="3" t="s">
        <v>49</v>
      </c>
    </row>
    <row r="49" spans="1:32">
      <c r="A49" s="1" t="s">
        <v>422</v>
      </c>
      <c r="B49" s="1" t="s">
        <v>423</v>
      </c>
      <c r="C49" s="2" t="s">
        <v>424</v>
      </c>
      <c r="D49" s="1" t="s">
        <v>425</v>
      </c>
      <c r="E49" s="1" t="s">
        <v>426</v>
      </c>
      <c r="F49" s="1" t="s">
        <v>103</v>
      </c>
      <c r="G49" s="1" t="s">
        <v>427</v>
      </c>
      <c r="H49" s="1">
        <v>8940</v>
      </c>
      <c r="I49" s="1">
        <v>50</v>
      </c>
      <c r="J49" s="1" t="s">
        <v>428</v>
      </c>
      <c r="K49" s="1" t="s">
        <v>279</v>
      </c>
      <c r="L49" s="7" t="s">
        <v>429</v>
      </c>
      <c r="M49" s="1">
        <v>10063.5</v>
      </c>
      <c r="N49" s="24">
        <v>12.4</v>
      </c>
      <c r="O49" s="24">
        <v>-23.9</v>
      </c>
      <c r="P49" s="24">
        <v>3.6</v>
      </c>
      <c r="Q49" s="1" t="s">
        <v>428</v>
      </c>
      <c r="R49" s="7" t="s">
        <v>41</v>
      </c>
      <c r="S49" s="25">
        <v>52.865223</v>
      </c>
      <c r="T49" s="25">
        <v>16.003634000000002</v>
      </c>
      <c r="U49" s="22" t="s">
        <v>430</v>
      </c>
      <c r="V49" s="22" t="s">
        <v>43</v>
      </c>
      <c r="W49" s="1" t="s">
        <v>87</v>
      </c>
      <c r="X49" s="3" t="s">
        <v>45</v>
      </c>
      <c r="Y49" s="70">
        <v>39488</v>
      </c>
      <c r="Z49" s="22" t="s">
        <v>46</v>
      </c>
      <c r="AA49" s="23" t="s">
        <v>431</v>
      </c>
      <c r="AB49" s="1">
        <v>5.8499999999999996E-2</v>
      </c>
      <c r="AC49" s="1" t="s">
        <v>47</v>
      </c>
      <c r="AD49" s="1" t="s">
        <v>47</v>
      </c>
      <c r="AE49" s="3" t="s">
        <v>432</v>
      </c>
      <c r="AF49" s="3" t="s">
        <v>49</v>
      </c>
    </row>
    <row r="50" spans="1:32">
      <c r="A50" s="3" t="s">
        <v>446</v>
      </c>
      <c r="B50" s="1" t="s">
        <v>447</v>
      </c>
      <c r="C50" s="4" t="s">
        <v>448</v>
      </c>
      <c r="D50" s="1" t="s">
        <v>449</v>
      </c>
      <c r="E50" s="1" t="s">
        <v>68</v>
      </c>
      <c r="F50" s="2" t="s">
        <v>92</v>
      </c>
      <c r="G50" s="1" t="s">
        <v>450</v>
      </c>
      <c r="H50" s="1">
        <v>14750</v>
      </c>
      <c r="I50" s="1">
        <v>50</v>
      </c>
      <c r="J50" s="1" t="s">
        <v>49</v>
      </c>
      <c r="K50" s="1" t="s">
        <v>38</v>
      </c>
      <c r="L50" s="7" t="s">
        <v>451</v>
      </c>
      <c r="M50" s="1">
        <v>18073</v>
      </c>
      <c r="N50" s="29" t="s">
        <v>72</v>
      </c>
      <c r="O50" s="29" t="s">
        <v>72</v>
      </c>
      <c r="P50" s="29" t="s">
        <v>72</v>
      </c>
      <c r="Q50" s="30" t="s">
        <v>72</v>
      </c>
      <c r="R50" s="7" t="s">
        <v>108</v>
      </c>
      <c r="S50" s="25">
        <v>46.407389600000002</v>
      </c>
      <c r="T50" s="25">
        <v>0.66039029999999999</v>
      </c>
      <c r="U50" s="22" t="s">
        <v>452</v>
      </c>
      <c r="V50" s="22" t="s">
        <v>109</v>
      </c>
      <c r="W50" s="1" t="s">
        <v>87</v>
      </c>
      <c r="X50" s="3" t="s">
        <v>74</v>
      </c>
      <c r="Y50" s="70">
        <v>34431</v>
      </c>
      <c r="Z50" s="22" t="s">
        <v>75</v>
      </c>
      <c r="AA50" s="23">
        <v>0.29092950157162101</v>
      </c>
      <c r="AB50" s="1">
        <v>0.14630000000000001</v>
      </c>
      <c r="AC50" s="1" t="s">
        <v>131</v>
      </c>
      <c r="AD50" s="1" t="s">
        <v>72</v>
      </c>
      <c r="AE50" s="3" t="s">
        <v>453</v>
      </c>
      <c r="AF50" s="3" t="s">
        <v>49</v>
      </c>
    </row>
    <row r="51" spans="1:32">
      <c r="A51" s="4" t="s">
        <v>663</v>
      </c>
      <c r="B51" s="1" t="s">
        <v>664</v>
      </c>
      <c r="C51" s="1" t="s">
        <v>663</v>
      </c>
      <c r="D51" s="1" t="s">
        <v>665</v>
      </c>
      <c r="E51" s="1" t="s">
        <v>83</v>
      </c>
      <c r="F51" s="2" t="s">
        <v>209</v>
      </c>
      <c r="G51" s="1" t="s">
        <v>666</v>
      </c>
      <c r="H51" s="1">
        <v>17300</v>
      </c>
      <c r="I51" s="1">
        <v>50</v>
      </c>
      <c r="J51" s="1" t="s">
        <v>667</v>
      </c>
      <c r="K51" s="1" t="s">
        <v>38</v>
      </c>
      <c r="L51" s="7" t="s">
        <v>668</v>
      </c>
      <c r="M51" s="3">
        <v>20868</v>
      </c>
      <c r="N51" s="21" t="s">
        <v>72</v>
      </c>
      <c r="O51" s="21" t="s">
        <v>72</v>
      </c>
      <c r="P51" s="21" t="s">
        <v>72</v>
      </c>
      <c r="Q51" s="7" t="s">
        <v>72</v>
      </c>
      <c r="R51" s="7" t="s">
        <v>463</v>
      </c>
      <c r="S51" s="25">
        <v>43.424100000000003</v>
      </c>
      <c r="T51" s="25">
        <v>-4.8597999999999999</v>
      </c>
      <c r="U51" s="22" t="s">
        <v>669</v>
      </c>
      <c r="V51" s="7" t="s">
        <v>264</v>
      </c>
      <c r="W51" s="1" t="s">
        <v>87</v>
      </c>
      <c r="X51" s="3" t="s">
        <v>271</v>
      </c>
      <c r="Y51" s="70">
        <v>13999</v>
      </c>
      <c r="Z51" s="22" t="s">
        <v>75</v>
      </c>
      <c r="AA51" s="23" t="s">
        <v>670</v>
      </c>
      <c r="AB51" s="1">
        <v>0.49420000000000003</v>
      </c>
      <c r="AC51" s="3" t="s">
        <v>72</v>
      </c>
      <c r="AD51" s="3" t="s">
        <v>72</v>
      </c>
      <c r="AE51" s="3" t="s">
        <v>453</v>
      </c>
      <c r="AF51" s="3" t="s">
        <v>49</v>
      </c>
    </row>
    <row r="52" spans="1:32">
      <c r="A52" s="3" t="s">
        <v>467</v>
      </c>
      <c r="B52" s="3" t="s">
        <v>468</v>
      </c>
      <c r="C52" s="3" t="s">
        <v>467</v>
      </c>
      <c r="D52" s="3" t="s">
        <v>469</v>
      </c>
      <c r="E52" s="3" t="s">
        <v>68</v>
      </c>
      <c r="F52" s="3" t="s">
        <v>470</v>
      </c>
      <c r="G52" s="1" t="s">
        <v>471</v>
      </c>
      <c r="H52" s="3" t="s">
        <v>472</v>
      </c>
      <c r="I52" s="3" t="s">
        <v>473</v>
      </c>
      <c r="J52" s="3" t="s">
        <v>105</v>
      </c>
      <c r="K52" s="1" t="s">
        <v>38</v>
      </c>
      <c r="L52" s="7" t="s">
        <v>474</v>
      </c>
      <c r="M52" s="1">
        <v>27637</v>
      </c>
      <c r="N52" s="24">
        <v>11.9</v>
      </c>
      <c r="O52" s="24">
        <v>-17.2</v>
      </c>
      <c r="P52" s="24">
        <v>3.1</v>
      </c>
      <c r="Q52" s="1" t="s">
        <v>107</v>
      </c>
      <c r="R52" s="3" t="s">
        <v>175</v>
      </c>
      <c r="S52" s="27">
        <v>45</v>
      </c>
      <c r="T52" s="27">
        <v>1.0833330000000001</v>
      </c>
      <c r="U52" s="3" t="s">
        <v>469</v>
      </c>
      <c r="V52" s="22" t="s">
        <v>264</v>
      </c>
      <c r="W52" s="1" t="s">
        <v>62</v>
      </c>
      <c r="X52" s="3" t="s">
        <v>74</v>
      </c>
      <c r="Y52" s="70">
        <v>6905</v>
      </c>
      <c r="Z52" s="22" t="s">
        <v>75</v>
      </c>
      <c r="AA52" s="14">
        <v>2.7900000000000001E-2</v>
      </c>
      <c r="AB52" s="1">
        <v>7.85E-2</v>
      </c>
      <c r="AC52" s="1" t="s">
        <v>131</v>
      </c>
      <c r="AD52" s="1" t="s">
        <v>72</v>
      </c>
      <c r="AE52" s="3" t="s">
        <v>271</v>
      </c>
      <c r="AF52" s="3" t="s">
        <v>49</v>
      </c>
    </row>
    <row r="53" spans="1:32">
      <c r="A53" s="3" t="s">
        <v>454</v>
      </c>
      <c r="B53" s="4" t="s">
        <v>455</v>
      </c>
      <c r="C53" s="4" t="s">
        <v>456</v>
      </c>
      <c r="D53" s="3" t="s">
        <v>457</v>
      </c>
      <c r="E53" s="3" t="s">
        <v>68</v>
      </c>
      <c r="F53" s="8" t="s">
        <v>92</v>
      </c>
      <c r="G53" s="1" t="s">
        <v>458</v>
      </c>
      <c r="H53" s="3" t="s">
        <v>459</v>
      </c>
      <c r="I53" s="3" t="s">
        <v>460</v>
      </c>
      <c r="J53" s="3" t="s">
        <v>461</v>
      </c>
      <c r="K53" s="3" t="s">
        <v>38</v>
      </c>
      <c r="L53" s="7" t="s">
        <v>462</v>
      </c>
      <c r="M53" s="3">
        <v>23475</v>
      </c>
      <c r="N53" s="14" t="s">
        <v>72</v>
      </c>
      <c r="O53" s="14" t="s">
        <v>72</v>
      </c>
      <c r="P53" s="14" t="s">
        <v>72</v>
      </c>
      <c r="Q53" s="3" t="s">
        <v>72</v>
      </c>
      <c r="R53" s="3" t="s">
        <v>463</v>
      </c>
      <c r="S53" s="27">
        <v>44.803400000000003</v>
      </c>
      <c r="T53" s="27">
        <v>1.3962000000000001</v>
      </c>
      <c r="U53" s="46" t="s">
        <v>464</v>
      </c>
      <c r="V53" s="46" t="s">
        <v>264</v>
      </c>
      <c r="W53" s="1" t="s">
        <v>87</v>
      </c>
      <c r="X53" s="3" t="s">
        <v>74</v>
      </c>
      <c r="Y53" s="70">
        <v>22530</v>
      </c>
      <c r="Z53" s="22" t="s">
        <v>75</v>
      </c>
      <c r="AA53" s="23" t="s">
        <v>465</v>
      </c>
      <c r="AB53" s="3">
        <v>0.77189999999999992</v>
      </c>
      <c r="AC53" s="3" t="s">
        <v>131</v>
      </c>
      <c r="AD53" s="1" t="s">
        <v>72</v>
      </c>
      <c r="AE53" s="3" t="s">
        <v>466</v>
      </c>
      <c r="AF53" s="3" t="s">
        <v>49</v>
      </c>
    </row>
    <row r="54" spans="1:32">
      <c r="A54" s="2" t="s">
        <v>475</v>
      </c>
      <c r="B54" s="1" t="s">
        <v>476</v>
      </c>
      <c r="C54" s="2" t="s">
        <v>477</v>
      </c>
      <c r="D54" s="1" t="s">
        <v>478</v>
      </c>
      <c r="E54" s="1" t="s">
        <v>68</v>
      </c>
      <c r="F54" s="2" t="s">
        <v>35</v>
      </c>
      <c r="G54" s="1" t="s">
        <v>479</v>
      </c>
      <c r="H54" s="1">
        <v>8030</v>
      </c>
      <c r="I54" s="1">
        <v>50</v>
      </c>
      <c r="J54" s="1" t="s">
        <v>480</v>
      </c>
      <c r="K54" s="1" t="s">
        <v>38</v>
      </c>
      <c r="L54" s="7" t="s">
        <v>481</v>
      </c>
      <c r="M54" s="1">
        <v>8864.5</v>
      </c>
      <c r="N54" s="43">
        <v>12.572885000000003</v>
      </c>
      <c r="O54" s="43">
        <v>-21.120233199999998</v>
      </c>
      <c r="P54" s="43">
        <v>3.2087224426923044</v>
      </c>
      <c r="Q54" s="1" t="s">
        <v>139</v>
      </c>
      <c r="R54" s="1" t="s">
        <v>41</v>
      </c>
      <c r="S54" s="25">
        <v>48.801000000000002</v>
      </c>
      <c r="T54" s="25">
        <v>2.4289999999999998</v>
      </c>
      <c r="U54" s="22" t="s">
        <v>482</v>
      </c>
      <c r="V54" s="22" t="s">
        <v>43</v>
      </c>
      <c r="W54" s="3" t="s">
        <v>44</v>
      </c>
      <c r="X54" s="3" t="s">
        <v>74</v>
      </c>
      <c r="Y54" s="70">
        <v>234573</v>
      </c>
      <c r="Z54" s="22" t="s">
        <v>46</v>
      </c>
      <c r="AA54" s="23">
        <v>0.106792990847629</v>
      </c>
      <c r="AB54" s="1">
        <v>0.2374</v>
      </c>
      <c r="AC54" s="1" t="s">
        <v>122</v>
      </c>
      <c r="AD54" s="1" t="s">
        <v>123</v>
      </c>
      <c r="AE54" s="3" t="s">
        <v>79</v>
      </c>
      <c r="AF54" s="3" t="s">
        <v>49</v>
      </c>
    </row>
    <row r="55" spans="1:32">
      <c r="A55" s="5" t="s">
        <v>552</v>
      </c>
      <c r="B55" s="1" t="s">
        <v>553</v>
      </c>
      <c r="C55" s="5" t="s">
        <v>554</v>
      </c>
      <c r="D55" s="1" t="s">
        <v>555</v>
      </c>
      <c r="E55" s="1" t="s">
        <v>34</v>
      </c>
      <c r="F55" s="5" t="s">
        <v>35</v>
      </c>
      <c r="G55" s="1" t="s">
        <v>556</v>
      </c>
      <c r="H55" s="30">
        <v>9270</v>
      </c>
      <c r="I55" s="30">
        <v>90</v>
      </c>
      <c r="J55" s="1" t="s">
        <v>557</v>
      </c>
      <c r="K55" s="1" t="s">
        <v>38</v>
      </c>
      <c r="L55" s="7" t="s">
        <v>558</v>
      </c>
      <c r="M55" s="1">
        <v>10466.5</v>
      </c>
      <c r="N55" s="21">
        <v>9.5</v>
      </c>
      <c r="O55" s="21">
        <v>-20.399999999999999</v>
      </c>
      <c r="P55" s="21">
        <v>3.2</v>
      </c>
      <c r="Q55" s="7" t="s">
        <v>40</v>
      </c>
      <c r="R55" s="1" t="s">
        <v>41</v>
      </c>
      <c r="S55" s="7">
        <v>50.43</v>
      </c>
      <c r="T55" s="7">
        <v>4.8</v>
      </c>
      <c r="U55" s="22" t="s">
        <v>559</v>
      </c>
      <c r="V55" s="22" t="s">
        <v>43</v>
      </c>
      <c r="W55" s="3" t="s">
        <v>44</v>
      </c>
      <c r="X55" s="3" t="s">
        <v>45</v>
      </c>
      <c r="Y55" s="70">
        <v>1038512</v>
      </c>
      <c r="Z55" s="22" t="s">
        <v>46</v>
      </c>
      <c r="AA55" s="23">
        <v>7.4570295284266203E-2</v>
      </c>
      <c r="AB55" s="1">
        <v>3.2414999999999998</v>
      </c>
      <c r="AC55" s="1" t="s">
        <v>47</v>
      </c>
      <c r="AD55" s="1" t="s">
        <v>47</v>
      </c>
      <c r="AE55" s="3" t="s">
        <v>332</v>
      </c>
      <c r="AF55" s="3" t="s">
        <v>49</v>
      </c>
    </row>
    <row r="56" spans="1:32">
      <c r="A56" s="1" t="s">
        <v>483</v>
      </c>
      <c r="B56" s="47" t="s">
        <v>484</v>
      </c>
      <c r="C56" s="2" t="s">
        <v>485</v>
      </c>
      <c r="D56" s="1" t="s">
        <v>486</v>
      </c>
      <c r="E56" s="1" t="s">
        <v>426</v>
      </c>
      <c r="F56" s="1" t="s">
        <v>103</v>
      </c>
      <c r="G56" s="1" t="s">
        <v>487</v>
      </c>
      <c r="H56" s="1">
        <v>14960</v>
      </c>
      <c r="I56" s="1">
        <v>40</v>
      </c>
      <c r="J56" s="1" t="s">
        <v>49</v>
      </c>
      <c r="K56" s="1" t="s">
        <v>38</v>
      </c>
      <c r="L56" s="7" t="s">
        <v>488</v>
      </c>
      <c r="M56" s="1">
        <v>18385</v>
      </c>
      <c r="N56" s="21" t="s">
        <v>72</v>
      </c>
      <c r="O56" s="21" t="s">
        <v>72</v>
      </c>
      <c r="P56" s="21" t="s">
        <v>72</v>
      </c>
      <c r="Q56" s="7" t="s">
        <v>72</v>
      </c>
      <c r="R56" s="1" t="s">
        <v>108</v>
      </c>
      <c r="S56" s="25">
        <v>49.9846</v>
      </c>
      <c r="T56" s="25">
        <v>20.284600000000001</v>
      </c>
      <c r="U56" s="22" t="s">
        <v>486</v>
      </c>
      <c r="V56" s="22" t="s">
        <v>109</v>
      </c>
      <c r="W56" s="1" t="s">
        <v>87</v>
      </c>
      <c r="X56" s="3" t="s">
        <v>74</v>
      </c>
      <c r="Y56" s="70">
        <v>25832</v>
      </c>
      <c r="Z56" s="22" t="s">
        <v>75</v>
      </c>
      <c r="AA56" s="23" t="s">
        <v>489</v>
      </c>
      <c r="AB56" s="1">
        <v>0.72629999999999995</v>
      </c>
      <c r="AC56" s="1" t="s">
        <v>131</v>
      </c>
      <c r="AD56" s="1" t="s">
        <v>72</v>
      </c>
      <c r="AE56" s="3" t="s">
        <v>453</v>
      </c>
      <c r="AF56" s="3" t="s">
        <v>49</v>
      </c>
    </row>
    <row r="57" spans="1:32">
      <c r="A57" s="1" t="s">
        <v>483</v>
      </c>
      <c r="B57" s="47" t="s">
        <v>490</v>
      </c>
      <c r="C57" s="12" t="s">
        <v>491</v>
      </c>
      <c r="D57" s="1" t="s">
        <v>492</v>
      </c>
      <c r="E57" s="1" t="s">
        <v>426</v>
      </c>
      <c r="F57" s="1" t="s">
        <v>201</v>
      </c>
      <c r="G57" s="1" t="s">
        <v>493</v>
      </c>
      <c r="H57" s="1">
        <v>13010</v>
      </c>
      <c r="I57" s="1">
        <v>50</v>
      </c>
      <c r="J57" s="1" t="s">
        <v>49</v>
      </c>
      <c r="K57" s="1" t="s">
        <v>38</v>
      </c>
      <c r="L57" s="7" t="s">
        <v>494</v>
      </c>
      <c r="M57" s="1">
        <v>15555.5</v>
      </c>
      <c r="N57" s="21" t="s">
        <v>72</v>
      </c>
      <c r="O57" s="21" t="s">
        <v>72</v>
      </c>
      <c r="P57" s="21" t="s">
        <v>72</v>
      </c>
      <c r="Q57" s="7" t="s">
        <v>72</v>
      </c>
      <c r="R57" s="1" t="s">
        <v>108</v>
      </c>
      <c r="S57" s="25">
        <v>49.9846</v>
      </c>
      <c r="T57" s="25">
        <v>20.284600000000001</v>
      </c>
      <c r="U57" s="22" t="s">
        <v>492</v>
      </c>
      <c r="V57" s="22" t="s">
        <v>109</v>
      </c>
      <c r="W57" s="1" t="s">
        <v>87</v>
      </c>
      <c r="X57" s="3" t="s">
        <v>74</v>
      </c>
      <c r="Y57" s="70">
        <v>127759</v>
      </c>
      <c r="Z57" s="22" t="s">
        <v>75</v>
      </c>
      <c r="AA57" s="23" t="s">
        <v>495</v>
      </c>
      <c r="AB57" s="1">
        <v>1.2608000000000001</v>
      </c>
      <c r="AC57" s="1" t="s">
        <v>293</v>
      </c>
      <c r="AD57" s="1" t="s">
        <v>294</v>
      </c>
      <c r="AE57" s="3" t="s">
        <v>453</v>
      </c>
      <c r="AF57" s="3" t="s">
        <v>49</v>
      </c>
    </row>
    <row r="58" spans="1:32">
      <c r="A58" s="5" t="s">
        <v>520</v>
      </c>
      <c r="B58" s="5" t="s">
        <v>521</v>
      </c>
      <c r="C58" s="5" t="s">
        <v>522</v>
      </c>
      <c r="D58" s="1" t="s">
        <v>523</v>
      </c>
      <c r="E58" s="45" t="s">
        <v>416</v>
      </c>
      <c r="F58" s="2" t="s">
        <v>524</v>
      </c>
      <c r="G58" s="1" t="s">
        <v>525</v>
      </c>
      <c r="H58" s="1" t="s">
        <v>526</v>
      </c>
      <c r="I58" s="1" t="s">
        <v>527</v>
      </c>
      <c r="J58" s="1" t="s">
        <v>49</v>
      </c>
      <c r="K58" s="1" t="s">
        <v>38</v>
      </c>
      <c r="L58" s="7" t="s">
        <v>528</v>
      </c>
      <c r="M58" s="1">
        <v>8527</v>
      </c>
      <c r="N58" s="14">
        <v>12.4</v>
      </c>
      <c r="O58" s="14">
        <v>-23.7</v>
      </c>
      <c r="P58" s="14">
        <v>3.2</v>
      </c>
      <c r="Q58" s="3" t="s">
        <v>502</v>
      </c>
      <c r="R58" s="8" t="s">
        <v>41</v>
      </c>
      <c r="S58" s="27">
        <v>59.42</v>
      </c>
      <c r="T58" s="27">
        <v>39.299999999999997</v>
      </c>
      <c r="U58" s="22" t="s">
        <v>529</v>
      </c>
      <c r="V58" s="22" t="s">
        <v>420</v>
      </c>
      <c r="W58" s="3" t="s">
        <v>44</v>
      </c>
      <c r="X58" s="3" t="s">
        <v>45</v>
      </c>
      <c r="Y58" s="70">
        <v>916411</v>
      </c>
      <c r="Z58" s="22" t="s">
        <v>46</v>
      </c>
      <c r="AA58" s="23" t="s">
        <v>530</v>
      </c>
      <c r="AB58" s="1">
        <v>2.6430000000000002</v>
      </c>
      <c r="AC58" s="1" t="s">
        <v>47</v>
      </c>
      <c r="AD58" s="1" t="s">
        <v>47</v>
      </c>
      <c r="AE58" s="3" t="s">
        <v>531</v>
      </c>
      <c r="AF58" s="3" t="s">
        <v>49</v>
      </c>
    </row>
    <row r="59" spans="1:32">
      <c r="A59" s="5" t="s">
        <v>520</v>
      </c>
      <c r="B59" s="5">
        <v>5</v>
      </c>
      <c r="C59" s="5" t="s">
        <v>532</v>
      </c>
      <c r="D59" s="1" t="s">
        <v>533</v>
      </c>
      <c r="E59" s="45" t="s">
        <v>416</v>
      </c>
      <c r="F59" s="5" t="s">
        <v>92</v>
      </c>
      <c r="G59" s="1" t="s">
        <v>534</v>
      </c>
      <c r="H59" s="30">
        <v>6694.2574571755804</v>
      </c>
      <c r="I59" s="30">
        <v>26.642460882384551</v>
      </c>
      <c r="J59" s="1" t="s">
        <v>49</v>
      </c>
      <c r="K59" s="1" t="s">
        <v>38</v>
      </c>
      <c r="L59" s="7" t="s">
        <v>535</v>
      </c>
      <c r="M59" s="1">
        <v>7560.5</v>
      </c>
      <c r="N59" s="14">
        <v>14.5</v>
      </c>
      <c r="O59" s="14">
        <v>-24.1</v>
      </c>
      <c r="P59" s="14">
        <v>3.2</v>
      </c>
      <c r="Q59" s="3" t="s">
        <v>502</v>
      </c>
      <c r="R59" s="8" t="s">
        <v>41</v>
      </c>
      <c r="S59" s="27">
        <v>59.42</v>
      </c>
      <c r="T59" s="27">
        <v>39.299999999999997</v>
      </c>
      <c r="U59" s="22" t="s">
        <v>536</v>
      </c>
      <c r="V59" s="22" t="s">
        <v>420</v>
      </c>
      <c r="W59" s="3" t="s">
        <v>44</v>
      </c>
      <c r="X59" s="3" t="s">
        <v>74</v>
      </c>
      <c r="Y59" s="70">
        <v>55135</v>
      </c>
      <c r="Z59" s="22" t="s">
        <v>46</v>
      </c>
      <c r="AA59" s="23">
        <v>0.104701522525338</v>
      </c>
      <c r="AB59" s="1">
        <v>5.04E-2</v>
      </c>
      <c r="AC59" s="1" t="s">
        <v>131</v>
      </c>
      <c r="AD59" s="1" t="s">
        <v>72</v>
      </c>
      <c r="AE59" s="3" t="s">
        <v>513</v>
      </c>
      <c r="AF59" s="3" t="s">
        <v>49</v>
      </c>
    </row>
    <row r="60" spans="1:32">
      <c r="A60" s="5" t="s">
        <v>520</v>
      </c>
      <c r="B60" s="5">
        <v>13</v>
      </c>
      <c r="C60" s="5" t="s">
        <v>532</v>
      </c>
      <c r="D60" s="1" t="s">
        <v>537</v>
      </c>
      <c r="E60" s="45" t="s">
        <v>416</v>
      </c>
      <c r="F60" s="5" t="s">
        <v>35</v>
      </c>
      <c r="G60" s="1" t="s">
        <v>538</v>
      </c>
      <c r="H60" s="30">
        <v>6725.0492308568437</v>
      </c>
      <c r="I60" s="30">
        <v>27.210271889354321</v>
      </c>
      <c r="J60" s="1" t="s">
        <v>49</v>
      </c>
      <c r="K60" s="1" t="s">
        <v>38</v>
      </c>
      <c r="L60" s="7" t="s">
        <v>539</v>
      </c>
      <c r="M60" s="1">
        <v>7590</v>
      </c>
      <c r="N60" s="14">
        <v>14.9</v>
      </c>
      <c r="O60" s="14">
        <v>-23.2</v>
      </c>
      <c r="P60" s="14">
        <v>3.2</v>
      </c>
      <c r="Q60" s="3" t="s">
        <v>502</v>
      </c>
      <c r="R60" s="8" t="s">
        <v>41</v>
      </c>
      <c r="S60" s="27">
        <v>59.42</v>
      </c>
      <c r="T60" s="27">
        <v>39.299999999999997</v>
      </c>
      <c r="U60" s="22" t="s">
        <v>536</v>
      </c>
      <c r="V60" s="22" t="s">
        <v>420</v>
      </c>
      <c r="W60" s="3" t="s">
        <v>44</v>
      </c>
      <c r="X60" s="3" t="s">
        <v>74</v>
      </c>
      <c r="Y60" s="70">
        <v>100023</v>
      </c>
      <c r="Z60" s="22" t="s">
        <v>46</v>
      </c>
      <c r="AA60" s="23">
        <v>7.2552634964195395E-2</v>
      </c>
      <c r="AB60" s="1">
        <v>9.3100000000000002E-2</v>
      </c>
      <c r="AC60" s="1" t="s">
        <v>439</v>
      </c>
      <c r="AD60" s="1" t="s">
        <v>440</v>
      </c>
      <c r="AE60" s="3" t="s">
        <v>540</v>
      </c>
      <c r="AF60" s="3" t="s">
        <v>49</v>
      </c>
    </row>
    <row r="61" spans="1:32">
      <c r="A61" s="5" t="s">
        <v>520</v>
      </c>
      <c r="B61" s="5" t="s">
        <v>541</v>
      </c>
      <c r="C61" s="5" t="s">
        <v>498</v>
      </c>
      <c r="D61" s="1" t="s">
        <v>542</v>
      </c>
      <c r="E61" s="45" t="s">
        <v>416</v>
      </c>
      <c r="F61" s="5" t="s">
        <v>103</v>
      </c>
      <c r="G61" s="1" t="s">
        <v>543</v>
      </c>
      <c r="H61" s="30">
        <v>9303.0085368640976</v>
      </c>
      <c r="I61" s="30">
        <v>30.83336514946895</v>
      </c>
      <c r="J61" s="1" t="s">
        <v>49</v>
      </c>
      <c r="K61" s="1" t="s">
        <v>38</v>
      </c>
      <c r="L61" s="7" t="s">
        <v>544</v>
      </c>
      <c r="M61" s="1">
        <v>10513.5</v>
      </c>
      <c r="N61" s="14">
        <v>12.4</v>
      </c>
      <c r="O61" s="14">
        <v>-23.4</v>
      </c>
      <c r="P61" s="14">
        <v>3.2</v>
      </c>
      <c r="Q61" s="3" t="s">
        <v>502</v>
      </c>
      <c r="R61" s="8" t="s">
        <v>41</v>
      </c>
      <c r="S61" s="27">
        <v>59.42</v>
      </c>
      <c r="T61" s="27">
        <v>39.299999999999997</v>
      </c>
      <c r="U61" s="22" t="s">
        <v>503</v>
      </c>
      <c r="V61" s="22" t="s">
        <v>420</v>
      </c>
      <c r="W61" s="3" t="s">
        <v>44</v>
      </c>
      <c r="X61" s="3" t="s">
        <v>45</v>
      </c>
      <c r="Y61" s="70">
        <v>1065580</v>
      </c>
      <c r="Z61" s="22" t="s">
        <v>46</v>
      </c>
      <c r="AA61" s="23">
        <v>7.9325475350597904E-2</v>
      </c>
      <c r="AB61" s="1">
        <v>5.4782000000000002</v>
      </c>
      <c r="AC61" s="1" t="s">
        <v>47</v>
      </c>
      <c r="AD61" s="1" t="s">
        <v>47</v>
      </c>
      <c r="AE61" s="3" t="s">
        <v>513</v>
      </c>
      <c r="AF61" s="3" t="s">
        <v>49</v>
      </c>
    </row>
    <row r="62" spans="1:32">
      <c r="A62" s="5" t="s">
        <v>520</v>
      </c>
      <c r="B62" s="5">
        <v>20</v>
      </c>
      <c r="C62" s="5" t="s">
        <v>498</v>
      </c>
      <c r="D62" s="1" t="s">
        <v>545</v>
      </c>
      <c r="E62" s="45" t="s">
        <v>416</v>
      </c>
      <c r="F62" s="5" t="s">
        <v>92</v>
      </c>
      <c r="G62" s="1" t="s">
        <v>546</v>
      </c>
      <c r="H62" s="30">
        <v>9431.1300384185779</v>
      </c>
      <c r="I62" s="30">
        <v>31.465070808823086</v>
      </c>
      <c r="J62" s="1" t="s">
        <v>49</v>
      </c>
      <c r="K62" s="1" t="s">
        <v>38</v>
      </c>
      <c r="L62" s="7" t="s">
        <v>547</v>
      </c>
      <c r="M62" s="1">
        <v>10661.5</v>
      </c>
      <c r="N62" s="14">
        <v>13</v>
      </c>
      <c r="O62" s="14">
        <v>-22.3</v>
      </c>
      <c r="P62" s="14">
        <v>3.2</v>
      </c>
      <c r="Q62" s="3" t="s">
        <v>502</v>
      </c>
      <c r="R62" s="8" t="s">
        <v>41</v>
      </c>
      <c r="S62" s="27">
        <v>59.42</v>
      </c>
      <c r="T62" s="27">
        <v>39.299999999999997</v>
      </c>
      <c r="U62" s="22" t="s">
        <v>503</v>
      </c>
      <c r="V62" s="22" t="s">
        <v>420</v>
      </c>
      <c r="W62" s="3" t="s">
        <v>44</v>
      </c>
      <c r="X62" s="3" t="s">
        <v>45</v>
      </c>
      <c r="Y62" s="70">
        <v>728007</v>
      </c>
      <c r="Z62" s="22" t="s">
        <v>46</v>
      </c>
      <c r="AA62" s="23">
        <v>8.9985425775556904E-2</v>
      </c>
      <c r="AB62" s="1">
        <v>1.5317000000000001</v>
      </c>
      <c r="AC62" s="1" t="s">
        <v>47</v>
      </c>
      <c r="AD62" s="1" t="s">
        <v>47</v>
      </c>
      <c r="AE62" s="3" t="s">
        <v>506</v>
      </c>
      <c r="AF62" s="3" t="s">
        <v>49</v>
      </c>
    </row>
    <row r="63" spans="1:32">
      <c r="A63" s="5" t="s">
        <v>520</v>
      </c>
      <c r="B63" s="5" t="s">
        <v>548</v>
      </c>
      <c r="C63" s="5" t="s">
        <v>498</v>
      </c>
      <c r="D63" s="1" t="s">
        <v>549</v>
      </c>
      <c r="E63" s="45" t="s">
        <v>416</v>
      </c>
      <c r="F63" s="5" t="s">
        <v>92</v>
      </c>
      <c r="G63" s="1" t="s">
        <v>550</v>
      </c>
      <c r="H63" s="30">
        <v>9562.0633939138206</v>
      </c>
      <c r="I63" s="30">
        <v>31.470834962975619</v>
      </c>
      <c r="J63" s="1" t="s">
        <v>49</v>
      </c>
      <c r="K63" s="1" t="s">
        <v>38</v>
      </c>
      <c r="L63" s="7" t="s">
        <v>551</v>
      </c>
      <c r="M63" s="1">
        <v>10907.5</v>
      </c>
      <c r="N63" s="14">
        <v>12.5</v>
      </c>
      <c r="O63" s="14">
        <v>-22.3</v>
      </c>
      <c r="P63" s="14">
        <v>3.2</v>
      </c>
      <c r="Q63" s="3" t="s">
        <v>502</v>
      </c>
      <c r="R63" s="8" t="s">
        <v>41</v>
      </c>
      <c r="S63" s="27">
        <v>59.42</v>
      </c>
      <c r="T63" s="27">
        <v>39.299999999999997</v>
      </c>
      <c r="U63" s="22" t="s">
        <v>503</v>
      </c>
      <c r="V63" s="22" t="s">
        <v>420</v>
      </c>
      <c r="W63" s="3" t="s">
        <v>44</v>
      </c>
      <c r="X63" s="3" t="s">
        <v>45</v>
      </c>
      <c r="Y63" s="70">
        <v>186053</v>
      </c>
      <c r="Z63" s="22" t="s">
        <v>46</v>
      </c>
      <c r="AA63" s="23">
        <v>9.7444163020953295E-2</v>
      </c>
      <c r="AB63" s="1">
        <v>0.1837</v>
      </c>
      <c r="AC63" s="1" t="s">
        <v>47</v>
      </c>
      <c r="AD63" s="1" t="s">
        <v>47</v>
      </c>
      <c r="AE63" s="3" t="s">
        <v>282</v>
      </c>
      <c r="AF63" s="3" t="s">
        <v>49</v>
      </c>
    </row>
    <row r="64" spans="1:32">
      <c r="A64" s="5" t="s">
        <v>496</v>
      </c>
      <c r="B64" s="5" t="s">
        <v>497</v>
      </c>
      <c r="C64" s="13" t="s">
        <v>498</v>
      </c>
      <c r="D64" s="1" t="s">
        <v>499</v>
      </c>
      <c r="E64" s="45" t="s">
        <v>416</v>
      </c>
      <c r="F64" s="5" t="s">
        <v>35</v>
      </c>
      <c r="G64" s="1" t="s">
        <v>500</v>
      </c>
      <c r="H64" s="30">
        <v>9340.3078227456699</v>
      </c>
      <c r="I64" s="30">
        <v>31.776667355658251</v>
      </c>
      <c r="J64" s="1" t="s">
        <v>49</v>
      </c>
      <c r="K64" s="1" t="s">
        <v>38</v>
      </c>
      <c r="L64" s="7" t="s">
        <v>501</v>
      </c>
      <c r="M64" s="1">
        <v>10544.5</v>
      </c>
      <c r="N64" s="24" t="s">
        <v>72</v>
      </c>
      <c r="O64" s="24" t="s">
        <v>72</v>
      </c>
      <c r="P64" s="24" t="s">
        <v>72</v>
      </c>
      <c r="Q64" s="3" t="s">
        <v>502</v>
      </c>
      <c r="R64" s="8" t="s">
        <v>41</v>
      </c>
      <c r="S64" s="27">
        <v>59.42</v>
      </c>
      <c r="T64" s="27">
        <v>39.299999999999997</v>
      </c>
      <c r="U64" s="22" t="s">
        <v>503</v>
      </c>
      <c r="V64" s="22" t="s">
        <v>420</v>
      </c>
      <c r="W64" s="3" t="s">
        <v>44</v>
      </c>
      <c r="X64" s="3" t="s">
        <v>74</v>
      </c>
      <c r="Y64" s="70">
        <v>322969</v>
      </c>
      <c r="Z64" s="22" t="s">
        <v>46</v>
      </c>
      <c r="AA64" s="23">
        <v>8.0084344607969704E-2</v>
      </c>
      <c r="AB64" s="1">
        <v>0.3619</v>
      </c>
      <c r="AC64" s="1" t="s">
        <v>504</v>
      </c>
      <c r="AD64" s="1" t="s">
        <v>505</v>
      </c>
      <c r="AE64" s="3" t="s">
        <v>506</v>
      </c>
      <c r="AF64" s="3" t="s">
        <v>49</v>
      </c>
    </row>
    <row r="65" spans="1:32" s="3" customFormat="1">
      <c r="A65" s="5" t="s">
        <v>496</v>
      </c>
      <c r="B65" s="5" t="s">
        <v>507</v>
      </c>
      <c r="C65" s="5" t="s">
        <v>498</v>
      </c>
      <c r="D65" s="1" t="s">
        <v>508</v>
      </c>
      <c r="E65" s="45" t="s">
        <v>416</v>
      </c>
      <c r="F65" s="5" t="s">
        <v>92</v>
      </c>
      <c r="G65" s="1" t="s">
        <v>509</v>
      </c>
      <c r="H65" s="30">
        <v>9431.9144702540543</v>
      </c>
      <c r="I65" s="30">
        <v>31.206208263536325</v>
      </c>
      <c r="J65" s="1" t="s">
        <v>49</v>
      </c>
      <c r="K65" s="1" t="s">
        <v>38</v>
      </c>
      <c r="L65" s="7" t="s">
        <v>510</v>
      </c>
      <c r="M65" s="1">
        <v>10662.5</v>
      </c>
      <c r="N65" s="14">
        <v>12.7</v>
      </c>
      <c r="O65" s="14">
        <v>-23.2</v>
      </c>
      <c r="P65" s="14">
        <v>3.2</v>
      </c>
      <c r="Q65" s="3" t="s">
        <v>502</v>
      </c>
      <c r="R65" s="8" t="s">
        <v>41</v>
      </c>
      <c r="S65" s="27">
        <v>59.42</v>
      </c>
      <c r="T65" s="27">
        <v>39.299999999999997</v>
      </c>
      <c r="U65" s="22" t="s">
        <v>503</v>
      </c>
      <c r="V65" s="22" t="s">
        <v>420</v>
      </c>
      <c r="W65" s="3" t="s">
        <v>44</v>
      </c>
      <c r="X65" s="3" t="s">
        <v>74</v>
      </c>
      <c r="Y65" s="70">
        <v>675931</v>
      </c>
      <c r="Z65" s="22" t="s">
        <v>46</v>
      </c>
      <c r="AA65" s="23">
        <v>8.9606840620592404E-2</v>
      </c>
      <c r="AB65" s="1">
        <v>1.4975000000000001</v>
      </c>
      <c r="AC65" s="1" t="s">
        <v>511</v>
      </c>
      <c r="AD65" s="1" t="s">
        <v>512</v>
      </c>
      <c r="AE65" s="3" t="s">
        <v>513</v>
      </c>
      <c r="AF65" s="3" t="s">
        <v>49</v>
      </c>
    </row>
    <row r="66" spans="1:32" s="3" customFormat="1">
      <c r="A66" s="5" t="s">
        <v>496</v>
      </c>
      <c r="B66" s="5" t="s">
        <v>514</v>
      </c>
      <c r="C66" s="5" t="s">
        <v>498</v>
      </c>
      <c r="D66" s="1" t="s">
        <v>515</v>
      </c>
      <c r="E66" s="45" t="s">
        <v>416</v>
      </c>
      <c r="F66" s="5" t="s">
        <v>92</v>
      </c>
      <c r="G66" s="1" t="s">
        <v>516</v>
      </c>
      <c r="H66" s="30">
        <v>9322.0896466893173</v>
      </c>
      <c r="I66" s="30">
        <v>31.216518091360435</v>
      </c>
      <c r="J66" s="1" t="s">
        <v>49</v>
      </c>
      <c r="K66" s="1" t="s">
        <v>38</v>
      </c>
      <c r="L66" s="7" t="s">
        <v>517</v>
      </c>
      <c r="M66" s="1">
        <v>10533.5</v>
      </c>
      <c r="N66" s="14">
        <v>12.8</v>
      </c>
      <c r="O66" s="14">
        <v>-23.5</v>
      </c>
      <c r="P66" s="14">
        <v>3.2</v>
      </c>
      <c r="Q66" s="3" t="s">
        <v>502</v>
      </c>
      <c r="R66" s="8" t="s">
        <v>41</v>
      </c>
      <c r="S66" s="27">
        <v>59.42</v>
      </c>
      <c r="T66" s="27">
        <v>39.299999999999997</v>
      </c>
      <c r="U66" s="22" t="s">
        <v>503</v>
      </c>
      <c r="V66" s="22" t="s">
        <v>420</v>
      </c>
      <c r="W66" s="3" t="s">
        <v>44</v>
      </c>
      <c r="X66" s="3" t="s">
        <v>74</v>
      </c>
      <c r="Y66" s="70">
        <v>633939</v>
      </c>
      <c r="Z66" s="22" t="s">
        <v>46</v>
      </c>
      <c r="AA66" s="23">
        <v>0.110684253212106</v>
      </c>
      <c r="AB66" s="1">
        <v>1.1154999999999999</v>
      </c>
      <c r="AC66" s="1" t="s">
        <v>518</v>
      </c>
      <c r="AD66" s="1" t="s">
        <v>519</v>
      </c>
      <c r="AE66" s="3" t="s">
        <v>282</v>
      </c>
      <c r="AF66" s="3" t="s">
        <v>49</v>
      </c>
    </row>
    <row r="67" spans="1:32">
      <c r="A67" s="1" t="s">
        <v>296</v>
      </c>
      <c r="B67" s="1" t="s">
        <v>297</v>
      </c>
      <c r="C67" s="2" t="s">
        <v>285</v>
      </c>
      <c r="D67" s="1" t="s">
        <v>298</v>
      </c>
      <c r="E67" s="1" t="s">
        <v>83</v>
      </c>
      <c r="F67" s="1" t="s">
        <v>69</v>
      </c>
      <c r="G67" s="1" t="s">
        <v>299</v>
      </c>
      <c r="H67" s="1">
        <v>22860</v>
      </c>
      <c r="I67" s="1">
        <v>80</v>
      </c>
      <c r="J67" s="1" t="s">
        <v>288</v>
      </c>
      <c r="K67" s="1" t="s">
        <v>38</v>
      </c>
      <c r="L67" s="7" t="s">
        <v>300</v>
      </c>
      <c r="M67" s="1">
        <v>27199</v>
      </c>
      <c r="N67" s="16">
        <v>10.04426491111111</v>
      </c>
      <c r="O67" s="16">
        <v>-19.049356030555554</v>
      </c>
      <c r="P67" s="16">
        <v>3.2916946413883714</v>
      </c>
      <c r="Q67" s="1" t="s">
        <v>288</v>
      </c>
      <c r="R67" s="1" t="s">
        <v>175</v>
      </c>
      <c r="S67" s="25">
        <v>42.168599999999998</v>
      </c>
      <c r="T67" s="25">
        <v>2.7444999999999999</v>
      </c>
      <c r="U67" s="22" t="s">
        <v>290</v>
      </c>
      <c r="V67" s="22" t="s">
        <v>264</v>
      </c>
      <c r="W67" s="1" t="s">
        <v>87</v>
      </c>
      <c r="X67" s="3" t="s">
        <v>74</v>
      </c>
      <c r="Y67" s="70">
        <v>183027</v>
      </c>
      <c r="Z67" s="22" t="s">
        <v>291</v>
      </c>
      <c r="AA67" s="23" t="s">
        <v>301</v>
      </c>
      <c r="AB67" s="1">
        <v>0.47639999999999993</v>
      </c>
      <c r="AC67" s="1" t="s">
        <v>293</v>
      </c>
      <c r="AD67" s="1" t="s">
        <v>294</v>
      </c>
      <c r="AE67" s="3" t="s">
        <v>74</v>
      </c>
      <c r="AF67" s="3" t="s">
        <v>49</v>
      </c>
    </row>
    <row r="68" spans="1:32">
      <c r="A68" s="5" t="s">
        <v>560</v>
      </c>
      <c r="B68" s="1" t="s">
        <v>561</v>
      </c>
      <c r="C68" s="1" t="s">
        <v>562</v>
      </c>
      <c r="D68" s="1" t="s">
        <v>563</v>
      </c>
      <c r="E68" s="1" t="s">
        <v>416</v>
      </c>
      <c r="F68" s="2" t="s">
        <v>92</v>
      </c>
      <c r="G68" s="1" t="s">
        <v>564</v>
      </c>
      <c r="H68" s="1" t="s">
        <v>565</v>
      </c>
      <c r="I68" s="1" t="s">
        <v>566</v>
      </c>
      <c r="J68" s="1" t="s">
        <v>567</v>
      </c>
      <c r="K68" s="1" t="s">
        <v>279</v>
      </c>
      <c r="L68" s="7" t="s">
        <v>568</v>
      </c>
      <c r="M68" s="1">
        <v>6423.5</v>
      </c>
      <c r="N68" s="24" t="s">
        <v>72</v>
      </c>
      <c r="O68" s="24" t="s">
        <v>72</v>
      </c>
      <c r="P68" s="24" t="s">
        <v>72</v>
      </c>
      <c r="Q68" s="1" t="s">
        <v>72</v>
      </c>
      <c r="R68" s="1" t="s">
        <v>569</v>
      </c>
      <c r="S68" s="27">
        <v>55.349620999999999</v>
      </c>
      <c r="T68" s="27">
        <v>50.013238999999999</v>
      </c>
      <c r="U68" s="22" t="s">
        <v>2828</v>
      </c>
      <c r="V68" s="22" t="s">
        <v>420</v>
      </c>
      <c r="W68" s="3" t="s">
        <v>44</v>
      </c>
      <c r="X68" s="3" t="s">
        <v>74</v>
      </c>
      <c r="Y68" s="70">
        <v>14382</v>
      </c>
      <c r="Z68" s="48" t="s">
        <v>75</v>
      </c>
      <c r="AA68" s="23">
        <v>9.8081656905186304E-2</v>
      </c>
      <c r="AB68" s="1">
        <v>0.21079999999999999</v>
      </c>
      <c r="AC68" s="1" t="s">
        <v>131</v>
      </c>
      <c r="AD68" s="1" t="s">
        <v>72</v>
      </c>
      <c r="AE68" s="3" t="s">
        <v>571</v>
      </c>
      <c r="AF68" s="3" t="s">
        <v>49</v>
      </c>
    </row>
    <row r="69" spans="1:32">
      <c r="A69" s="5" t="s">
        <v>560</v>
      </c>
      <c r="B69" s="5" t="s">
        <v>572</v>
      </c>
      <c r="C69" s="1" t="s">
        <v>562</v>
      </c>
      <c r="D69" s="1" t="s">
        <v>573</v>
      </c>
      <c r="E69" s="1" t="s">
        <v>416</v>
      </c>
      <c r="F69" s="5" t="s">
        <v>92</v>
      </c>
      <c r="G69" s="1" t="s">
        <v>574</v>
      </c>
      <c r="H69" s="30">
        <v>5778</v>
      </c>
      <c r="I69" s="30">
        <v>33</v>
      </c>
      <c r="J69" s="1" t="s">
        <v>49</v>
      </c>
      <c r="K69" s="1" t="s">
        <v>38</v>
      </c>
      <c r="L69" s="7" t="s">
        <v>575</v>
      </c>
      <c r="M69" s="1">
        <v>6578.5</v>
      </c>
      <c r="N69" s="24" t="s">
        <v>72</v>
      </c>
      <c r="O69" s="24" t="s">
        <v>72</v>
      </c>
      <c r="P69" s="24" t="s">
        <v>72</v>
      </c>
      <c r="Q69" s="1" t="s">
        <v>72</v>
      </c>
      <c r="R69" s="1" t="s">
        <v>569</v>
      </c>
      <c r="S69" s="27">
        <v>55.349620999999999</v>
      </c>
      <c r="T69" s="27">
        <v>50.013238999999999</v>
      </c>
      <c r="U69" s="22" t="s">
        <v>570</v>
      </c>
      <c r="V69" s="22" t="s">
        <v>420</v>
      </c>
      <c r="W69" s="3" t="s">
        <v>44</v>
      </c>
      <c r="X69" s="3" t="s">
        <v>45</v>
      </c>
      <c r="Y69" s="70">
        <v>315702</v>
      </c>
      <c r="Z69" s="22" t="s">
        <v>46</v>
      </c>
      <c r="AA69" s="23">
        <v>8.2581362528332494E-2</v>
      </c>
      <c r="AB69" s="1">
        <v>0.41039999999999999</v>
      </c>
      <c r="AC69" s="1" t="s">
        <v>47</v>
      </c>
      <c r="AD69" s="1" t="s">
        <v>47</v>
      </c>
      <c r="AE69" s="3" t="s">
        <v>513</v>
      </c>
      <c r="AF69" s="3" t="s">
        <v>49</v>
      </c>
    </row>
    <row r="70" spans="1:32">
      <c r="A70" s="5" t="s">
        <v>560</v>
      </c>
      <c r="B70" s="5" t="s">
        <v>576</v>
      </c>
      <c r="C70" s="1" t="s">
        <v>562</v>
      </c>
      <c r="D70" s="1" t="s">
        <v>577</v>
      </c>
      <c r="E70" s="1" t="s">
        <v>416</v>
      </c>
      <c r="F70" s="5" t="s">
        <v>92</v>
      </c>
      <c r="G70" s="1" t="s">
        <v>564</v>
      </c>
      <c r="H70" s="1" t="s">
        <v>565</v>
      </c>
      <c r="I70" s="1" t="s">
        <v>566</v>
      </c>
      <c r="J70" s="1" t="s">
        <v>567</v>
      </c>
      <c r="K70" s="1" t="s">
        <v>279</v>
      </c>
      <c r="L70" s="7" t="s">
        <v>568</v>
      </c>
      <c r="M70" s="1">
        <v>6423.5</v>
      </c>
      <c r="N70" s="24" t="s">
        <v>72</v>
      </c>
      <c r="O70" s="24" t="s">
        <v>72</v>
      </c>
      <c r="P70" s="24" t="s">
        <v>72</v>
      </c>
      <c r="Q70" s="1" t="s">
        <v>72</v>
      </c>
      <c r="R70" s="1" t="s">
        <v>569</v>
      </c>
      <c r="S70" s="27">
        <v>55.349620999999999</v>
      </c>
      <c r="T70" s="27">
        <v>50.013238999999999</v>
      </c>
      <c r="U70" s="22" t="s">
        <v>570</v>
      </c>
      <c r="V70" s="22" t="s">
        <v>420</v>
      </c>
      <c r="W70" s="3" t="s">
        <v>44</v>
      </c>
      <c r="X70" s="3" t="s">
        <v>74</v>
      </c>
      <c r="Y70" s="70">
        <v>394866</v>
      </c>
      <c r="Z70" s="22" t="s">
        <v>46</v>
      </c>
      <c r="AA70" s="23">
        <v>0.102699112945306</v>
      </c>
      <c r="AB70" s="1">
        <v>0.46029999999999999</v>
      </c>
      <c r="AC70" s="1" t="s">
        <v>578</v>
      </c>
      <c r="AD70" s="1" t="s">
        <v>579</v>
      </c>
      <c r="AE70" s="3" t="s">
        <v>421</v>
      </c>
      <c r="AF70" s="3" t="s">
        <v>49</v>
      </c>
    </row>
    <row r="71" spans="1:32">
      <c r="A71" s="5" t="s">
        <v>560</v>
      </c>
      <c r="B71" s="5" t="s">
        <v>580</v>
      </c>
      <c r="C71" s="1" t="s">
        <v>562</v>
      </c>
      <c r="D71" s="1" t="s">
        <v>581</v>
      </c>
      <c r="E71" s="1" t="s">
        <v>416</v>
      </c>
      <c r="F71" s="5" t="s">
        <v>92</v>
      </c>
      <c r="G71" s="1" t="s">
        <v>564</v>
      </c>
      <c r="H71" s="1" t="s">
        <v>565</v>
      </c>
      <c r="I71" s="1" t="s">
        <v>566</v>
      </c>
      <c r="J71" s="1" t="s">
        <v>567</v>
      </c>
      <c r="K71" s="1" t="s">
        <v>279</v>
      </c>
      <c r="L71" s="7" t="s">
        <v>568</v>
      </c>
      <c r="M71" s="1">
        <v>6423.5</v>
      </c>
      <c r="N71" s="24" t="s">
        <v>72</v>
      </c>
      <c r="O71" s="24" t="s">
        <v>72</v>
      </c>
      <c r="P71" s="24" t="s">
        <v>72</v>
      </c>
      <c r="Q71" s="1" t="s">
        <v>72</v>
      </c>
      <c r="R71" s="1" t="s">
        <v>569</v>
      </c>
      <c r="S71" s="27">
        <v>55.349620999999999</v>
      </c>
      <c r="T71" s="27">
        <v>50.013238999999999</v>
      </c>
      <c r="U71" s="22" t="s">
        <v>570</v>
      </c>
      <c r="V71" s="22" t="s">
        <v>420</v>
      </c>
      <c r="W71" s="3" t="s">
        <v>44</v>
      </c>
      <c r="X71" s="3" t="s">
        <v>74</v>
      </c>
      <c r="Y71" s="70">
        <v>328035</v>
      </c>
      <c r="Z71" s="22" t="s">
        <v>46</v>
      </c>
      <c r="AA71" s="23">
        <v>0.10418390804597701</v>
      </c>
      <c r="AB71" s="1">
        <v>0.36009999999999998</v>
      </c>
      <c r="AC71" s="1" t="s">
        <v>578</v>
      </c>
      <c r="AD71" s="1" t="s">
        <v>579</v>
      </c>
      <c r="AE71" s="3" t="s">
        <v>571</v>
      </c>
      <c r="AF71" s="3" t="s">
        <v>49</v>
      </c>
    </row>
    <row r="72" spans="1:32">
      <c r="A72" s="5" t="s">
        <v>560</v>
      </c>
      <c r="B72" s="5" t="s">
        <v>582</v>
      </c>
      <c r="C72" s="1" t="s">
        <v>562</v>
      </c>
      <c r="D72" s="1" t="s">
        <v>583</v>
      </c>
      <c r="E72" s="1" t="s">
        <v>416</v>
      </c>
      <c r="F72" s="5" t="s">
        <v>92</v>
      </c>
      <c r="G72" s="1" t="s">
        <v>564</v>
      </c>
      <c r="H72" s="1" t="s">
        <v>565</v>
      </c>
      <c r="I72" s="1" t="s">
        <v>566</v>
      </c>
      <c r="J72" s="1" t="s">
        <v>567</v>
      </c>
      <c r="K72" s="1" t="s">
        <v>279</v>
      </c>
      <c r="L72" s="7" t="s">
        <v>568</v>
      </c>
      <c r="M72" s="1">
        <v>6423.5</v>
      </c>
      <c r="N72" s="24" t="s">
        <v>72</v>
      </c>
      <c r="O72" s="24" t="s">
        <v>72</v>
      </c>
      <c r="P72" s="24" t="s">
        <v>72</v>
      </c>
      <c r="Q72" s="1" t="s">
        <v>72</v>
      </c>
      <c r="R72" s="1" t="s">
        <v>569</v>
      </c>
      <c r="S72" s="27">
        <v>55.349620999999999</v>
      </c>
      <c r="T72" s="27">
        <v>50.013238999999999</v>
      </c>
      <c r="U72" s="22" t="s">
        <v>570</v>
      </c>
      <c r="V72" s="22" t="s">
        <v>420</v>
      </c>
      <c r="W72" s="3" t="s">
        <v>44</v>
      </c>
      <c r="X72" s="3" t="s">
        <v>74</v>
      </c>
      <c r="Y72" s="70">
        <v>214407</v>
      </c>
      <c r="Z72" s="22" t="s">
        <v>46</v>
      </c>
      <c r="AA72" s="23">
        <v>9.1562994797557098E-2</v>
      </c>
      <c r="AB72" s="1">
        <v>0.21829999999999999</v>
      </c>
      <c r="AC72" s="1" t="s">
        <v>578</v>
      </c>
      <c r="AD72" s="1" t="s">
        <v>579</v>
      </c>
      <c r="AE72" s="3" t="s">
        <v>421</v>
      </c>
      <c r="AF72" s="3" t="s">
        <v>49</v>
      </c>
    </row>
    <row r="73" spans="1:32">
      <c r="A73" s="5" t="s">
        <v>560</v>
      </c>
      <c r="B73" s="1" t="s">
        <v>584</v>
      </c>
      <c r="C73" s="1" t="s">
        <v>562</v>
      </c>
      <c r="D73" s="1" t="s">
        <v>585</v>
      </c>
      <c r="E73" s="1" t="s">
        <v>416</v>
      </c>
      <c r="F73" s="2" t="s">
        <v>92</v>
      </c>
      <c r="G73" s="1" t="s">
        <v>586</v>
      </c>
      <c r="H73" s="1">
        <v>5010</v>
      </c>
      <c r="I73" s="1">
        <v>31</v>
      </c>
      <c r="J73" s="1" t="s">
        <v>49</v>
      </c>
      <c r="K73" s="1" t="s">
        <v>38</v>
      </c>
      <c r="L73" s="7" t="s">
        <v>587</v>
      </c>
      <c r="M73" s="1">
        <v>5752</v>
      </c>
      <c r="N73" s="24" t="s">
        <v>72</v>
      </c>
      <c r="O73" s="24" t="s">
        <v>72</v>
      </c>
      <c r="P73" s="24" t="s">
        <v>72</v>
      </c>
      <c r="Q73" s="1" t="s">
        <v>72</v>
      </c>
      <c r="R73" s="1" t="s">
        <v>569</v>
      </c>
      <c r="S73" s="27">
        <v>55.349620999999999</v>
      </c>
      <c r="T73" s="27">
        <v>50.013238999999999</v>
      </c>
      <c r="U73" s="22" t="s">
        <v>570</v>
      </c>
      <c r="V73" s="22" t="s">
        <v>420</v>
      </c>
      <c r="W73" s="3" t="s">
        <v>44</v>
      </c>
      <c r="X73" s="3" t="s">
        <v>74</v>
      </c>
      <c r="Y73" s="70">
        <v>270031</v>
      </c>
      <c r="Z73" s="22" t="s">
        <v>46</v>
      </c>
      <c r="AA73" s="23">
        <v>0.107036625971143</v>
      </c>
      <c r="AB73" s="1">
        <v>0.2908</v>
      </c>
      <c r="AC73" s="1" t="s">
        <v>578</v>
      </c>
      <c r="AD73" s="1" t="s">
        <v>579</v>
      </c>
      <c r="AE73" s="3" t="s">
        <v>571</v>
      </c>
      <c r="AF73" s="3" t="s">
        <v>49</v>
      </c>
    </row>
    <row r="74" spans="1:32">
      <c r="A74" s="1" t="s">
        <v>43</v>
      </c>
      <c r="B74" s="1" t="s">
        <v>588</v>
      </c>
      <c r="C74" s="1" t="s">
        <v>43</v>
      </c>
      <c r="D74" s="1" t="s">
        <v>589</v>
      </c>
      <c r="E74" s="1" t="s">
        <v>91</v>
      </c>
      <c r="F74" s="1" t="s">
        <v>35</v>
      </c>
      <c r="G74" s="1" t="s">
        <v>590</v>
      </c>
      <c r="H74" s="39" t="s">
        <v>591</v>
      </c>
      <c r="I74" s="1" t="s">
        <v>592</v>
      </c>
      <c r="J74" s="1" t="s">
        <v>593</v>
      </c>
      <c r="K74" s="1" t="s">
        <v>38</v>
      </c>
      <c r="L74" s="7" t="s">
        <v>594</v>
      </c>
      <c r="M74" s="1">
        <v>13945</v>
      </c>
      <c r="N74" s="49" t="s">
        <v>595</v>
      </c>
      <c r="O74" s="50" t="s">
        <v>596</v>
      </c>
      <c r="P74" s="49" t="s">
        <v>597</v>
      </c>
      <c r="Q74" s="51" t="s">
        <v>598</v>
      </c>
      <c r="R74" s="1" t="s">
        <v>599</v>
      </c>
      <c r="S74" s="25">
        <v>50.7119</v>
      </c>
      <c r="T74" s="25">
        <v>7.1675000000000004</v>
      </c>
      <c r="U74" s="22" t="s">
        <v>600</v>
      </c>
      <c r="V74" s="22" t="s">
        <v>43</v>
      </c>
      <c r="W74" s="1" t="s">
        <v>87</v>
      </c>
      <c r="X74" s="3" t="s">
        <v>45</v>
      </c>
      <c r="Y74" s="70">
        <v>729891</v>
      </c>
      <c r="Z74" s="22" t="s">
        <v>46</v>
      </c>
      <c r="AA74" s="23">
        <v>0.18244605551027401</v>
      </c>
      <c r="AB74" s="1">
        <v>2.0726</v>
      </c>
      <c r="AC74" s="1" t="s">
        <v>47</v>
      </c>
      <c r="AD74" s="1" t="s">
        <v>47</v>
      </c>
      <c r="AE74" s="3" t="s">
        <v>601</v>
      </c>
      <c r="AF74" s="3" t="s">
        <v>49</v>
      </c>
    </row>
    <row r="75" spans="1:32">
      <c r="A75" s="1" t="s">
        <v>43</v>
      </c>
      <c r="B75" s="1" t="s">
        <v>602</v>
      </c>
      <c r="C75" s="1" t="s">
        <v>43</v>
      </c>
      <c r="D75" s="1" t="s">
        <v>603</v>
      </c>
      <c r="E75" s="1" t="s">
        <v>91</v>
      </c>
      <c r="F75" s="1" t="s">
        <v>35</v>
      </c>
      <c r="G75" s="1" t="s">
        <v>604</v>
      </c>
      <c r="H75" s="1">
        <v>11570</v>
      </c>
      <c r="I75" s="1">
        <v>100</v>
      </c>
      <c r="J75" s="1" t="s">
        <v>593</v>
      </c>
      <c r="K75" s="1" t="s">
        <v>38</v>
      </c>
      <c r="L75" s="7" t="s">
        <v>605</v>
      </c>
      <c r="M75" s="1">
        <v>13457.5</v>
      </c>
      <c r="N75" s="49">
        <v>11.9</v>
      </c>
      <c r="O75" s="49">
        <v>-20.8</v>
      </c>
      <c r="P75" s="49">
        <v>3.4</v>
      </c>
      <c r="Q75" s="51" t="s">
        <v>598</v>
      </c>
      <c r="R75" s="1" t="s">
        <v>599</v>
      </c>
      <c r="S75" s="25">
        <v>50.7119</v>
      </c>
      <c r="T75" s="25">
        <v>7.1675000000000004</v>
      </c>
      <c r="U75" s="22" t="s">
        <v>600</v>
      </c>
      <c r="V75" s="22" t="s">
        <v>43</v>
      </c>
      <c r="W75" s="1" t="s">
        <v>87</v>
      </c>
      <c r="X75" s="3" t="s">
        <v>74</v>
      </c>
      <c r="Y75" s="70">
        <v>680469</v>
      </c>
      <c r="Z75" s="22" t="s">
        <v>46</v>
      </c>
      <c r="AA75" s="23">
        <v>0.25220692090395502</v>
      </c>
      <c r="AB75" s="1">
        <v>1.8035000000000001</v>
      </c>
      <c r="AC75" s="1" t="s">
        <v>122</v>
      </c>
      <c r="AD75" s="1" t="s">
        <v>123</v>
      </c>
      <c r="AE75" s="3" t="s">
        <v>601</v>
      </c>
      <c r="AF75" s="3" t="s">
        <v>49</v>
      </c>
    </row>
    <row r="76" spans="1:32">
      <c r="A76" s="5" t="s">
        <v>606</v>
      </c>
      <c r="B76" s="2">
        <v>2988</v>
      </c>
      <c r="C76" s="2" t="s">
        <v>607</v>
      </c>
      <c r="D76" s="1" t="s">
        <v>608</v>
      </c>
      <c r="E76" s="1" t="s">
        <v>68</v>
      </c>
      <c r="F76" s="1" t="s">
        <v>159</v>
      </c>
      <c r="G76" s="1" t="s">
        <v>609</v>
      </c>
      <c r="H76" s="1" t="s">
        <v>610</v>
      </c>
      <c r="I76" s="1" t="s">
        <v>611</v>
      </c>
      <c r="J76" s="1" t="s">
        <v>612</v>
      </c>
      <c r="K76" s="1" t="s">
        <v>279</v>
      </c>
      <c r="L76" s="7" t="s">
        <v>613</v>
      </c>
      <c r="M76" s="1">
        <v>30902.5</v>
      </c>
      <c r="N76" s="24" t="s">
        <v>72</v>
      </c>
      <c r="O76" s="24" t="s">
        <v>72</v>
      </c>
      <c r="P76" s="24" t="s">
        <v>72</v>
      </c>
      <c r="Q76" s="1" t="s">
        <v>72</v>
      </c>
      <c r="R76" s="7" t="s">
        <v>175</v>
      </c>
      <c r="S76" s="25">
        <v>48.243611999999999</v>
      </c>
      <c r="T76" s="25">
        <v>2.6534059999999999</v>
      </c>
      <c r="U76" s="22" t="s">
        <v>614</v>
      </c>
      <c r="V76" s="22" t="s">
        <v>264</v>
      </c>
      <c r="W76" s="3" t="s">
        <v>44</v>
      </c>
      <c r="X76" s="3" t="s">
        <v>45</v>
      </c>
      <c r="Y76" s="70">
        <v>406999</v>
      </c>
      <c r="Z76" s="22" t="s">
        <v>46</v>
      </c>
      <c r="AA76" s="23">
        <v>0.14528240287300001</v>
      </c>
      <c r="AB76" s="1">
        <v>0.47099999999999997</v>
      </c>
      <c r="AC76" s="1" t="s">
        <v>47</v>
      </c>
      <c r="AD76" s="1" t="s">
        <v>47</v>
      </c>
      <c r="AE76" s="3" t="s">
        <v>179</v>
      </c>
      <c r="AF76" s="3" t="s">
        <v>49</v>
      </c>
    </row>
    <row r="77" spans="1:32">
      <c r="A77" s="5" t="s">
        <v>615</v>
      </c>
      <c r="B77" s="2" t="s">
        <v>616</v>
      </c>
      <c r="C77" s="5" t="s">
        <v>617</v>
      </c>
      <c r="D77" s="1" t="s">
        <v>618</v>
      </c>
      <c r="E77" s="1" t="s">
        <v>91</v>
      </c>
      <c r="F77" s="1" t="s">
        <v>92</v>
      </c>
      <c r="G77" s="1" t="s">
        <v>619</v>
      </c>
      <c r="H77" s="1">
        <v>4667</v>
      </c>
      <c r="I77" s="1">
        <v>29</v>
      </c>
      <c r="J77" s="1" t="s">
        <v>49</v>
      </c>
      <c r="K77" s="1" t="s">
        <v>38</v>
      </c>
      <c r="L77" s="7" t="s">
        <v>620</v>
      </c>
      <c r="M77" s="1">
        <v>5393.5</v>
      </c>
      <c r="N77" s="32">
        <v>12.98</v>
      </c>
      <c r="O77" s="33">
        <v>-19.079999999999998</v>
      </c>
      <c r="P77" s="43">
        <v>3.23</v>
      </c>
      <c r="Q77" s="1" t="s">
        <v>49</v>
      </c>
      <c r="R77" s="3" t="s">
        <v>2829</v>
      </c>
      <c r="S77" s="25">
        <v>53.617100000000001</v>
      </c>
      <c r="T77" s="25">
        <v>11.4259</v>
      </c>
      <c r="U77" s="1" t="s">
        <v>618</v>
      </c>
      <c r="V77" s="22" t="s">
        <v>43</v>
      </c>
      <c r="W77" s="3" t="s">
        <v>44</v>
      </c>
      <c r="X77" s="3" t="s">
        <v>45</v>
      </c>
      <c r="Y77" s="70">
        <v>157309</v>
      </c>
      <c r="Z77" s="22" t="s">
        <v>46</v>
      </c>
      <c r="AA77" s="23">
        <v>0.17311109230899399</v>
      </c>
      <c r="AB77" s="25">
        <v>0.16250000000000001</v>
      </c>
      <c r="AC77" s="1" t="s">
        <v>47</v>
      </c>
      <c r="AD77" s="1" t="s">
        <v>47</v>
      </c>
      <c r="AE77" s="3" t="s">
        <v>621</v>
      </c>
      <c r="AF77" s="3" t="s">
        <v>49</v>
      </c>
    </row>
    <row r="78" spans="1:32" ht="17">
      <c r="A78" s="5" t="s">
        <v>615</v>
      </c>
      <c r="B78" s="52" t="s">
        <v>2673</v>
      </c>
      <c r="C78" s="5" t="s">
        <v>622</v>
      </c>
      <c r="D78" s="1" t="s">
        <v>623</v>
      </c>
      <c r="E78" s="1" t="s">
        <v>91</v>
      </c>
      <c r="F78" s="1" t="s">
        <v>92</v>
      </c>
      <c r="G78" s="1" t="s">
        <v>624</v>
      </c>
      <c r="H78" s="1">
        <v>4530</v>
      </c>
      <c r="I78" s="1">
        <v>27</v>
      </c>
      <c r="J78" s="1" t="s">
        <v>49</v>
      </c>
      <c r="K78" s="1" t="s">
        <v>38</v>
      </c>
      <c r="L78" s="7" t="s">
        <v>625</v>
      </c>
      <c r="M78" s="1">
        <v>5183</v>
      </c>
      <c r="N78" s="53">
        <v>11.87</v>
      </c>
      <c r="O78" s="54">
        <v>-20.27</v>
      </c>
      <c r="P78" s="43">
        <v>3.21</v>
      </c>
      <c r="Q78" s="1" t="s">
        <v>49</v>
      </c>
      <c r="R78" s="3" t="s">
        <v>2829</v>
      </c>
      <c r="S78" s="25">
        <v>53.617100000000001</v>
      </c>
      <c r="T78" s="25">
        <v>11.4259</v>
      </c>
      <c r="U78" s="1" t="s">
        <v>623</v>
      </c>
      <c r="V78" s="22" t="s">
        <v>43</v>
      </c>
      <c r="W78" s="3" t="s">
        <v>44</v>
      </c>
      <c r="X78" s="3" t="s">
        <v>74</v>
      </c>
      <c r="Y78" s="70">
        <v>705687</v>
      </c>
      <c r="Z78" s="22" t="s">
        <v>46</v>
      </c>
      <c r="AA78" s="23">
        <v>0.165602013162989</v>
      </c>
      <c r="AB78" s="25">
        <v>1.6237999999999999</v>
      </c>
      <c r="AC78" s="1" t="s">
        <v>626</v>
      </c>
      <c r="AD78" s="1" t="s">
        <v>627</v>
      </c>
      <c r="AE78" s="3" t="s">
        <v>628</v>
      </c>
      <c r="AF78" s="3" t="s">
        <v>49</v>
      </c>
    </row>
    <row r="79" spans="1:32">
      <c r="A79" s="3" t="s">
        <v>615</v>
      </c>
      <c r="B79" s="3" t="s">
        <v>859</v>
      </c>
      <c r="C79" s="8" t="s">
        <v>860</v>
      </c>
      <c r="D79" s="3" t="s">
        <v>861</v>
      </c>
      <c r="E79" s="3" t="s">
        <v>91</v>
      </c>
      <c r="F79" s="3" t="s">
        <v>35</v>
      </c>
      <c r="G79" s="3" t="s">
        <v>862</v>
      </c>
      <c r="H79" s="3">
        <v>4559</v>
      </c>
      <c r="I79" s="3">
        <v>28</v>
      </c>
      <c r="J79" s="3" t="s">
        <v>49</v>
      </c>
      <c r="K79" s="3" t="s">
        <v>38</v>
      </c>
      <c r="L79" s="3" t="s">
        <v>863</v>
      </c>
      <c r="M79" s="3">
        <v>5244.5</v>
      </c>
      <c r="N79" s="75" t="s">
        <v>2646</v>
      </c>
      <c r="O79" s="76" t="s">
        <v>2647</v>
      </c>
      <c r="P79" s="14" t="s">
        <v>72</v>
      </c>
      <c r="Q79" s="3" t="s">
        <v>49</v>
      </c>
      <c r="R79" s="3" t="s">
        <v>2829</v>
      </c>
      <c r="S79" s="27">
        <v>53.617100000000001</v>
      </c>
      <c r="T79" s="27">
        <v>11.4259</v>
      </c>
      <c r="U79" s="3" t="s">
        <v>2642</v>
      </c>
      <c r="V79" s="46" t="s">
        <v>43</v>
      </c>
      <c r="W79" s="3" t="s">
        <v>87</v>
      </c>
      <c r="X79" s="3" t="s">
        <v>74</v>
      </c>
      <c r="Y79" s="72">
        <v>831724</v>
      </c>
      <c r="Z79" s="3" t="s">
        <v>824</v>
      </c>
      <c r="AA79" s="73">
        <v>0.23941075654941599</v>
      </c>
      <c r="AB79" s="3">
        <v>2.5666000000000002</v>
      </c>
      <c r="AC79" s="3" t="s">
        <v>2157</v>
      </c>
      <c r="AD79" s="3" t="s">
        <v>2631</v>
      </c>
      <c r="AE79" s="3" t="s">
        <v>864</v>
      </c>
      <c r="AF79" s="3" t="s">
        <v>49</v>
      </c>
    </row>
    <row r="80" spans="1:32">
      <c r="A80" s="2" t="s">
        <v>629</v>
      </c>
      <c r="B80" s="1" t="s">
        <v>630</v>
      </c>
      <c r="C80" s="2" t="s">
        <v>631</v>
      </c>
      <c r="D80" s="1" t="s">
        <v>630</v>
      </c>
      <c r="E80" s="1" t="s">
        <v>53</v>
      </c>
      <c r="F80" s="2" t="s">
        <v>35</v>
      </c>
      <c r="G80" s="1" t="s">
        <v>632</v>
      </c>
      <c r="H80" s="45">
        <v>24600</v>
      </c>
      <c r="I80" s="45">
        <v>90</v>
      </c>
      <c r="J80" s="1" t="s">
        <v>49</v>
      </c>
      <c r="K80" s="1" t="s">
        <v>38</v>
      </c>
      <c r="L80" s="7" t="s">
        <v>633</v>
      </c>
      <c r="M80" s="1">
        <v>28891</v>
      </c>
      <c r="N80" s="26">
        <v>13.891999999999999</v>
      </c>
      <c r="O80" s="26">
        <v>-18.73</v>
      </c>
      <c r="P80" s="43">
        <v>3.31</v>
      </c>
      <c r="Q80" s="1" t="s">
        <v>49</v>
      </c>
      <c r="R80" s="7" t="s">
        <v>175</v>
      </c>
      <c r="S80" s="25">
        <v>41.65</v>
      </c>
      <c r="T80" s="25">
        <v>15.61</v>
      </c>
      <c r="U80" s="1" t="s">
        <v>630</v>
      </c>
      <c r="V80" s="22" t="s">
        <v>177</v>
      </c>
      <c r="W80" s="1" t="s">
        <v>62</v>
      </c>
      <c r="X80" s="3" t="s">
        <v>45</v>
      </c>
      <c r="Y80" s="70">
        <v>730846</v>
      </c>
      <c r="Z80" s="22" t="s">
        <v>46</v>
      </c>
      <c r="AA80" s="23">
        <v>0.37021987448643301</v>
      </c>
      <c r="AB80" s="1">
        <v>2.5125000000000002</v>
      </c>
      <c r="AC80" s="1" t="s">
        <v>47</v>
      </c>
      <c r="AD80" s="1" t="s">
        <v>47</v>
      </c>
      <c r="AE80" s="3" t="s">
        <v>634</v>
      </c>
      <c r="AF80" s="3" t="s">
        <v>49</v>
      </c>
    </row>
    <row r="81" spans="1:32" ht="17">
      <c r="A81" s="42" t="s">
        <v>629</v>
      </c>
      <c r="B81" s="3" t="s">
        <v>635</v>
      </c>
      <c r="C81" s="3" t="s">
        <v>636</v>
      </c>
      <c r="D81" s="3" t="s">
        <v>637</v>
      </c>
      <c r="E81" s="3" t="s">
        <v>53</v>
      </c>
      <c r="F81" s="3" t="s">
        <v>92</v>
      </c>
      <c r="G81" s="1" t="s">
        <v>638</v>
      </c>
      <c r="H81" s="3" t="s">
        <v>639</v>
      </c>
      <c r="I81" s="3" t="s">
        <v>640</v>
      </c>
      <c r="J81" s="3" t="s">
        <v>641</v>
      </c>
      <c r="K81" s="3" t="s">
        <v>399</v>
      </c>
      <c r="L81" s="7" t="s">
        <v>642</v>
      </c>
      <c r="M81" s="1">
        <v>32964</v>
      </c>
      <c r="N81" s="15" t="s">
        <v>72</v>
      </c>
      <c r="O81" s="15" t="s">
        <v>72</v>
      </c>
      <c r="P81" s="15" t="s">
        <v>72</v>
      </c>
      <c r="Q81" s="11" t="s">
        <v>72</v>
      </c>
      <c r="R81" s="3" t="s">
        <v>2830</v>
      </c>
      <c r="S81" s="27">
        <v>41.65</v>
      </c>
      <c r="T81" s="27">
        <v>15.61</v>
      </c>
      <c r="U81" s="3" t="s">
        <v>637</v>
      </c>
      <c r="V81" s="22" t="s">
        <v>151</v>
      </c>
      <c r="W81" s="1" t="s">
        <v>62</v>
      </c>
      <c r="X81" s="3" t="s">
        <v>74</v>
      </c>
      <c r="Y81" s="70">
        <v>6648</v>
      </c>
      <c r="Z81" s="3" t="s">
        <v>643</v>
      </c>
      <c r="AA81" s="14" t="s">
        <v>644</v>
      </c>
      <c r="AB81" s="1">
        <v>8.1900000000000001E-2</v>
      </c>
      <c r="AC81" s="1" t="s">
        <v>293</v>
      </c>
      <c r="AD81" s="1" t="s">
        <v>294</v>
      </c>
      <c r="AE81" s="3" t="s">
        <v>634</v>
      </c>
      <c r="AF81" s="3" t="s">
        <v>99</v>
      </c>
    </row>
    <row r="82" spans="1:32">
      <c r="A82" s="3" t="s">
        <v>645</v>
      </c>
      <c r="B82" s="1" t="s">
        <v>646</v>
      </c>
      <c r="C82" s="4" t="s">
        <v>645</v>
      </c>
      <c r="D82" s="1" t="s">
        <v>647</v>
      </c>
      <c r="E82" s="1" t="s">
        <v>68</v>
      </c>
      <c r="F82" s="1" t="s">
        <v>117</v>
      </c>
      <c r="G82" s="1" t="s">
        <v>648</v>
      </c>
      <c r="H82" s="1">
        <v>12750</v>
      </c>
      <c r="I82" s="1">
        <v>45</v>
      </c>
      <c r="J82" s="3" t="s">
        <v>49</v>
      </c>
      <c r="K82" s="7" t="s">
        <v>279</v>
      </c>
      <c r="L82" s="7" t="s">
        <v>649</v>
      </c>
      <c r="M82" s="1">
        <v>15200.5</v>
      </c>
      <c r="N82" s="29" t="s">
        <v>72</v>
      </c>
      <c r="O82" s="29" t="s">
        <v>72</v>
      </c>
      <c r="P82" s="29" t="s">
        <v>72</v>
      </c>
      <c r="Q82" s="30" t="s">
        <v>72</v>
      </c>
      <c r="R82" s="46" t="s">
        <v>650</v>
      </c>
      <c r="S82" s="25">
        <v>48.368200000000002</v>
      </c>
      <c r="T82" s="25">
        <v>2.8931</v>
      </c>
      <c r="U82" s="22" t="s">
        <v>651</v>
      </c>
      <c r="V82" s="22" t="s">
        <v>109</v>
      </c>
      <c r="W82" s="1" t="s">
        <v>87</v>
      </c>
      <c r="X82" s="3" t="s">
        <v>45</v>
      </c>
      <c r="Y82" s="71">
        <v>39758</v>
      </c>
      <c r="Z82" s="48" t="s">
        <v>46</v>
      </c>
      <c r="AA82" s="23" t="s">
        <v>652</v>
      </c>
      <c r="AB82" s="1">
        <v>6.2399999999999997E-2</v>
      </c>
      <c r="AC82" s="1" t="s">
        <v>47</v>
      </c>
      <c r="AD82" s="1" t="s">
        <v>47</v>
      </c>
      <c r="AE82" s="3" t="s">
        <v>453</v>
      </c>
      <c r="AF82" s="3" t="s">
        <v>49</v>
      </c>
    </row>
    <row r="83" spans="1:32">
      <c r="A83" s="1" t="s">
        <v>653</v>
      </c>
      <c r="B83" s="1" t="s">
        <v>654</v>
      </c>
      <c r="C83" s="2" t="s">
        <v>655</v>
      </c>
      <c r="D83" s="1" t="s">
        <v>656</v>
      </c>
      <c r="E83" s="1" t="s">
        <v>53</v>
      </c>
      <c r="F83" s="2" t="s">
        <v>92</v>
      </c>
      <c r="G83" s="1" t="s">
        <v>657</v>
      </c>
      <c r="H83" s="30">
        <v>11057</v>
      </c>
      <c r="I83" s="30">
        <v>31</v>
      </c>
      <c r="J83" s="1" t="s">
        <v>658</v>
      </c>
      <c r="K83" s="1" t="s">
        <v>38</v>
      </c>
      <c r="L83" s="7" t="s">
        <v>659</v>
      </c>
      <c r="M83" s="1">
        <v>12993.5</v>
      </c>
      <c r="N83" s="14">
        <v>11.7</v>
      </c>
      <c r="O83" s="14">
        <v>-18.5</v>
      </c>
      <c r="P83" s="14">
        <v>3.1</v>
      </c>
      <c r="Q83" s="1" t="s">
        <v>658</v>
      </c>
      <c r="R83" s="3" t="s">
        <v>660</v>
      </c>
      <c r="S83" s="25">
        <v>46.246862499999999</v>
      </c>
      <c r="T83" s="25">
        <v>12.888357600000001</v>
      </c>
      <c r="U83" s="22" t="s">
        <v>661</v>
      </c>
      <c r="V83" s="22" t="s">
        <v>61</v>
      </c>
      <c r="W83" s="1" t="s">
        <v>87</v>
      </c>
      <c r="X83" s="3" t="s">
        <v>74</v>
      </c>
      <c r="Y83" s="70">
        <v>244508</v>
      </c>
      <c r="Z83" s="22" t="s">
        <v>46</v>
      </c>
      <c r="AA83" s="23">
        <v>0.229951244115669</v>
      </c>
      <c r="AB83" s="1">
        <v>0.4214</v>
      </c>
      <c r="AC83" s="1" t="s">
        <v>330</v>
      </c>
      <c r="AD83" s="1" t="s">
        <v>331</v>
      </c>
      <c r="AE83" s="3" t="s">
        <v>662</v>
      </c>
      <c r="AF83" s="3" t="s">
        <v>49</v>
      </c>
    </row>
    <row r="84" spans="1:32">
      <c r="A84" s="1" t="s">
        <v>283</v>
      </c>
      <c r="B84" s="1" t="s">
        <v>284</v>
      </c>
      <c r="C84" s="2" t="s">
        <v>285</v>
      </c>
      <c r="D84" s="1" t="s">
        <v>286</v>
      </c>
      <c r="E84" s="1" t="s">
        <v>83</v>
      </c>
      <c r="F84" s="1" t="s">
        <v>117</v>
      </c>
      <c r="G84" s="1" t="s">
        <v>287</v>
      </c>
      <c r="H84" s="1">
        <v>21900</v>
      </c>
      <c r="I84" s="1">
        <v>70</v>
      </c>
      <c r="J84" s="1" t="s">
        <v>288</v>
      </c>
      <c r="K84" s="1" t="s">
        <v>38</v>
      </c>
      <c r="L84" s="7" t="s">
        <v>289</v>
      </c>
      <c r="M84" s="1">
        <v>26147</v>
      </c>
      <c r="N84" s="16">
        <v>10.194117311111111</v>
      </c>
      <c r="O84" s="16">
        <v>-19.970991790555559</v>
      </c>
      <c r="P84" s="16">
        <v>3.5043764601321494</v>
      </c>
      <c r="Q84" s="1" t="s">
        <v>288</v>
      </c>
      <c r="R84" s="1" t="s">
        <v>175</v>
      </c>
      <c r="S84" s="25">
        <v>42.168599999999998</v>
      </c>
      <c r="T84" s="25">
        <v>2.7444999999999999</v>
      </c>
      <c r="U84" s="22" t="s">
        <v>290</v>
      </c>
      <c r="V84" s="22" t="s">
        <v>264</v>
      </c>
      <c r="W84" s="1" t="s">
        <v>87</v>
      </c>
      <c r="X84" s="3" t="s">
        <v>74</v>
      </c>
      <c r="Y84" s="70">
        <v>28762</v>
      </c>
      <c r="Z84" s="22" t="s">
        <v>291</v>
      </c>
      <c r="AA84" s="23" t="s">
        <v>292</v>
      </c>
      <c r="AB84" s="1">
        <v>0.21649999999999997</v>
      </c>
      <c r="AC84" s="1" t="s">
        <v>293</v>
      </c>
      <c r="AD84" s="1" t="s">
        <v>294</v>
      </c>
      <c r="AE84" s="3" t="s">
        <v>295</v>
      </c>
      <c r="AF84" s="3" t="s">
        <v>49</v>
      </c>
    </row>
    <row r="85" spans="1:32" ht="17">
      <c r="A85" s="28" t="s">
        <v>671</v>
      </c>
      <c r="B85" s="28" t="s">
        <v>672</v>
      </c>
      <c r="C85" s="28" t="s">
        <v>673</v>
      </c>
      <c r="D85" s="28" t="s">
        <v>672</v>
      </c>
      <c r="E85" s="1" t="s">
        <v>68</v>
      </c>
      <c r="F85" s="1" t="s">
        <v>201</v>
      </c>
      <c r="G85" s="1" t="s">
        <v>674</v>
      </c>
      <c r="H85" s="1">
        <v>12930</v>
      </c>
      <c r="I85" s="1">
        <v>55</v>
      </c>
      <c r="J85" s="1" t="s">
        <v>675</v>
      </c>
      <c r="K85" s="1" t="s">
        <v>38</v>
      </c>
      <c r="L85" s="7" t="s">
        <v>676</v>
      </c>
      <c r="M85" s="1">
        <v>15458.5</v>
      </c>
      <c r="N85" s="29" t="s">
        <v>72</v>
      </c>
      <c r="O85" s="29" t="s">
        <v>72</v>
      </c>
      <c r="P85" s="29" t="s">
        <v>72</v>
      </c>
      <c r="Q85" s="30" t="s">
        <v>72</v>
      </c>
      <c r="R85" s="1" t="s">
        <v>108</v>
      </c>
      <c r="S85" s="27">
        <v>47.23</v>
      </c>
      <c r="T85" s="27">
        <v>6.1</v>
      </c>
      <c r="U85" s="28" t="s">
        <v>672</v>
      </c>
      <c r="V85" s="22" t="s">
        <v>109</v>
      </c>
      <c r="W85" s="1" t="s">
        <v>110</v>
      </c>
      <c r="X85" s="1" t="s">
        <v>45</v>
      </c>
      <c r="Y85" s="70">
        <v>37867</v>
      </c>
      <c r="Z85" s="1" t="s">
        <v>46</v>
      </c>
      <c r="AA85" s="14">
        <v>0.15939999999999999</v>
      </c>
      <c r="AB85" s="1">
        <v>0.16259999999999999</v>
      </c>
      <c r="AC85" s="1" t="s">
        <v>47</v>
      </c>
      <c r="AD85" s="1" t="s">
        <v>47</v>
      </c>
      <c r="AE85" s="3" t="s">
        <v>453</v>
      </c>
      <c r="AF85" s="3" t="s">
        <v>99</v>
      </c>
    </row>
    <row r="86" spans="1:32">
      <c r="A86" s="1" t="s">
        <v>677</v>
      </c>
      <c r="B86" s="1" t="s">
        <v>678</v>
      </c>
      <c r="C86" s="1" t="s">
        <v>678</v>
      </c>
      <c r="D86" s="1" t="s">
        <v>679</v>
      </c>
      <c r="E86" s="1" t="s">
        <v>53</v>
      </c>
      <c r="F86" s="2" t="s">
        <v>92</v>
      </c>
      <c r="G86" s="1" t="s">
        <v>680</v>
      </c>
      <c r="H86" s="30">
        <v>13790</v>
      </c>
      <c r="I86" s="30">
        <v>60</v>
      </c>
      <c r="J86" s="1" t="s">
        <v>681</v>
      </c>
      <c r="K86" s="1" t="s">
        <v>38</v>
      </c>
      <c r="L86" s="7" t="s">
        <v>682</v>
      </c>
      <c r="M86" s="1">
        <v>16743</v>
      </c>
      <c r="N86" s="29" t="s">
        <v>72</v>
      </c>
      <c r="O86" s="29" t="s">
        <v>72</v>
      </c>
      <c r="P86" s="29" t="s">
        <v>72</v>
      </c>
      <c r="Q86" s="30" t="s">
        <v>72</v>
      </c>
      <c r="R86" s="3" t="s">
        <v>683</v>
      </c>
      <c r="S86" s="25">
        <v>45.540550099999997</v>
      </c>
      <c r="T86" s="25">
        <v>11.0056531</v>
      </c>
      <c r="U86" s="22" t="s">
        <v>684</v>
      </c>
      <c r="V86" s="22" t="s">
        <v>61</v>
      </c>
      <c r="W86" s="1" t="s">
        <v>87</v>
      </c>
      <c r="X86" s="3" t="s">
        <v>74</v>
      </c>
      <c r="Y86" s="70">
        <v>519960</v>
      </c>
      <c r="Z86" s="22" t="s">
        <v>46</v>
      </c>
      <c r="AA86" s="23">
        <v>0.15962441314553999</v>
      </c>
      <c r="AB86" s="1">
        <v>1.0718000000000001</v>
      </c>
      <c r="AC86" s="1" t="s">
        <v>685</v>
      </c>
      <c r="AD86" s="1" t="s">
        <v>686</v>
      </c>
      <c r="AE86" s="3" t="s">
        <v>453</v>
      </c>
      <c r="AF86" s="3" t="s">
        <v>687</v>
      </c>
    </row>
    <row r="87" spans="1:32">
      <c r="A87" s="1" t="s">
        <v>688</v>
      </c>
      <c r="B87" s="1" t="s">
        <v>689</v>
      </c>
      <c r="C87" s="2" t="s">
        <v>690</v>
      </c>
      <c r="D87" s="1" t="s">
        <v>691</v>
      </c>
      <c r="E87" s="1" t="s">
        <v>53</v>
      </c>
      <c r="F87" s="1" t="s">
        <v>692</v>
      </c>
      <c r="G87" s="1" t="s">
        <v>693</v>
      </c>
      <c r="H87" s="1">
        <v>11590</v>
      </c>
      <c r="I87" s="1">
        <v>40</v>
      </c>
      <c r="J87" s="1" t="s">
        <v>49</v>
      </c>
      <c r="K87" s="1" t="s">
        <v>38</v>
      </c>
      <c r="L87" s="7" t="s">
        <v>694</v>
      </c>
      <c r="M87" s="1">
        <v>13462</v>
      </c>
      <c r="N87" s="21" t="s">
        <v>72</v>
      </c>
      <c r="O87" s="21" t="s">
        <v>72</v>
      </c>
      <c r="P87" s="21" t="s">
        <v>72</v>
      </c>
      <c r="Q87" s="7" t="s">
        <v>72</v>
      </c>
      <c r="R87" s="1" t="s">
        <v>60</v>
      </c>
      <c r="S87" s="25">
        <v>37.847799999999999</v>
      </c>
      <c r="T87" s="25">
        <v>14.6937</v>
      </c>
      <c r="U87" s="22" t="s">
        <v>695</v>
      </c>
      <c r="V87" s="22" t="s">
        <v>61</v>
      </c>
      <c r="W87" s="3" t="s">
        <v>44</v>
      </c>
      <c r="X87" s="3" t="s">
        <v>45</v>
      </c>
      <c r="Y87" s="70">
        <v>651908</v>
      </c>
      <c r="Z87" s="22" t="s">
        <v>46</v>
      </c>
      <c r="AA87" s="23">
        <v>0.15190773764161999</v>
      </c>
      <c r="AB87" s="1">
        <v>1.0258</v>
      </c>
      <c r="AC87" s="1" t="s">
        <v>47</v>
      </c>
      <c r="AD87" s="1" t="s">
        <v>47</v>
      </c>
      <c r="AE87" s="3" t="s">
        <v>453</v>
      </c>
      <c r="AF87" s="3" t="s">
        <v>49</v>
      </c>
    </row>
    <row r="88" spans="1:32">
      <c r="A88" s="1" t="s">
        <v>696</v>
      </c>
      <c r="B88" s="1" t="s">
        <v>697</v>
      </c>
      <c r="C88" s="2" t="s">
        <v>698</v>
      </c>
      <c r="D88" s="1" t="s">
        <v>699</v>
      </c>
      <c r="E88" s="1" t="s">
        <v>700</v>
      </c>
      <c r="F88" s="1" t="s">
        <v>92</v>
      </c>
      <c r="G88" s="1" t="s">
        <v>701</v>
      </c>
      <c r="H88" s="1">
        <v>7450</v>
      </c>
      <c r="I88" s="1">
        <v>106</v>
      </c>
      <c r="J88" s="1" t="s">
        <v>702</v>
      </c>
      <c r="K88" s="1" t="s">
        <v>279</v>
      </c>
      <c r="L88" s="7" t="s">
        <v>703</v>
      </c>
      <c r="M88" s="1">
        <v>8222.5</v>
      </c>
      <c r="N88" s="24" t="s">
        <v>72</v>
      </c>
      <c r="O88" s="24" t="s">
        <v>72</v>
      </c>
      <c r="P88" s="24" t="s">
        <v>72</v>
      </c>
      <c r="Q88" s="1" t="s">
        <v>72</v>
      </c>
      <c r="R88" s="1" t="s">
        <v>704</v>
      </c>
      <c r="S88" s="25">
        <v>38.299999999999997</v>
      </c>
      <c r="T88" s="25">
        <v>69.283000000000001</v>
      </c>
      <c r="U88" s="22" t="s">
        <v>705</v>
      </c>
      <c r="V88" s="22" t="s">
        <v>706</v>
      </c>
      <c r="W88" s="1" t="s">
        <v>87</v>
      </c>
      <c r="X88" s="3" t="s">
        <v>74</v>
      </c>
      <c r="Y88" s="70">
        <v>239609</v>
      </c>
      <c r="Z88" s="22" t="s">
        <v>46</v>
      </c>
      <c r="AA88" s="23">
        <v>0.51646955331834599</v>
      </c>
      <c r="AB88" s="1">
        <v>0.44059999999999999</v>
      </c>
      <c r="AC88" s="1" t="s">
        <v>707</v>
      </c>
      <c r="AD88" s="1" t="s">
        <v>708</v>
      </c>
      <c r="AE88" s="3" t="s">
        <v>709</v>
      </c>
      <c r="AF88" s="3" t="s">
        <v>49</v>
      </c>
    </row>
    <row r="89" spans="1:32">
      <c r="A89" s="3" t="s">
        <v>2668</v>
      </c>
      <c r="B89" s="3" t="s">
        <v>834</v>
      </c>
      <c r="C89" s="3" t="s">
        <v>2669</v>
      </c>
      <c r="D89" s="3" t="s">
        <v>835</v>
      </c>
      <c r="E89" s="3" t="s">
        <v>91</v>
      </c>
      <c r="F89" s="4" t="s">
        <v>35</v>
      </c>
      <c r="G89" s="3" t="s">
        <v>836</v>
      </c>
      <c r="H89" s="3">
        <v>8470</v>
      </c>
      <c r="I89" s="3">
        <v>50</v>
      </c>
      <c r="J89" s="3" t="s">
        <v>837</v>
      </c>
      <c r="K89" s="3" t="s">
        <v>38</v>
      </c>
      <c r="L89" s="3" t="s">
        <v>838</v>
      </c>
      <c r="M89" s="3">
        <v>9437.5</v>
      </c>
      <c r="N89" s="21" t="s">
        <v>72</v>
      </c>
      <c r="O89" s="21" t="s">
        <v>72</v>
      </c>
      <c r="P89" s="21" t="s">
        <v>72</v>
      </c>
      <c r="Q89" s="12" t="s">
        <v>72</v>
      </c>
      <c r="R89" s="3" t="s">
        <v>41</v>
      </c>
      <c r="S89" s="27">
        <v>50.688400999999999</v>
      </c>
      <c r="T89" s="27">
        <v>11.640646</v>
      </c>
      <c r="U89" s="3" t="s">
        <v>2696</v>
      </c>
      <c r="V89" s="46" t="s">
        <v>43</v>
      </c>
      <c r="W89" s="3" t="s">
        <v>87</v>
      </c>
      <c r="X89" s="3" t="s">
        <v>74</v>
      </c>
      <c r="Y89" s="72">
        <v>908518</v>
      </c>
      <c r="Z89" s="3" t="s">
        <v>824</v>
      </c>
      <c r="AA89" s="73">
        <v>0.22691539540220099</v>
      </c>
      <c r="AB89" s="3">
        <v>3.4624999999999999</v>
      </c>
      <c r="AC89" s="3" t="s">
        <v>122</v>
      </c>
      <c r="AD89" s="3" t="s">
        <v>123</v>
      </c>
      <c r="AE89" s="3" t="s">
        <v>840</v>
      </c>
      <c r="AF89" s="3" t="s">
        <v>49</v>
      </c>
    </row>
    <row r="90" spans="1:32">
      <c r="A90" s="5" t="s">
        <v>786</v>
      </c>
      <c r="B90" s="5">
        <v>11094</v>
      </c>
      <c r="C90" s="5" t="s">
        <v>786</v>
      </c>
      <c r="D90" s="1" t="s">
        <v>787</v>
      </c>
      <c r="E90" s="2" t="s">
        <v>406</v>
      </c>
      <c r="F90" s="5" t="s">
        <v>35</v>
      </c>
      <c r="G90" s="1" t="s">
        <v>788</v>
      </c>
      <c r="H90" s="45" t="s">
        <v>789</v>
      </c>
      <c r="I90" s="1" t="s">
        <v>790</v>
      </c>
      <c r="J90" s="1" t="s">
        <v>791</v>
      </c>
      <c r="K90" s="1" t="s">
        <v>279</v>
      </c>
      <c r="L90" s="7" t="s">
        <v>792</v>
      </c>
      <c r="M90" s="1">
        <v>10482.5</v>
      </c>
      <c r="N90" s="21" t="s">
        <v>72</v>
      </c>
      <c r="O90" s="21" t="s">
        <v>72</v>
      </c>
      <c r="P90" s="21" t="s">
        <v>72</v>
      </c>
      <c r="Q90" s="7" t="s">
        <v>72</v>
      </c>
      <c r="R90" s="5" t="s">
        <v>41</v>
      </c>
      <c r="S90" s="25">
        <v>48.220638999999998</v>
      </c>
      <c r="T90" s="25">
        <v>35.403500000000001</v>
      </c>
      <c r="U90" s="22" t="s">
        <v>793</v>
      </c>
      <c r="V90" s="22" t="s">
        <v>2837</v>
      </c>
      <c r="W90" s="1" t="s">
        <v>350</v>
      </c>
      <c r="X90" s="3" t="s">
        <v>74</v>
      </c>
      <c r="Y90" s="70">
        <v>489882</v>
      </c>
      <c r="Z90" s="22" t="s">
        <v>46</v>
      </c>
      <c r="AA90" s="23">
        <v>0.11501865671641801</v>
      </c>
      <c r="AB90" s="1">
        <v>0.29260000000000003</v>
      </c>
      <c r="AC90" s="1" t="s">
        <v>330</v>
      </c>
      <c r="AD90" s="1" t="s">
        <v>331</v>
      </c>
      <c r="AE90" s="3" t="s">
        <v>513</v>
      </c>
      <c r="AF90" s="3" t="s">
        <v>49</v>
      </c>
    </row>
    <row r="91" spans="1:32">
      <c r="A91" s="5" t="s">
        <v>786</v>
      </c>
      <c r="B91" s="2">
        <v>10072</v>
      </c>
      <c r="C91" s="2" t="s">
        <v>786</v>
      </c>
      <c r="D91" s="1" t="s">
        <v>794</v>
      </c>
      <c r="E91" s="2" t="s">
        <v>406</v>
      </c>
      <c r="F91" s="5" t="s">
        <v>35</v>
      </c>
      <c r="G91" s="1" t="s">
        <v>788</v>
      </c>
      <c r="H91" s="45" t="s">
        <v>789</v>
      </c>
      <c r="I91" s="1" t="s">
        <v>790</v>
      </c>
      <c r="J91" s="1" t="s">
        <v>791</v>
      </c>
      <c r="K91" s="1" t="s">
        <v>279</v>
      </c>
      <c r="L91" s="7" t="s">
        <v>792</v>
      </c>
      <c r="M91" s="1">
        <v>10482.5</v>
      </c>
      <c r="N91" s="21" t="s">
        <v>72</v>
      </c>
      <c r="O91" s="21" t="s">
        <v>72</v>
      </c>
      <c r="P91" s="21" t="s">
        <v>72</v>
      </c>
      <c r="Q91" s="7" t="s">
        <v>72</v>
      </c>
      <c r="R91" s="2" t="s">
        <v>41</v>
      </c>
      <c r="S91" s="25">
        <v>48.220638999999998</v>
      </c>
      <c r="T91" s="25">
        <v>35.403500000000001</v>
      </c>
      <c r="U91" s="22" t="s">
        <v>793</v>
      </c>
      <c r="V91" s="22" t="s">
        <v>2837</v>
      </c>
      <c r="W91" s="1" t="s">
        <v>350</v>
      </c>
      <c r="X91" s="3" t="s">
        <v>74</v>
      </c>
      <c r="Y91" s="70">
        <v>152457</v>
      </c>
      <c r="Z91" s="22" t="s">
        <v>46</v>
      </c>
      <c r="AA91" s="23">
        <v>0.12778162397389001</v>
      </c>
      <c r="AB91" s="1">
        <v>8.2000000000000003E-2</v>
      </c>
      <c r="AC91" s="1" t="s">
        <v>401</v>
      </c>
      <c r="AD91" s="1" t="s">
        <v>402</v>
      </c>
      <c r="AE91" s="3" t="s">
        <v>795</v>
      </c>
      <c r="AF91" s="3" t="s">
        <v>49</v>
      </c>
    </row>
    <row r="92" spans="1:32">
      <c r="A92" s="5" t="s">
        <v>786</v>
      </c>
      <c r="B92" s="2">
        <v>10075</v>
      </c>
      <c r="C92" s="2" t="s">
        <v>786</v>
      </c>
      <c r="D92" s="1" t="s">
        <v>796</v>
      </c>
      <c r="E92" s="2" t="s">
        <v>406</v>
      </c>
      <c r="F92" s="5" t="s">
        <v>35</v>
      </c>
      <c r="G92" s="1" t="s">
        <v>788</v>
      </c>
      <c r="H92" s="45" t="s">
        <v>789</v>
      </c>
      <c r="I92" s="1" t="s">
        <v>790</v>
      </c>
      <c r="J92" s="1" t="s">
        <v>791</v>
      </c>
      <c r="K92" s="1" t="s">
        <v>279</v>
      </c>
      <c r="L92" s="7" t="s">
        <v>792</v>
      </c>
      <c r="M92" s="1">
        <v>10482.5</v>
      </c>
      <c r="N92" s="21" t="s">
        <v>72</v>
      </c>
      <c r="O92" s="21" t="s">
        <v>72</v>
      </c>
      <c r="P92" s="21" t="s">
        <v>72</v>
      </c>
      <c r="Q92" s="7" t="s">
        <v>72</v>
      </c>
      <c r="R92" s="2" t="s">
        <v>41</v>
      </c>
      <c r="S92" s="25">
        <v>48.220638999999998</v>
      </c>
      <c r="T92" s="25">
        <v>35.403500000000001</v>
      </c>
      <c r="U92" s="22" t="s">
        <v>793</v>
      </c>
      <c r="V92" s="22" t="s">
        <v>2837</v>
      </c>
      <c r="W92" s="3" t="s">
        <v>44</v>
      </c>
      <c r="X92" s="3" t="s">
        <v>74</v>
      </c>
      <c r="Y92" s="70">
        <v>325129</v>
      </c>
      <c r="Z92" s="22" t="s">
        <v>46</v>
      </c>
      <c r="AA92" s="23">
        <v>0.11569102874956699</v>
      </c>
      <c r="AB92" s="1">
        <v>0.35780000000000001</v>
      </c>
      <c r="AC92" s="1" t="s">
        <v>784</v>
      </c>
      <c r="AD92" s="1" t="s">
        <v>785</v>
      </c>
      <c r="AE92" s="3" t="s">
        <v>797</v>
      </c>
      <c r="AF92" s="3" t="s">
        <v>49</v>
      </c>
    </row>
    <row r="93" spans="1:32">
      <c r="A93" s="1" t="s">
        <v>768</v>
      </c>
      <c r="B93" s="2">
        <v>9479</v>
      </c>
      <c r="C93" s="2" t="s">
        <v>769</v>
      </c>
      <c r="D93" s="1" t="s">
        <v>770</v>
      </c>
      <c r="E93" s="1" t="s">
        <v>406</v>
      </c>
      <c r="F93" s="2" t="s">
        <v>35</v>
      </c>
      <c r="G93" s="1" t="s">
        <v>771</v>
      </c>
      <c r="H93" s="30">
        <v>6541.7776666318059</v>
      </c>
      <c r="I93" s="30">
        <v>30.311956298745645</v>
      </c>
      <c r="J93" s="1" t="s">
        <v>49</v>
      </c>
      <c r="K93" s="1" t="s">
        <v>38</v>
      </c>
      <c r="L93" s="7" t="s">
        <v>772</v>
      </c>
      <c r="M93" s="1">
        <v>7463</v>
      </c>
      <c r="N93" s="21" t="s">
        <v>72</v>
      </c>
      <c r="O93" s="21" t="s">
        <v>72</v>
      </c>
      <c r="P93" s="21" t="s">
        <v>72</v>
      </c>
      <c r="Q93" s="7" t="s">
        <v>72</v>
      </c>
      <c r="R93" s="7" t="s">
        <v>120</v>
      </c>
      <c r="S93" s="25">
        <v>48.135300000000001</v>
      </c>
      <c r="T93" s="25">
        <v>35.083300000000001</v>
      </c>
      <c r="U93" s="22" t="s">
        <v>773</v>
      </c>
      <c r="V93" s="22" t="s">
        <v>2837</v>
      </c>
      <c r="W93" s="3" t="s">
        <v>44</v>
      </c>
      <c r="X93" s="3" t="s">
        <v>74</v>
      </c>
      <c r="Y93" s="70">
        <v>163305</v>
      </c>
      <c r="Z93" s="22" t="s">
        <v>46</v>
      </c>
      <c r="AA93" s="23">
        <v>8.2850631468996294E-2</v>
      </c>
      <c r="AB93" s="1">
        <v>0.18149999999999999</v>
      </c>
      <c r="AC93" s="1" t="s">
        <v>685</v>
      </c>
      <c r="AD93" s="1" t="s">
        <v>686</v>
      </c>
      <c r="AE93" s="3" t="s">
        <v>215</v>
      </c>
      <c r="AF93" s="3" t="s">
        <v>49</v>
      </c>
    </row>
    <row r="94" spans="1:32">
      <c r="A94" s="1" t="s">
        <v>768</v>
      </c>
      <c r="B94" s="2">
        <v>9496</v>
      </c>
      <c r="C94" s="2" t="s">
        <v>769</v>
      </c>
      <c r="D94" s="1" t="s">
        <v>774</v>
      </c>
      <c r="E94" s="1" t="s">
        <v>406</v>
      </c>
      <c r="F94" s="2" t="s">
        <v>35</v>
      </c>
      <c r="G94" s="1" t="s">
        <v>771</v>
      </c>
      <c r="H94" s="30">
        <v>6541.7776666318059</v>
      </c>
      <c r="I94" s="30">
        <v>30.311956298745645</v>
      </c>
      <c r="J94" s="1" t="s">
        <v>775</v>
      </c>
      <c r="K94" s="7" t="s">
        <v>279</v>
      </c>
      <c r="L94" s="7" t="s">
        <v>772</v>
      </c>
      <c r="M94" s="1">
        <v>7463</v>
      </c>
      <c r="N94" s="21" t="s">
        <v>72</v>
      </c>
      <c r="O94" s="21" t="s">
        <v>72</v>
      </c>
      <c r="P94" s="21" t="s">
        <v>72</v>
      </c>
      <c r="Q94" s="7" t="s">
        <v>72</v>
      </c>
      <c r="R94" s="7" t="s">
        <v>120</v>
      </c>
      <c r="S94" s="25">
        <v>48.135300000000001</v>
      </c>
      <c r="T94" s="25">
        <v>35.083300000000001</v>
      </c>
      <c r="U94" s="22" t="s">
        <v>773</v>
      </c>
      <c r="V94" s="22" t="s">
        <v>2837</v>
      </c>
      <c r="W94" s="3" t="s">
        <v>44</v>
      </c>
      <c r="X94" s="3" t="s">
        <v>74</v>
      </c>
      <c r="Y94" s="71">
        <v>540928</v>
      </c>
      <c r="Z94" s="48" t="s">
        <v>46</v>
      </c>
      <c r="AA94" s="23">
        <v>9.8578463253739701E-2</v>
      </c>
      <c r="AB94" s="1">
        <v>0.7399</v>
      </c>
      <c r="AC94" s="1" t="s">
        <v>309</v>
      </c>
      <c r="AD94" s="1" t="s">
        <v>776</v>
      </c>
      <c r="AE94" s="3" t="s">
        <v>513</v>
      </c>
      <c r="AF94" s="3" t="s">
        <v>49</v>
      </c>
    </row>
    <row r="95" spans="1:32">
      <c r="A95" s="1" t="s">
        <v>768</v>
      </c>
      <c r="B95" s="2">
        <v>9485</v>
      </c>
      <c r="C95" s="2" t="s">
        <v>769</v>
      </c>
      <c r="D95" s="1" t="s">
        <v>777</v>
      </c>
      <c r="E95" s="1" t="s">
        <v>406</v>
      </c>
      <c r="F95" s="2" t="s">
        <v>35</v>
      </c>
      <c r="G95" s="1" t="s">
        <v>771</v>
      </c>
      <c r="H95" s="30">
        <v>6541.7776666318059</v>
      </c>
      <c r="I95" s="30">
        <v>30.311956298745645</v>
      </c>
      <c r="J95" s="1" t="s">
        <v>775</v>
      </c>
      <c r="K95" s="7" t="s">
        <v>279</v>
      </c>
      <c r="L95" s="7" t="s">
        <v>772</v>
      </c>
      <c r="M95" s="1">
        <v>7463</v>
      </c>
      <c r="N95" s="21" t="s">
        <v>72</v>
      </c>
      <c r="O95" s="21" t="s">
        <v>72</v>
      </c>
      <c r="P95" s="21" t="s">
        <v>72</v>
      </c>
      <c r="Q95" s="7" t="s">
        <v>72</v>
      </c>
      <c r="R95" s="7" t="s">
        <v>120</v>
      </c>
      <c r="S95" s="25">
        <v>48.135300000000001</v>
      </c>
      <c r="T95" s="25">
        <v>35.083300000000001</v>
      </c>
      <c r="U95" s="22" t="s">
        <v>773</v>
      </c>
      <c r="V95" s="22" t="s">
        <v>2837</v>
      </c>
      <c r="W95" s="3" t="s">
        <v>44</v>
      </c>
      <c r="X95" s="3" t="s">
        <v>74</v>
      </c>
      <c r="Y95" s="70">
        <v>349054</v>
      </c>
      <c r="Z95" s="22" t="s">
        <v>46</v>
      </c>
      <c r="AA95" s="23">
        <v>8.4441334266386794E-2</v>
      </c>
      <c r="AB95" s="1">
        <v>0.436</v>
      </c>
      <c r="AC95" s="1" t="s">
        <v>196</v>
      </c>
      <c r="AD95" s="1" t="s">
        <v>197</v>
      </c>
      <c r="AE95" s="3" t="s">
        <v>48</v>
      </c>
      <c r="AF95" s="3" t="s">
        <v>49</v>
      </c>
    </row>
    <row r="96" spans="1:32">
      <c r="A96" s="1" t="s">
        <v>768</v>
      </c>
      <c r="B96" s="2">
        <v>9868</v>
      </c>
      <c r="C96" s="2" t="s">
        <v>769</v>
      </c>
      <c r="D96" s="1" t="s">
        <v>778</v>
      </c>
      <c r="E96" s="1" t="s">
        <v>406</v>
      </c>
      <c r="F96" s="2" t="s">
        <v>35</v>
      </c>
      <c r="G96" s="1" t="s">
        <v>771</v>
      </c>
      <c r="H96" s="30">
        <v>6541.7776666318059</v>
      </c>
      <c r="I96" s="30">
        <v>30.311956298745645</v>
      </c>
      <c r="J96" s="1" t="s">
        <v>775</v>
      </c>
      <c r="K96" s="7" t="s">
        <v>279</v>
      </c>
      <c r="L96" s="7" t="s">
        <v>772</v>
      </c>
      <c r="M96" s="1">
        <v>7463</v>
      </c>
      <c r="N96" s="21" t="s">
        <v>72</v>
      </c>
      <c r="O96" s="21" t="s">
        <v>72</v>
      </c>
      <c r="P96" s="21" t="s">
        <v>72</v>
      </c>
      <c r="Q96" s="7" t="s">
        <v>72</v>
      </c>
      <c r="R96" s="7" t="s">
        <v>120</v>
      </c>
      <c r="S96" s="25">
        <v>48.135300000000001</v>
      </c>
      <c r="T96" s="25">
        <v>35.083300000000001</v>
      </c>
      <c r="U96" s="22" t="s">
        <v>773</v>
      </c>
      <c r="V96" s="22" t="s">
        <v>2837</v>
      </c>
      <c r="W96" s="3" t="s">
        <v>44</v>
      </c>
      <c r="X96" s="3" t="s">
        <v>74</v>
      </c>
      <c r="Y96" s="70">
        <v>133879</v>
      </c>
      <c r="Z96" s="22" t="s">
        <v>46</v>
      </c>
      <c r="AA96" s="23">
        <v>8.6027685970206394E-2</v>
      </c>
      <c r="AB96" s="1">
        <v>0.1424</v>
      </c>
      <c r="AC96" s="1" t="s">
        <v>196</v>
      </c>
      <c r="AD96" s="1" t="s">
        <v>197</v>
      </c>
      <c r="AE96" s="3" t="s">
        <v>779</v>
      </c>
      <c r="AF96" s="3" t="s">
        <v>49</v>
      </c>
    </row>
    <row r="97" spans="1:32">
      <c r="A97" s="1" t="s">
        <v>780</v>
      </c>
      <c r="B97" s="2">
        <v>9861</v>
      </c>
      <c r="C97" s="2" t="s">
        <v>769</v>
      </c>
      <c r="D97" s="1" t="s">
        <v>781</v>
      </c>
      <c r="E97" s="1" t="s">
        <v>406</v>
      </c>
      <c r="F97" s="2" t="s">
        <v>35</v>
      </c>
      <c r="G97" s="1" t="s">
        <v>782</v>
      </c>
      <c r="H97" s="30">
        <v>6659.7091530437865</v>
      </c>
      <c r="I97" s="30">
        <v>30.763563444312094</v>
      </c>
      <c r="J97" s="1" t="s">
        <v>49</v>
      </c>
      <c r="K97" s="1" t="s">
        <v>38</v>
      </c>
      <c r="L97" s="7" t="s">
        <v>783</v>
      </c>
      <c r="M97" s="1">
        <v>7510</v>
      </c>
      <c r="N97" s="21" t="s">
        <v>72</v>
      </c>
      <c r="O97" s="21" t="s">
        <v>72</v>
      </c>
      <c r="P97" s="21" t="s">
        <v>72</v>
      </c>
      <c r="Q97" s="7" t="s">
        <v>72</v>
      </c>
      <c r="R97" s="7" t="s">
        <v>120</v>
      </c>
      <c r="S97" s="25">
        <v>48.135300000000001</v>
      </c>
      <c r="T97" s="25">
        <v>35.083300000000001</v>
      </c>
      <c r="U97" s="22" t="s">
        <v>773</v>
      </c>
      <c r="V97" s="22" t="s">
        <v>2837</v>
      </c>
      <c r="W97" s="3" t="s">
        <v>44</v>
      </c>
      <c r="X97" s="3" t="s">
        <v>74</v>
      </c>
      <c r="Y97" s="70">
        <v>655138</v>
      </c>
      <c r="Z97" s="22" t="s">
        <v>46</v>
      </c>
      <c r="AA97" s="23">
        <v>0.12664240954113601</v>
      </c>
      <c r="AB97" s="1">
        <v>1.0004999999999999</v>
      </c>
      <c r="AC97" s="1" t="s">
        <v>784</v>
      </c>
      <c r="AD97" s="1" t="s">
        <v>785</v>
      </c>
      <c r="AE97" s="3" t="s">
        <v>432</v>
      </c>
      <c r="AF97" s="3" t="s">
        <v>49</v>
      </c>
    </row>
    <row r="98" spans="1:32" s="3" customFormat="1">
      <c r="A98" s="4" t="s">
        <v>798</v>
      </c>
      <c r="B98" s="3" t="s">
        <v>799</v>
      </c>
      <c r="C98" s="3" t="s">
        <v>798</v>
      </c>
      <c r="D98" s="3" t="s">
        <v>800</v>
      </c>
      <c r="E98" s="3" t="s">
        <v>34</v>
      </c>
      <c r="F98" s="4" t="s">
        <v>117</v>
      </c>
      <c r="G98" s="3" t="s">
        <v>801</v>
      </c>
      <c r="H98" s="3">
        <v>9300</v>
      </c>
      <c r="I98" s="3">
        <v>30</v>
      </c>
      <c r="J98" s="3" t="s">
        <v>802</v>
      </c>
      <c r="K98" s="3" t="s">
        <v>38</v>
      </c>
      <c r="L98" s="7" t="s">
        <v>803</v>
      </c>
      <c r="M98" s="1">
        <v>10477.5</v>
      </c>
      <c r="N98" s="16">
        <v>10.06</v>
      </c>
      <c r="O98" s="16">
        <v>-20.34</v>
      </c>
      <c r="P98" s="16">
        <v>3.336730653605315</v>
      </c>
      <c r="Q98" s="3" t="s">
        <v>804</v>
      </c>
      <c r="R98" s="3" t="s">
        <v>41</v>
      </c>
      <c r="S98" s="25">
        <v>50.2</v>
      </c>
      <c r="T98" s="25">
        <v>4.84</v>
      </c>
      <c r="U98" s="46" t="s">
        <v>805</v>
      </c>
      <c r="V98" s="22" t="s">
        <v>43</v>
      </c>
      <c r="W98" s="1" t="s">
        <v>350</v>
      </c>
      <c r="X98" s="3" t="s">
        <v>45</v>
      </c>
      <c r="Y98" s="70">
        <v>98529</v>
      </c>
      <c r="Z98" s="48" t="s">
        <v>75</v>
      </c>
      <c r="AA98" s="31" t="s">
        <v>806</v>
      </c>
      <c r="AB98" s="3">
        <v>0.49619999999999997</v>
      </c>
      <c r="AC98" s="1" t="s">
        <v>47</v>
      </c>
      <c r="AD98" s="1" t="s">
        <v>47</v>
      </c>
      <c r="AE98" s="3" t="s">
        <v>311</v>
      </c>
      <c r="AF98" s="3" t="s">
        <v>49</v>
      </c>
    </row>
    <row r="99" spans="1:32" s="3" customFormat="1">
      <c r="A99" s="4" t="s">
        <v>798</v>
      </c>
      <c r="B99" s="3" t="s">
        <v>807</v>
      </c>
      <c r="C99" s="3" t="s">
        <v>798</v>
      </c>
      <c r="D99" s="3" t="s">
        <v>808</v>
      </c>
      <c r="E99" s="3" t="s">
        <v>34</v>
      </c>
      <c r="F99" s="4" t="s">
        <v>117</v>
      </c>
      <c r="G99" s="3" t="s">
        <v>809</v>
      </c>
      <c r="H99" s="3">
        <v>9285</v>
      </c>
      <c r="I99" s="3">
        <v>30</v>
      </c>
      <c r="J99" s="3" t="s">
        <v>802</v>
      </c>
      <c r="K99" s="3" t="s">
        <v>38</v>
      </c>
      <c r="L99" s="7" t="s">
        <v>810</v>
      </c>
      <c r="M99" s="3">
        <v>10441</v>
      </c>
      <c r="N99" s="16">
        <v>9.1</v>
      </c>
      <c r="O99" s="16">
        <v>-21.28</v>
      </c>
      <c r="P99" s="16">
        <v>3.3508645365479044</v>
      </c>
      <c r="Q99" s="3" t="s">
        <v>804</v>
      </c>
      <c r="R99" s="3" t="s">
        <v>41</v>
      </c>
      <c r="S99" s="25">
        <v>50.2</v>
      </c>
      <c r="T99" s="25">
        <v>4.84</v>
      </c>
      <c r="U99" s="46" t="s">
        <v>805</v>
      </c>
      <c r="V99" s="22" t="s">
        <v>43</v>
      </c>
      <c r="W99" s="1" t="s">
        <v>350</v>
      </c>
      <c r="X99" s="3" t="s">
        <v>45</v>
      </c>
      <c r="Y99" s="70">
        <v>40480</v>
      </c>
      <c r="Z99" s="48" t="s">
        <v>75</v>
      </c>
      <c r="AA99" s="31" t="s">
        <v>811</v>
      </c>
      <c r="AB99" s="3">
        <v>0.19390000000000002</v>
      </c>
      <c r="AC99" s="1" t="s">
        <v>47</v>
      </c>
      <c r="AD99" s="1" t="s">
        <v>47</v>
      </c>
      <c r="AE99" s="3" t="s">
        <v>48</v>
      </c>
      <c r="AF99" s="3" t="s">
        <v>49</v>
      </c>
    </row>
    <row r="100" spans="1:32" s="3" customFormat="1">
      <c r="A100" s="2" t="s">
        <v>114</v>
      </c>
      <c r="B100" s="1" t="s">
        <v>115</v>
      </c>
      <c r="C100" s="2" t="s">
        <v>114</v>
      </c>
      <c r="D100" s="1" t="s">
        <v>116</v>
      </c>
      <c r="E100" s="1" t="s">
        <v>91</v>
      </c>
      <c r="F100" s="2" t="s">
        <v>117</v>
      </c>
      <c r="G100" s="1" t="s">
        <v>118</v>
      </c>
      <c r="H100" s="1">
        <v>5025</v>
      </c>
      <c r="I100" s="1">
        <v>28</v>
      </c>
      <c r="J100" s="1" t="s">
        <v>49</v>
      </c>
      <c r="K100" s="1" t="s">
        <v>38</v>
      </c>
      <c r="L100" s="7" t="s">
        <v>119</v>
      </c>
      <c r="M100" s="1">
        <v>5778.5</v>
      </c>
      <c r="N100" s="24" t="s">
        <v>72</v>
      </c>
      <c r="O100" s="24" t="s">
        <v>72</v>
      </c>
      <c r="P100" s="24" t="s">
        <v>72</v>
      </c>
      <c r="Q100" s="1" t="s">
        <v>72</v>
      </c>
      <c r="R100" s="3" t="s">
        <v>2829</v>
      </c>
      <c r="S100" s="25">
        <v>55.319203000000002</v>
      </c>
      <c r="T100" s="25">
        <v>8.8658169999999998</v>
      </c>
      <c r="U100" s="1" t="s">
        <v>121</v>
      </c>
      <c r="V100" s="22" t="s">
        <v>43</v>
      </c>
      <c r="W100" s="1" t="s">
        <v>87</v>
      </c>
      <c r="X100" s="3" t="s">
        <v>74</v>
      </c>
      <c r="Y100" s="70">
        <v>105803</v>
      </c>
      <c r="Z100" s="22" t="s">
        <v>46</v>
      </c>
      <c r="AA100" s="23">
        <v>0.22683960878143</v>
      </c>
      <c r="AB100" s="1">
        <v>0.16250000000000001</v>
      </c>
      <c r="AC100" s="1" t="s">
        <v>122</v>
      </c>
      <c r="AD100" s="1" t="s">
        <v>123</v>
      </c>
      <c r="AE100" s="3" t="s">
        <v>124</v>
      </c>
      <c r="AF100" s="3" t="s">
        <v>49</v>
      </c>
    </row>
    <row r="101" spans="1:32" s="3" customFormat="1">
      <c r="A101" s="1" t="s">
        <v>812</v>
      </c>
      <c r="B101" s="1" t="s">
        <v>813</v>
      </c>
      <c r="C101" s="1" t="s">
        <v>812</v>
      </c>
      <c r="D101" s="1" t="s">
        <v>814</v>
      </c>
      <c r="E101" s="1" t="s">
        <v>815</v>
      </c>
      <c r="F101" s="2" t="s">
        <v>92</v>
      </c>
      <c r="G101" s="1" t="s">
        <v>816</v>
      </c>
      <c r="H101" s="1">
        <v>7930</v>
      </c>
      <c r="I101" s="30">
        <v>30</v>
      </c>
      <c r="J101" s="1" t="s">
        <v>49</v>
      </c>
      <c r="K101" s="1" t="s">
        <v>38</v>
      </c>
      <c r="L101" s="7" t="s">
        <v>817</v>
      </c>
      <c r="M101" s="1">
        <v>8795</v>
      </c>
      <c r="N101" s="24">
        <v>11.1</v>
      </c>
      <c r="O101" s="24">
        <v>-19.7</v>
      </c>
      <c r="P101" s="29" t="s">
        <v>72</v>
      </c>
      <c r="Q101" s="1" t="s">
        <v>49</v>
      </c>
      <c r="R101" s="7" t="s">
        <v>41</v>
      </c>
      <c r="S101" s="25">
        <v>47.862666699999998</v>
      </c>
      <c r="T101" s="25">
        <v>16.18</v>
      </c>
      <c r="U101" s="22" t="s">
        <v>818</v>
      </c>
      <c r="V101" s="22" t="s">
        <v>43</v>
      </c>
      <c r="W101" s="3" t="s">
        <v>44</v>
      </c>
      <c r="X101" s="3" t="s">
        <v>74</v>
      </c>
      <c r="Y101" s="71">
        <v>217969</v>
      </c>
      <c r="Z101" s="48" t="s">
        <v>46</v>
      </c>
      <c r="AA101" s="23">
        <v>0.126199692454531</v>
      </c>
      <c r="AB101" s="1">
        <v>0.2137</v>
      </c>
      <c r="AC101" s="1" t="s">
        <v>330</v>
      </c>
      <c r="AD101" s="1" t="s">
        <v>819</v>
      </c>
      <c r="AE101" s="3" t="s">
        <v>48</v>
      </c>
      <c r="AF101" s="3" t="s">
        <v>49</v>
      </c>
    </row>
    <row r="102" spans="1:32" s="3" customFormat="1">
      <c r="A102" s="2" t="s">
        <v>413</v>
      </c>
      <c r="B102" s="2">
        <v>8619</v>
      </c>
      <c r="C102" s="2" t="s">
        <v>414</v>
      </c>
      <c r="D102" s="1" t="s">
        <v>415</v>
      </c>
      <c r="E102" s="45" t="s">
        <v>416</v>
      </c>
      <c r="F102" s="2" t="s">
        <v>35</v>
      </c>
      <c r="G102" s="45" t="s">
        <v>417</v>
      </c>
      <c r="H102" s="45">
        <v>6329</v>
      </c>
      <c r="I102" s="45">
        <v>21</v>
      </c>
      <c r="J102" s="1" t="s">
        <v>49</v>
      </c>
      <c r="K102" s="1" t="s">
        <v>38</v>
      </c>
      <c r="L102" s="7" t="s">
        <v>418</v>
      </c>
      <c r="M102" s="1">
        <v>7241</v>
      </c>
      <c r="N102" s="24" t="s">
        <v>72</v>
      </c>
      <c r="O102" s="24" t="s">
        <v>72</v>
      </c>
      <c r="P102" s="24" t="s">
        <v>72</v>
      </c>
      <c r="Q102" s="1" t="s">
        <v>72</v>
      </c>
      <c r="R102" s="2" t="s">
        <v>120</v>
      </c>
      <c r="S102" s="25">
        <v>57.121000000000002</v>
      </c>
      <c r="T102" s="25">
        <v>38.151800000000001</v>
      </c>
      <c r="U102" s="22" t="s">
        <v>419</v>
      </c>
      <c r="V102" s="22" t="s">
        <v>420</v>
      </c>
      <c r="W102" s="3" t="s">
        <v>44</v>
      </c>
      <c r="X102" s="3" t="s">
        <v>45</v>
      </c>
      <c r="Y102" s="70">
        <v>739545</v>
      </c>
      <c r="Z102" s="22" t="s">
        <v>46</v>
      </c>
      <c r="AA102" s="23">
        <v>2.8094390026714201E-2</v>
      </c>
      <c r="AB102" s="1">
        <v>1.2279</v>
      </c>
      <c r="AC102" s="1" t="s">
        <v>47</v>
      </c>
      <c r="AD102" s="1" t="s">
        <v>47</v>
      </c>
      <c r="AE102" s="3" t="s">
        <v>421</v>
      </c>
      <c r="AF102" s="3" t="s">
        <v>49</v>
      </c>
    </row>
    <row r="103" spans="1:32">
      <c r="A103" s="1" t="s">
        <v>710</v>
      </c>
      <c r="B103" s="1" t="s">
        <v>711</v>
      </c>
      <c r="C103" s="1" t="s">
        <v>710</v>
      </c>
      <c r="D103" s="1" t="s">
        <v>712</v>
      </c>
      <c r="E103" s="1" t="s">
        <v>416</v>
      </c>
      <c r="F103" s="1" t="s">
        <v>92</v>
      </c>
      <c r="G103" s="1" t="s">
        <v>713</v>
      </c>
      <c r="H103" s="1">
        <v>7204</v>
      </c>
      <c r="I103" s="1">
        <v>37</v>
      </c>
      <c r="J103" s="1" t="s">
        <v>714</v>
      </c>
      <c r="K103" s="1" t="s">
        <v>38</v>
      </c>
      <c r="L103" s="7" t="s">
        <v>715</v>
      </c>
      <c r="M103" s="1">
        <v>8053</v>
      </c>
      <c r="N103" s="43">
        <v>16.842722156097288</v>
      </c>
      <c r="O103" s="43">
        <v>-19.730737609627447</v>
      </c>
      <c r="P103" s="43">
        <v>3.2468115233272448</v>
      </c>
      <c r="Q103" s="1" t="s">
        <v>716</v>
      </c>
      <c r="R103" s="1" t="s">
        <v>41</v>
      </c>
      <c r="S103" s="25">
        <v>61.937725</v>
      </c>
      <c r="T103" s="25">
        <v>35.260893000000003</v>
      </c>
      <c r="U103" s="22" t="s">
        <v>717</v>
      </c>
      <c r="V103" s="22" t="s">
        <v>420</v>
      </c>
      <c r="W103" s="3" t="s">
        <v>44</v>
      </c>
      <c r="X103" s="3" t="s">
        <v>74</v>
      </c>
      <c r="Y103" s="70">
        <v>63342</v>
      </c>
      <c r="Z103" s="22" t="s">
        <v>46</v>
      </c>
      <c r="AA103" s="23">
        <v>5.9828279137742101E-2</v>
      </c>
      <c r="AB103" s="1">
        <v>5.8599999999999999E-2</v>
      </c>
      <c r="AC103" s="1" t="s">
        <v>439</v>
      </c>
      <c r="AD103" s="1" t="s">
        <v>440</v>
      </c>
      <c r="AE103" s="3" t="s">
        <v>718</v>
      </c>
      <c r="AF103" s="3" t="s">
        <v>49</v>
      </c>
    </row>
    <row r="104" spans="1:32">
      <c r="A104" s="1" t="s">
        <v>710</v>
      </c>
      <c r="B104" s="1" t="s">
        <v>719</v>
      </c>
      <c r="C104" s="1" t="s">
        <v>710</v>
      </c>
      <c r="D104" s="1" t="s">
        <v>720</v>
      </c>
      <c r="E104" s="1" t="s">
        <v>416</v>
      </c>
      <c r="F104" s="1" t="s">
        <v>92</v>
      </c>
      <c r="G104" s="1" t="s">
        <v>72</v>
      </c>
      <c r="H104" s="1" t="s">
        <v>72</v>
      </c>
      <c r="I104" s="1" t="s">
        <v>72</v>
      </c>
      <c r="J104" s="1" t="s">
        <v>716</v>
      </c>
      <c r="K104" s="1" t="s">
        <v>279</v>
      </c>
      <c r="L104" s="7" t="s">
        <v>721</v>
      </c>
      <c r="M104" s="1">
        <v>8125</v>
      </c>
      <c r="N104" s="24" t="s">
        <v>72</v>
      </c>
      <c r="O104" s="24" t="s">
        <v>72</v>
      </c>
      <c r="P104" s="24" t="s">
        <v>72</v>
      </c>
      <c r="Q104" s="1" t="s">
        <v>72</v>
      </c>
      <c r="R104" s="1" t="s">
        <v>41</v>
      </c>
      <c r="S104" s="25">
        <v>61.937725</v>
      </c>
      <c r="T104" s="25">
        <v>35.260893000000003</v>
      </c>
      <c r="U104" s="22" t="s">
        <v>717</v>
      </c>
      <c r="V104" s="22" t="s">
        <v>420</v>
      </c>
      <c r="W104" s="3" t="s">
        <v>44</v>
      </c>
      <c r="X104" s="3" t="s">
        <v>74</v>
      </c>
      <c r="Y104" s="70">
        <v>498520</v>
      </c>
      <c r="Z104" s="22" t="s">
        <v>46</v>
      </c>
      <c r="AA104" s="23">
        <v>6.5139203410150504E-2</v>
      </c>
      <c r="AB104" s="1">
        <v>1.3995</v>
      </c>
      <c r="AC104" s="1" t="s">
        <v>722</v>
      </c>
      <c r="AD104" s="1" t="s">
        <v>723</v>
      </c>
      <c r="AE104" s="3" t="s">
        <v>506</v>
      </c>
      <c r="AF104" s="3" t="s">
        <v>49</v>
      </c>
    </row>
    <row r="105" spans="1:32">
      <c r="A105" s="1" t="s">
        <v>710</v>
      </c>
      <c r="B105" s="1" t="s">
        <v>724</v>
      </c>
      <c r="C105" s="1" t="s">
        <v>710</v>
      </c>
      <c r="D105" s="1" t="s">
        <v>725</v>
      </c>
      <c r="E105" s="1" t="s">
        <v>416</v>
      </c>
      <c r="F105" s="1" t="s">
        <v>92</v>
      </c>
      <c r="G105" s="1" t="s">
        <v>72</v>
      </c>
      <c r="H105" s="1" t="s">
        <v>72</v>
      </c>
      <c r="I105" s="1" t="s">
        <v>72</v>
      </c>
      <c r="J105" s="1" t="s">
        <v>716</v>
      </c>
      <c r="K105" s="1" t="s">
        <v>279</v>
      </c>
      <c r="L105" s="7" t="s">
        <v>721</v>
      </c>
      <c r="M105" s="1">
        <v>8125</v>
      </c>
      <c r="N105" s="24" t="s">
        <v>72</v>
      </c>
      <c r="O105" s="24" t="s">
        <v>72</v>
      </c>
      <c r="P105" s="24" t="s">
        <v>72</v>
      </c>
      <c r="Q105" s="1" t="s">
        <v>72</v>
      </c>
      <c r="R105" s="1" t="s">
        <v>41</v>
      </c>
      <c r="S105" s="25">
        <v>61.937725</v>
      </c>
      <c r="T105" s="25">
        <v>35.260893000000003</v>
      </c>
      <c r="U105" s="22" t="s">
        <v>717</v>
      </c>
      <c r="V105" s="22" t="s">
        <v>420</v>
      </c>
      <c r="W105" s="3" t="s">
        <v>44</v>
      </c>
      <c r="X105" s="3" t="s">
        <v>45</v>
      </c>
      <c r="Y105" s="70">
        <v>191395</v>
      </c>
      <c r="Z105" s="22" t="s">
        <v>46</v>
      </c>
      <c r="AA105" s="23">
        <v>8.4129386172325696E-2</v>
      </c>
      <c r="AB105" s="1">
        <v>0.19670000000000001</v>
      </c>
      <c r="AC105" s="1" t="s">
        <v>47</v>
      </c>
      <c r="AD105" s="1" t="s">
        <v>47</v>
      </c>
      <c r="AE105" s="3" t="s">
        <v>441</v>
      </c>
      <c r="AF105" s="3" t="s">
        <v>49</v>
      </c>
    </row>
    <row r="106" spans="1:32">
      <c r="A106" s="1" t="s">
        <v>710</v>
      </c>
      <c r="B106" s="1" t="s">
        <v>726</v>
      </c>
      <c r="C106" s="1" t="s">
        <v>710</v>
      </c>
      <c r="D106" s="1" t="s">
        <v>727</v>
      </c>
      <c r="E106" s="1" t="s">
        <v>416</v>
      </c>
      <c r="F106" s="1" t="s">
        <v>728</v>
      </c>
      <c r="G106" s="1" t="s">
        <v>72</v>
      </c>
      <c r="H106" s="1" t="s">
        <v>72</v>
      </c>
      <c r="I106" s="1" t="s">
        <v>72</v>
      </c>
      <c r="J106" s="1" t="s">
        <v>716</v>
      </c>
      <c r="K106" s="1" t="s">
        <v>279</v>
      </c>
      <c r="L106" s="7" t="s">
        <v>721</v>
      </c>
      <c r="M106" s="1">
        <v>8125</v>
      </c>
      <c r="N106" s="24" t="s">
        <v>72</v>
      </c>
      <c r="O106" s="24" t="s">
        <v>72</v>
      </c>
      <c r="P106" s="24" t="s">
        <v>72</v>
      </c>
      <c r="Q106" s="1" t="s">
        <v>72</v>
      </c>
      <c r="R106" s="1" t="s">
        <v>41</v>
      </c>
      <c r="S106" s="25">
        <v>61.937725</v>
      </c>
      <c r="T106" s="25">
        <v>35.260893000000003</v>
      </c>
      <c r="U106" s="22" t="s">
        <v>717</v>
      </c>
      <c r="V106" s="22" t="s">
        <v>420</v>
      </c>
      <c r="W106" s="3" t="s">
        <v>44</v>
      </c>
      <c r="X106" s="3" t="s">
        <v>45</v>
      </c>
      <c r="Y106" s="70">
        <v>787327</v>
      </c>
      <c r="Z106" s="22" t="s">
        <v>46</v>
      </c>
      <c r="AA106" s="14" t="s">
        <v>729</v>
      </c>
      <c r="AB106" s="1">
        <v>1.5885</v>
      </c>
      <c r="AC106" s="1" t="s">
        <v>47</v>
      </c>
      <c r="AD106" s="1" t="s">
        <v>47</v>
      </c>
      <c r="AE106" s="3" t="s">
        <v>730</v>
      </c>
      <c r="AF106" s="3" t="s">
        <v>49</v>
      </c>
    </row>
    <row r="107" spans="1:32">
      <c r="A107" s="1" t="s">
        <v>710</v>
      </c>
      <c r="B107" s="1" t="s">
        <v>731</v>
      </c>
      <c r="C107" s="1" t="s">
        <v>710</v>
      </c>
      <c r="D107" s="1" t="s">
        <v>732</v>
      </c>
      <c r="E107" s="1" t="s">
        <v>416</v>
      </c>
      <c r="F107" s="1" t="s">
        <v>92</v>
      </c>
      <c r="G107" s="1" t="s">
        <v>72</v>
      </c>
      <c r="H107" s="1" t="s">
        <v>72</v>
      </c>
      <c r="I107" s="1" t="s">
        <v>72</v>
      </c>
      <c r="J107" s="1" t="s">
        <v>716</v>
      </c>
      <c r="K107" s="1" t="s">
        <v>279</v>
      </c>
      <c r="L107" s="7" t="s">
        <v>721</v>
      </c>
      <c r="M107" s="1">
        <v>8125</v>
      </c>
      <c r="N107" s="24" t="s">
        <v>72</v>
      </c>
      <c r="O107" s="24" t="s">
        <v>72</v>
      </c>
      <c r="P107" s="24" t="s">
        <v>72</v>
      </c>
      <c r="Q107" s="1" t="s">
        <v>72</v>
      </c>
      <c r="R107" s="1" t="s">
        <v>41</v>
      </c>
      <c r="S107" s="25">
        <v>61.937725</v>
      </c>
      <c r="T107" s="25">
        <v>35.260893000000003</v>
      </c>
      <c r="U107" s="22" t="s">
        <v>717</v>
      </c>
      <c r="V107" s="22" t="s">
        <v>420</v>
      </c>
      <c r="W107" s="3" t="s">
        <v>44</v>
      </c>
      <c r="X107" s="3" t="s">
        <v>45</v>
      </c>
      <c r="Y107" s="70">
        <v>262839</v>
      </c>
      <c r="Z107" s="22" t="s">
        <v>46</v>
      </c>
      <c r="AA107" s="23">
        <v>8.13684334418769E-2</v>
      </c>
      <c r="AB107" s="1">
        <v>0.28320000000000001</v>
      </c>
      <c r="AC107" s="1" t="s">
        <v>47</v>
      </c>
      <c r="AD107" s="1" t="s">
        <v>47</v>
      </c>
      <c r="AE107" s="3" t="s">
        <v>733</v>
      </c>
      <c r="AF107" s="3" t="s">
        <v>49</v>
      </c>
    </row>
    <row r="108" spans="1:32" s="3" customFormat="1">
      <c r="A108" s="1" t="s">
        <v>710</v>
      </c>
      <c r="B108" s="1" t="s">
        <v>734</v>
      </c>
      <c r="C108" s="1" t="s">
        <v>710</v>
      </c>
      <c r="D108" s="1" t="s">
        <v>735</v>
      </c>
      <c r="E108" s="1" t="s">
        <v>416</v>
      </c>
      <c r="F108" s="1" t="s">
        <v>92</v>
      </c>
      <c r="G108" s="1" t="s">
        <v>72</v>
      </c>
      <c r="H108" s="1" t="s">
        <v>72</v>
      </c>
      <c r="I108" s="1" t="s">
        <v>72</v>
      </c>
      <c r="J108" s="1" t="s">
        <v>716</v>
      </c>
      <c r="K108" s="1" t="s">
        <v>279</v>
      </c>
      <c r="L108" s="7" t="s">
        <v>721</v>
      </c>
      <c r="M108" s="1">
        <v>8125</v>
      </c>
      <c r="N108" s="24" t="s">
        <v>72</v>
      </c>
      <c r="O108" s="24" t="s">
        <v>72</v>
      </c>
      <c r="P108" s="24" t="s">
        <v>72</v>
      </c>
      <c r="Q108" s="1" t="s">
        <v>72</v>
      </c>
      <c r="R108" s="1" t="s">
        <v>41</v>
      </c>
      <c r="S108" s="25">
        <v>61.937725</v>
      </c>
      <c r="T108" s="25">
        <v>35.260893000000003</v>
      </c>
      <c r="U108" s="22" t="s">
        <v>717</v>
      </c>
      <c r="V108" s="22" t="s">
        <v>420</v>
      </c>
      <c r="W108" s="3" t="s">
        <v>44</v>
      </c>
      <c r="X108" s="3" t="s">
        <v>45</v>
      </c>
      <c r="Y108" s="70">
        <v>77913</v>
      </c>
      <c r="Z108" s="22" t="s">
        <v>46</v>
      </c>
      <c r="AA108" s="23">
        <v>6.6943594228246597E-2</v>
      </c>
      <c r="AB108" s="1">
        <v>7.4200000000000002E-2</v>
      </c>
      <c r="AC108" s="1" t="s">
        <v>47</v>
      </c>
      <c r="AD108" s="1" t="s">
        <v>47</v>
      </c>
      <c r="AE108" s="3" t="s">
        <v>736</v>
      </c>
      <c r="AF108" s="3" t="s">
        <v>49</v>
      </c>
    </row>
    <row r="109" spans="1:32" s="3" customFormat="1">
      <c r="A109" s="1" t="s">
        <v>710</v>
      </c>
      <c r="B109" s="1" t="s">
        <v>737</v>
      </c>
      <c r="C109" s="1" t="s">
        <v>710</v>
      </c>
      <c r="D109" s="1" t="s">
        <v>738</v>
      </c>
      <c r="E109" s="1" t="s">
        <v>416</v>
      </c>
      <c r="F109" s="1" t="s">
        <v>92</v>
      </c>
      <c r="G109" s="1" t="s">
        <v>739</v>
      </c>
      <c r="H109" s="1">
        <v>7494</v>
      </c>
      <c r="I109" s="1">
        <v>38</v>
      </c>
      <c r="J109" s="1" t="s">
        <v>714</v>
      </c>
      <c r="K109" s="1" t="s">
        <v>38</v>
      </c>
      <c r="L109" s="7" t="s">
        <v>740</v>
      </c>
      <c r="M109" s="1">
        <v>8289</v>
      </c>
      <c r="N109" s="43">
        <v>16.003366050936563</v>
      </c>
      <c r="O109" s="43">
        <v>-19.732853679412635</v>
      </c>
      <c r="P109" s="43">
        <v>3.2284266714354954</v>
      </c>
      <c r="Q109" s="1" t="s">
        <v>716</v>
      </c>
      <c r="R109" s="1" t="s">
        <v>41</v>
      </c>
      <c r="S109" s="25">
        <v>61.937725</v>
      </c>
      <c r="T109" s="25">
        <v>35.260893000000003</v>
      </c>
      <c r="U109" s="22" t="s">
        <v>717</v>
      </c>
      <c r="V109" s="22" t="s">
        <v>420</v>
      </c>
      <c r="W109" s="3" t="s">
        <v>44</v>
      </c>
      <c r="X109" s="3" t="s">
        <v>74</v>
      </c>
      <c r="Y109" s="70">
        <v>890864</v>
      </c>
      <c r="Z109" s="22" t="s">
        <v>46</v>
      </c>
      <c r="AA109" s="23">
        <v>6.6388136449198804E-2</v>
      </c>
      <c r="AB109" s="1">
        <v>1.9490000000000001</v>
      </c>
      <c r="AC109" s="1" t="s">
        <v>741</v>
      </c>
      <c r="AD109" s="1" t="s">
        <v>742</v>
      </c>
      <c r="AE109" s="3" t="s">
        <v>282</v>
      </c>
      <c r="AF109" s="3" t="s">
        <v>49</v>
      </c>
    </row>
    <row r="110" spans="1:32" s="6" customFormat="1">
      <c r="A110" s="1" t="s">
        <v>710</v>
      </c>
      <c r="B110" s="1" t="s">
        <v>743</v>
      </c>
      <c r="C110" s="1" t="s">
        <v>710</v>
      </c>
      <c r="D110" s="1" t="s">
        <v>744</v>
      </c>
      <c r="E110" s="1" t="s">
        <v>416</v>
      </c>
      <c r="F110" s="1" t="s">
        <v>728</v>
      </c>
      <c r="G110" s="1" t="s">
        <v>745</v>
      </c>
      <c r="H110" s="1">
        <v>7337</v>
      </c>
      <c r="I110" s="1">
        <v>39</v>
      </c>
      <c r="J110" s="1" t="s">
        <v>716</v>
      </c>
      <c r="K110" s="1" t="s">
        <v>38</v>
      </c>
      <c r="L110" s="7" t="s">
        <v>746</v>
      </c>
      <c r="M110" s="1">
        <v>8155.5</v>
      </c>
      <c r="N110" s="16">
        <v>15.906000000000001</v>
      </c>
      <c r="O110" s="16">
        <v>-21.459700000000002</v>
      </c>
      <c r="P110" s="43">
        <v>3.2</v>
      </c>
      <c r="Q110" s="1" t="s">
        <v>716</v>
      </c>
      <c r="R110" s="1" t="s">
        <v>41</v>
      </c>
      <c r="S110" s="25">
        <v>61.937725</v>
      </c>
      <c r="T110" s="25">
        <v>35.260893000000003</v>
      </c>
      <c r="U110" s="22" t="s">
        <v>717</v>
      </c>
      <c r="V110" s="22" t="s">
        <v>420</v>
      </c>
      <c r="W110" s="3" t="s">
        <v>44</v>
      </c>
      <c r="X110" s="3" t="s">
        <v>74</v>
      </c>
      <c r="Y110" s="70">
        <v>366317</v>
      </c>
      <c r="Z110" s="22" t="s">
        <v>46</v>
      </c>
      <c r="AA110" s="14" t="s">
        <v>747</v>
      </c>
      <c r="AB110" s="1">
        <v>0.4234</v>
      </c>
      <c r="AC110" s="1" t="s">
        <v>578</v>
      </c>
      <c r="AD110" s="1" t="s">
        <v>579</v>
      </c>
      <c r="AE110" s="3" t="s">
        <v>736</v>
      </c>
      <c r="AF110" s="3" t="s">
        <v>49</v>
      </c>
    </row>
    <row r="111" spans="1:32" s="6" customFormat="1">
      <c r="A111" s="1" t="s">
        <v>710</v>
      </c>
      <c r="B111" s="1" t="s">
        <v>748</v>
      </c>
      <c r="C111" s="1" t="s">
        <v>710</v>
      </c>
      <c r="D111" s="1" t="s">
        <v>749</v>
      </c>
      <c r="E111" s="1" t="s">
        <v>416</v>
      </c>
      <c r="F111" s="1" t="s">
        <v>92</v>
      </c>
      <c r="G111" s="1" t="s">
        <v>72</v>
      </c>
      <c r="H111" s="1" t="s">
        <v>72</v>
      </c>
      <c r="I111" s="1" t="s">
        <v>72</v>
      </c>
      <c r="J111" s="1" t="s">
        <v>716</v>
      </c>
      <c r="K111" s="1" t="s">
        <v>279</v>
      </c>
      <c r="L111" s="7" t="s">
        <v>721</v>
      </c>
      <c r="M111" s="1">
        <v>8125</v>
      </c>
      <c r="N111" s="24" t="s">
        <v>72</v>
      </c>
      <c r="O111" s="24" t="s">
        <v>72</v>
      </c>
      <c r="P111" s="24" t="s">
        <v>72</v>
      </c>
      <c r="Q111" s="1" t="s">
        <v>72</v>
      </c>
      <c r="R111" s="1" t="s">
        <v>41</v>
      </c>
      <c r="S111" s="25">
        <v>61.937725</v>
      </c>
      <c r="T111" s="25">
        <v>35.260893000000003</v>
      </c>
      <c r="U111" s="22" t="s">
        <v>717</v>
      </c>
      <c r="V111" s="22" t="s">
        <v>420</v>
      </c>
      <c r="W111" s="3" t="s">
        <v>44</v>
      </c>
      <c r="X111" s="3" t="s">
        <v>45</v>
      </c>
      <c r="Y111" s="70">
        <v>757123</v>
      </c>
      <c r="Z111" s="22" t="s">
        <v>46</v>
      </c>
      <c r="AA111" s="23">
        <v>0.11937185138539</v>
      </c>
      <c r="AB111" s="1">
        <v>2.7951999999999999</v>
      </c>
      <c r="AC111" s="1" t="s">
        <v>47</v>
      </c>
      <c r="AD111" s="1" t="s">
        <v>47</v>
      </c>
      <c r="AE111" s="3" t="s">
        <v>441</v>
      </c>
      <c r="AF111" s="3" t="s">
        <v>49</v>
      </c>
    </row>
    <row r="112" spans="1:32" s="6" customFormat="1">
      <c r="A112" s="1" t="s">
        <v>710</v>
      </c>
      <c r="B112" s="1" t="s">
        <v>750</v>
      </c>
      <c r="C112" s="1" t="s">
        <v>710</v>
      </c>
      <c r="D112" s="1" t="s">
        <v>751</v>
      </c>
      <c r="E112" s="1" t="s">
        <v>416</v>
      </c>
      <c r="F112" s="1" t="s">
        <v>92</v>
      </c>
      <c r="G112" s="1" t="s">
        <v>752</v>
      </c>
      <c r="H112" s="1">
        <v>7393</v>
      </c>
      <c r="I112" s="1">
        <v>39</v>
      </c>
      <c r="J112" s="1" t="s">
        <v>716</v>
      </c>
      <c r="K112" s="1" t="s">
        <v>38</v>
      </c>
      <c r="L112" s="7" t="s">
        <v>753</v>
      </c>
      <c r="M112" s="1">
        <v>8190</v>
      </c>
      <c r="N112" s="43">
        <v>16.45972336894426</v>
      </c>
      <c r="O112" s="43">
        <v>-20.115327639227079</v>
      </c>
      <c r="P112" s="43">
        <v>3.2347573657956508</v>
      </c>
      <c r="Q112" s="1" t="s">
        <v>716</v>
      </c>
      <c r="R112" s="1" t="s">
        <v>41</v>
      </c>
      <c r="S112" s="25">
        <v>61.937725</v>
      </c>
      <c r="T112" s="25">
        <v>35.260893000000003</v>
      </c>
      <c r="U112" s="22" t="s">
        <v>717</v>
      </c>
      <c r="V112" s="22" t="s">
        <v>420</v>
      </c>
      <c r="W112" s="3" t="s">
        <v>44</v>
      </c>
      <c r="X112" s="3" t="s">
        <v>45</v>
      </c>
      <c r="Y112" s="70">
        <v>478782</v>
      </c>
      <c r="Z112" s="22" t="s">
        <v>46</v>
      </c>
      <c r="AA112" s="23">
        <v>0.100860266923943</v>
      </c>
      <c r="AB112" s="1">
        <v>0.74260000000000004</v>
      </c>
      <c r="AC112" s="1" t="s">
        <v>47</v>
      </c>
      <c r="AD112" s="1" t="s">
        <v>47</v>
      </c>
      <c r="AE112" s="3" t="s">
        <v>506</v>
      </c>
      <c r="AF112" s="3" t="s">
        <v>49</v>
      </c>
    </row>
    <row r="113" spans="1:32" s="6" customFormat="1">
      <c r="A113" s="1" t="s">
        <v>710</v>
      </c>
      <c r="B113" s="1" t="s">
        <v>754</v>
      </c>
      <c r="C113" s="1" t="s">
        <v>710</v>
      </c>
      <c r="D113" s="1" t="s">
        <v>755</v>
      </c>
      <c r="E113" s="1" t="s">
        <v>416</v>
      </c>
      <c r="F113" s="1" t="s">
        <v>92</v>
      </c>
      <c r="G113" s="3" t="s">
        <v>756</v>
      </c>
      <c r="H113" s="3">
        <v>7163</v>
      </c>
      <c r="I113" s="3">
        <v>38</v>
      </c>
      <c r="J113" s="1" t="s">
        <v>716</v>
      </c>
      <c r="K113" s="1" t="s">
        <v>38</v>
      </c>
      <c r="L113" s="7" t="s">
        <v>757</v>
      </c>
      <c r="M113" s="1">
        <v>7952</v>
      </c>
      <c r="N113" s="43">
        <v>17.141971475430999</v>
      </c>
      <c r="O113" s="43">
        <v>-19.775444656476878</v>
      </c>
      <c r="P113" s="43">
        <v>3.2557141317559615</v>
      </c>
      <c r="Q113" s="1" t="s">
        <v>716</v>
      </c>
      <c r="R113" s="1" t="s">
        <v>41</v>
      </c>
      <c r="S113" s="25">
        <v>61.937725</v>
      </c>
      <c r="T113" s="25">
        <v>35.260893000000003</v>
      </c>
      <c r="U113" s="22" t="s">
        <v>717</v>
      </c>
      <c r="V113" s="22" t="s">
        <v>420</v>
      </c>
      <c r="W113" s="3" t="s">
        <v>44</v>
      </c>
      <c r="X113" s="3" t="s">
        <v>74</v>
      </c>
      <c r="Y113" s="70">
        <v>244776</v>
      </c>
      <c r="Z113" s="22" t="s">
        <v>46</v>
      </c>
      <c r="AA113" s="23">
        <v>8.1742243436754194E-2</v>
      </c>
      <c r="AB113" s="1">
        <v>0.25519999999999998</v>
      </c>
      <c r="AC113" s="1" t="s">
        <v>758</v>
      </c>
      <c r="AD113" s="1" t="s">
        <v>759</v>
      </c>
      <c r="AE113" s="3" t="s">
        <v>215</v>
      </c>
      <c r="AF113" s="3" t="s">
        <v>49</v>
      </c>
    </row>
    <row r="114" spans="1:32" s="6" customFormat="1">
      <c r="A114" s="1" t="s">
        <v>710</v>
      </c>
      <c r="B114" s="1" t="s">
        <v>760</v>
      </c>
      <c r="C114" s="1" t="s">
        <v>710</v>
      </c>
      <c r="D114" s="1" t="s">
        <v>761</v>
      </c>
      <c r="E114" s="1" t="s">
        <v>416</v>
      </c>
      <c r="F114" s="1" t="s">
        <v>92</v>
      </c>
      <c r="G114" s="1" t="s">
        <v>72</v>
      </c>
      <c r="H114" s="1" t="s">
        <v>72</v>
      </c>
      <c r="I114" s="1" t="s">
        <v>72</v>
      </c>
      <c r="J114" s="1" t="s">
        <v>716</v>
      </c>
      <c r="K114" s="1" t="s">
        <v>279</v>
      </c>
      <c r="L114" s="7" t="s">
        <v>721</v>
      </c>
      <c r="M114" s="1">
        <v>8125</v>
      </c>
      <c r="N114" s="24" t="s">
        <v>72</v>
      </c>
      <c r="O114" s="24" t="s">
        <v>72</v>
      </c>
      <c r="P114" s="24" t="s">
        <v>72</v>
      </c>
      <c r="Q114" s="1" t="s">
        <v>72</v>
      </c>
      <c r="R114" s="1" t="s">
        <v>41</v>
      </c>
      <c r="S114" s="25">
        <v>61.937725</v>
      </c>
      <c r="T114" s="25">
        <v>35.260893000000003</v>
      </c>
      <c r="U114" s="22" t="s">
        <v>717</v>
      </c>
      <c r="V114" s="22" t="s">
        <v>420</v>
      </c>
      <c r="W114" s="3" t="s">
        <v>44</v>
      </c>
      <c r="X114" s="3" t="s">
        <v>74</v>
      </c>
      <c r="Y114" s="70">
        <v>69959</v>
      </c>
      <c r="Z114" s="22" t="s">
        <v>46</v>
      </c>
      <c r="AA114" s="23">
        <v>7.4325768260888103E-2</v>
      </c>
      <c r="AB114" s="1">
        <v>6.5500000000000003E-2</v>
      </c>
      <c r="AC114" s="1" t="s">
        <v>504</v>
      </c>
      <c r="AD114" s="1" t="s">
        <v>505</v>
      </c>
      <c r="AE114" s="3" t="s">
        <v>718</v>
      </c>
      <c r="AF114" s="3" t="s">
        <v>49</v>
      </c>
    </row>
    <row r="115" spans="1:32" s="6" customFormat="1">
      <c r="A115" s="1" t="s">
        <v>710</v>
      </c>
      <c r="B115" s="1" t="s">
        <v>762</v>
      </c>
      <c r="C115" s="1" t="s">
        <v>710</v>
      </c>
      <c r="D115" s="1" t="s">
        <v>763</v>
      </c>
      <c r="E115" s="1" t="s">
        <v>416</v>
      </c>
      <c r="F115" s="1" t="s">
        <v>92</v>
      </c>
      <c r="G115" s="1" t="s">
        <v>72</v>
      </c>
      <c r="H115" s="1" t="s">
        <v>72</v>
      </c>
      <c r="I115" s="1" t="s">
        <v>72</v>
      </c>
      <c r="J115" s="1" t="s">
        <v>716</v>
      </c>
      <c r="K115" s="1" t="s">
        <v>279</v>
      </c>
      <c r="L115" s="7" t="s">
        <v>721</v>
      </c>
      <c r="M115" s="1">
        <v>8125</v>
      </c>
      <c r="N115" s="24" t="s">
        <v>72</v>
      </c>
      <c r="O115" s="24" t="s">
        <v>72</v>
      </c>
      <c r="P115" s="24" t="s">
        <v>72</v>
      </c>
      <c r="Q115" s="1" t="s">
        <v>72</v>
      </c>
      <c r="R115" s="1" t="s">
        <v>41</v>
      </c>
      <c r="S115" s="25">
        <v>61.937725</v>
      </c>
      <c r="T115" s="25">
        <v>35.260893000000003</v>
      </c>
      <c r="U115" s="22" t="s">
        <v>717</v>
      </c>
      <c r="V115" s="22" t="s">
        <v>420</v>
      </c>
      <c r="W115" s="3" t="s">
        <v>44</v>
      </c>
      <c r="X115" s="3" t="s">
        <v>74</v>
      </c>
      <c r="Y115" s="70">
        <v>463552</v>
      </c>
      <c r="Z115" s="22" t="s">
        <v>46</v>
      </c>
      <c r="AA115" s="23">
        <v>0.104322941508043</v>
      </c>
      <c r="AB115" s="1">
        <v>0.63470000000000004</v>
      </c>
      <c r="AC115" s="1" t="s">
        <v>578</v>
      </c>
      <c r="AD115" s="1" t="s">
        <v>579</v>
      </c>
      <c r="AE115" s="3" t="s">
        <v>736</v>
      </c>
      <c r="AF115" s="3" t="s">
        <v>49</v>
      </c>
    </row>
    <row r="116" spans="1:32" s="6" customFormat="1">
      <c r="A116" s="1" t="s">
        <v>710</v>
      </c>
      <c r="B116" s="1" t="s">
        <v>764</v>
      </c>
      <c r="C116" s="1" t="s">
        <v>710</v>
      </c>
      <c r="D116" s="1" t="s">
        <v>765</v>
      </c>
      <c r="E116" s="1" t="s">
        <v>416</v>
      </c>
      <c r="F116" s="1" t="s">
        <v>92</v>
      </c>
      <c r="G116" s="1" t="s">
        <v>72</v>
      </c>
      <c r="H116" s="1" t="s">
        <v>72</v>
      </c>
      <c r="I116" s="1" t="s">
        <v>72</v>
      </c>
      <c r="J116" s="1" t="s">
        <v>716</v>
      </c>
      <c r="K116" s="1" t="s">
        <v>279</v>
      </c>
      <c r="L116" s="7" t="s">
        <v>721</v>
      </c>
      <c r="M116" s="1">
        <v>8125</v>
      </c>
      <c r="N116" s="24" t="s">
        <v>72</v>
      </c>
      <c r="O116" s="24" t="s">
        <v>72</v>
      </c>
      <c r="P116" s="24" t="s">
        <v>72</v>
      </c>
      <c r="Q116" s="1" t="s">
        <v>72</v>
      </c>
      <c r="R116" s="1" t="s">
        <v>41</v>
      </c>
      <c r="S116" s="25">
        <v>61.937725</v>
      </c>
      <c r="T116" s="25">
        <v>35.260893000000003</v>
      </c>
      <c r="U116" s="22" t="s">
        <v>717</v>
      </c>
      <c r="V116" s="22" t="s">
        <v>420</v>
      </c>
      <c r="W116" s="3" t="s">
        <v>44</v>
      </c>
      <c r="X116" s="3" t="s">
        <v>74</v>
      </c>
      <c r="Y116" s="70">
        <v>337547</v>
      </c>
      <c r="Z116" s="22" t="s">
        <v>46</v>
      </c>
      <c r="AA116" s="23">
        <v>6.9210804575603205E-2</v>
      </c>
      <c r="AB116" s="1">
        <v>0.39140000000000003</v>
      </c>
      <c r="AC116" s="1" t="s">
        <v>578</v>
      </c>
      <c r="AD116" s="1" t="s">
        <v>579</v>
      </c>
      <c r="AE116" s="3" t="s">
        <v>506</v>
      </c>
      <c r="AF116" s="3" t="s">
        <v>49</v>
      </c>
    </row>
    <row r="117" spans="1:32" s="6" customFormat="1">
      <c r="A117" s="1" t="s">
        <v>710</v>
      </c>
      <c r="B117" s="1" t="s">
        <v>766</v>
      </c>
      <c r="C117" s="1" t="s">
        <v>710</v>
      </c>
      <c r="D117" s="1" t="s">
        <v>767</v>
      </c>
      <c r="E117" s="1" t="s">
        <v>416</v>
      </c>
      <c r="F117" s="1" t="s">
        <v>92</v>
      </c>
      <c r="G117" s="1" t="s">
        <v>72</v>
      </c>
      <c r="H117" s="1" t="s">
        <v>72</v>
      </c>
      <c r="I117" s="1" t="s">
        <v>72</v>
      </c>
      <c r="J117" s="1" t="s">
        <v>716</v>
      </c>
      <c r="K117" s="1" t="s">
        <v>279</v>
      </c>
      <c r="L117" s="7" t="s">
        <v>721</v>
      </c>
      <c r="M117" s="1">
        <v>8125</v>
      </c>
      <c r="N117" s="24" t="s">
        <v>72</v>
      </c>
      <c r="O117" s="24" t="s">
        <v>72</v>
      </c>
      <c r="P117" s="24" t="s">
        <v>72</v>
      </c>
      <c r="Q117" s="1" t="s">
        <v>72</v>
      </c>
      <c r="R117" s="1" t="s">
        <v>41</v>
      </c>
      <c r="S117" s="25">
        <v>61.937725</v>
      </c>
      <c r="T117" s="25">
        <v>35.260893000000003</v>
      </c>
      <c r="U117" s="22" t="s">
        <v>717</v>
      </c>
      <c r="V117" s="22" t="s">
        <v>420</v>
      </c>
      <c r="W117" s="3" t="s">
        <v>44</v>
      </c>
      <c r="X117" s="3" t="s">
        <v>74</v>
      </c>
      <c r="Y117" s="70">
        <v>227982</v>
      </c>
      <c r="Z117" s="22" t="s">
        <v>46</v>
      </c>
      <c r="AA117" s="23">
        <v>7.0530789402296803E-2</v>
      </c>
      <c r="AB117" s="1">
        <v>0.23419999999999999</v>
      </c>
      <c r="AC117" s="1" t="s">
        <v>758</v>
      </c>
      <c r="AD117" s="1" t="s">
        <v>759</v>
      </c>
      <c r="AE117" s="3" t="s">
        <v>718</v>
      </c>
      <c r="AF117" s="3" t="s">
        <v>49</v>
      </c>
    </row>
    <row r="118" spans="1:32">
      <c r="U118" s="22"/>
      <c r="V118" s="22"/>
      <c r="Z118" s="22"/>
      <c r="AA118" s="55"/>
      <c r="AB118" s="56"/>
    </row>
    <row r="119" spans="1:32">
      <c r="A119" s="9" t="s">
        <v>8</v>
      </c>
      <c r="E119" s="7"/>
      <c r="U119" s="22"/>
      <c r="V119" s="22"/>
      <c r="Z119" s="22"/>
      <c r="AA119" s="55"/>
      <c r="AB119" s="56"/>
    </row>
    <row r="120" spans="1:32">
      <c r="A120" s="1" t="s">
        <v>2690</v>
      </c>
      <c r="E120" s="7"/>
      <c r="U120" s="22"/>
      <c r="V120" s="22"/>
      <c r="Z120" s="22"/>
      <c r="AA120" s="55"/>
      <c r="AB120" s="56"/>
    </row>
    <row r="121" spans="1:32">
      <c r="A121" s="1" t="s">
        <v>865</v>
      </c>
      <c r="E121" s="7"/>
      <c r="U121" s="22"/>
      <c r="V121" s="22"/>
      <c r="Z121" s="22"/>
      <c r="AA121" s="55"/>
      <c r="AB121" s="56"/>
      <c r="AD121" s="68"/>
      <c r="AE121" s="68"/>
    </row>
    <row r="122" spans="1:32">
      <c r="A122" s="1" t="s">
        <v>866</v>
      </c>
      <c r="E122" s="7"/>
      <c r="U122" s="22"/>
      <c r="V122" s="22"/>
      <c r="Z122" s="22"/>
      <c r="AA122" s="55"/>
      <c r="AB122" s="56"/>
      <c r="AD122" s="68"/>
      <c r="AE122" s="68"/>
    </row>
    <row r="123" spans="1:32">
      <c r="A123" s="1" t="s">
        <v>867</v>
      </c>
      <c r="E123" s="7"/>
      <c r="U123" s="22"/>
      <c r="V123" s="22"/>
      <c r="Z123" s="22"/>
      <c r="AA123" s="55"/>
      <c r="AB123" s="56"/>
      <c r="AD123" s="68"/>
      <c r="AE123" s="68"/>
    </row>
    <row r="124" spans="1:32">
      <c r="A124" s="1" t="s">
        <v>868</v>
      </c>
      <c r="E124" s="7"/>
      <c r="U124" s="22"/>
      <c r="V124" s="22"/>
      <c r="Z124" s="22"/>
      <c r="AA124" s="55"/>
      <c r="AB124" s="56"/>
      <c r="AD124" s="68"/>
      <c r="AE124" s="68"/>
    </row>
    <row r="125" spans="1:32">
      <c r="A125" s="1" t="s">
        <v>869</v>
      </c>
      <c r="E125" s="7"/>
      <c r="U125" s="22"/>
      <c r="V125" s="22"/>
      <c r="Z125" s="22"/>
      <c r="AA125" s="55"/>
      <c r="AB125" s="56"/>
      <c r="AD125" s="68"/>
      <c r="AE125" s="68"/>
    </row>
    <row r="126" spans="1:32">
      <c r="A126" s="1" t="s">
        <v>871</v>
      </c>
      <c r="E126" s="7"/>
      <c r="U126" s="22"/>
      <c r="V126" s="22"/>
      <c r="Z126" s="22"/>
      <c r="AA126" s="55"/>
      <c r="AB126" s="56"/>
      <c r="AD126" s="68"/>
      <c r="AE126" s="68"/>
    </row>
    <row r="127" spans="1:32">
      <c r="A127" s="1" t="s">
        <v>870</v>
      </c>
      <c r="E127" s="7"/>
      <c r="U127" s="22"/>
      <c r="V127" s="22"/>
      <c r="Z127" s="22"/>
      <c r="AA127" s="55"/>
      <c r="AB127" s="56"/>
      <c r="AD127" s="68"/>
      <c r="AE127" s="68"/>
    </row>
    <row r="128" spans="1:32">
      <c r="A128" s="1" t="s">
        <v>2692</v>
      </c>
      <c r="U128" s="22"/>
      <c r="V128" s="22"/>
      <c r="Z128" s="22"/>
    </row>
    <row r="129" spans="1:31">
      <c r="A129" s="1" t="s">
        <v>872</v>
      </c>
      <c r="E129" s="7"/>
      <c r="U129" s="22"/>
      <c r="V129" s="22"/>
      <c r="Z129" s="22"/>
      <c r="AA129" s="55"/>
      <c r="AB129" s="56"/>
      <c r="AD129" s="68"/>
      <c r="AE129" s="68"/>
    </row>
    <row r="130" spans="1:31">
      <c r="A130" s="1" t="s">
        <v>873</v>
      </c>
      <c r="E130" s="7"/>
      <c r="U130" s="22"/>
      <c r="V130" s="22"/>
      <c r="Z130" s="22"/>
      <c r="AA130" s="55"/>
      <c r="AB130" s="56"/>
      <c r="AD130" s="68"/>
      <c r="AE130" s="68"/>
    </row>
    <row r="131" spans="1:31">
      <c r="A131" s="1" t="s">
        <v>874</v>
      </c>
      <c r="E131" s="7"/>
      <c r="U131" s="22"/>
      <c r="V131" s="22"/>
      <c r="Z131" s="22"/>
      <c r="AA131" s="55"/>
      <c r="AB131" s="56"/>
      <c r="AD131" s="68"/>
      <c r="AE131" s="68"/>
    </row>
    <row r="132" spans="1:31">
      <c r="A132" s="1" t="s">
        <v>875</v>
      </c>
      <c r="E132" s="7"/>
      <c r="U132" s="22"/>
      <c r="V132" s="22"/>
      <c r="Z132" s="22"/>
      <c r="AA132" s="55"/>
      <c r="AB132" s="56"/>
    </row>
    <row r="133" spans="1:31">
      <c r="A133" s="1" t="s">
        <v>876</v>
      </c>
      <c r="E133" s="7"/>
      <c r="U133" s="22"/>
      <c r="V133" s="22"/>
      <c r="Z133" s="22"/>
      <c r="AA133" s="55"/>
      <c r="AB133" s="56"/>
    </row>
    <row r="134" spans="1:31">
      <c r="A134" s="1" t="s">
        <v>877</v>
      </c>
      <c r="E134" s="7"/>
      <c r="U134" s="22"/>
      <c r="V134" s="22"/>
      <c r="Z134" s="22"/>
      <c r="AA134" s="55"/>
      <c r="AB134" s="56"/>
    </row>
    <row r="135" spans="1:31">
      <c r="A135" s="1" t="s">
        <v>878</v>
      </c>
      <c r="E135" s="7"/>
      <c r="U135" s="22"/>
      <c r="V135" s="22"/>
      <c r="Z135" s="22"/>
      <c r="AA135" s="55"/>
      <c r="AB135" s="56"/>
    </row>
    <row r="136" spans="1:31">
      <c r="A136" s="1" t="s">
        <v>879</v>
      </c>
      <c r="E136" s="7"/>
      <c r="U136" s="22"/>
      <c r="V136" s="22"/>
      <c r="Z136" s="22"/>
      <c r="AA136" s="55"/>
      <c r="AB136" s="56"/>
    </row>
    <row r="137" spans="1:31">
      <c r="A137" s="1" t="s">
        <v>880</v>
      </c>
      <c r="E137" s="7"/>
      <c r="U137" s="22"/>
      <c r="V137" s="22"/>
      <c r="Z137" s="22"/>
      <c r="AA137" s="55"/>
      <c r="AB137" s="56"/>
    </row>
    <row r="138" spans="1:31">
      <c r="A138" s="1" t="s">
        <v>881</v>
      </c>
      <c r="E138" s="7"/>
      <c r="U138" s="22"/>
      <c r="V138" s="22"/>
      <c r="Z138" s="22"/>
      <c r="AA138" s="55"/>
      <c r="AB138" s="56"/>
    </row>
    <row r="139" spans="1:31">
      <c r="A139" s="1" t="s">
        <v>882</v>
      </c>
      <c r="E139" s="7"/>
      <c r="U139" s="22"/>
      <c r="V139" s="22"/>
      <c r="Z139" s="22"/>
      <c r="AA139" s="55"/>
      <c r="AB139" s="56"/>
    </row>
    <row r="140" spans="1:31">
      <c r="A140" s="1" t="s">
        <v>883</v>
      </c>
      <c r="R140" s="7"/>
      <c r="U140" s="22"/>
      <c r="V140" s="22"/>
      <c r="Z140" s="22"/>
      <c r="AA140" s="55"/>
      <c r="AB140" s="56"/>
    </row>
    <row r="141" spans="1:31">
      <c r="A141" s="1" t="s">
        <v>884</v>
      </c>
      <c r="U141" s="22"/>
      <c r="V141" s="22"/>
      <c r="Z141" s="22"/>
      <c r="AA141" s="55"/>
      <c r="AB141" s="56"/>
    </row>
    <row r="142" spans="1:31">
      <c r="A142" s="1" t="s">
        <v>885</v>
      </c>
      <c r="U142" s="22"/>
      <c r="V142" s="22"/>
      <c r="Z142" s="22"/>
      <c r="AA142" s="55"/>
      <c r="AB142" s="56"/>
    </row>
    <row r="143" spans="1:31">
      <c r="A143" s="1" t="s">
        <v>886</v>
      </c>
      <c r="U143" s="22"/>
      <c r="V143" s="22"/>
      <c r="Z143" s="22"/>
      <c r="AA143" s="55"/>
      <c r="AB143" s="56"/>
    </row>
    <row r="144" spans="1:31">
      <c r="A144" s="1" t="s">
        <v>887</v>
      </c>
      <c r="U144" s="22"/>
      <c r="V144" s="22"/>
      <c r="Z144" s="22"/>
      <c r="AA144" s="55"/>
      <c r="AB144" s="56"/>
    </row>
    <row r="145" spans="1:28">
      <c r="A145" s="1" t="s">
        <v>888</v>
      </c>
      <c r="U145" s="22"/>
      <c r="V145" s="22"/>
      <c r="Z145" s="22"/>
      <c r="AA145" s="55"/>
      <c r="AB145" s="56"/>
    </row>
    <row r="146" spans="1:28">
      <c r="A146" s="1" t="s">
        <v>889</v>
      </c>
      <c r="U146" s="22"/>
      <c r="V146" s="22"/>
      <c r="Z146" s="22"/>
      <c r="AA146" s="55"/>
      <c r="AB146" s="56"/>
    </row>
    <row r="147" spans="1:28">
      <c r="A147" s="1" t="s">
        <v>890</v>
      </c>
      <c r="U147" s="22"/>
      <c r="V147" s="22"/>
      <c r="Z147" s="22"/>
      <c r="AA147" s="55"/>
      <c r="AB147" s="56"/>
    </row>
    <row r="148" spans="1:28">
      <c r="A148" s="1" t="s">
        <v>891</v>
      </c>
      <c r="U148" s="22"/>
      <c r="V148" s="22"/>
      <c r="Z148" s="22"/>
      <c r="AA148" s="55"/>
      <c r="AB148" s="56"/>
    </row>
    <row r="149" spans="1:28">
      <c r="A149" s="1" t="s">
        <v>892</v>
      </c>
      <c r="U149" s="22"/>
      <c r="V149" s="22"/>
      <c r="Z149" s="22"/>
      <c r="AA149" s="55"/>
      <c r="AB149" s="56"/>
    </row>
    <row r="150" spans="1:28">
      <c r="A150" s="1" t="s">
        <v>893</v>
      </c>
      <c r="R150" s="7"/>
      <c r="U150" s="22"/>
      <c r="V150" s="22"/>
      <c r="Z150" s="22"/>
      <c r="AA150" s="55"/>
      <c r="AB150" s="56"/>
    </row>
    <row r="151" spans="1:28">
      <c r="A151" s="1" t="s">
        <v>894</v>
      </c>
      <c r="R151" s="7"/>
      <c r="U151" s="22"/>
      <c r="V151" s="22"/>
      <c r="Z151" s="22"/>
      <c r="AA151" s="55"/>
      <c r="AB151" s="56"/>
    </row>
    <row r="152" spans="1:28">
      <c r="A152" s="1" t="s">
        <v>895</v>
      </c>
      <c r="R152" s="7"/>
      <c r="U152" s="22"/>
      <c r="V152" s="22"/>
      <c r="Z152" s="22"/>
      <c r="AA152" s="55"/>
      <c r="AB152" s="56"/>
    </row>
    <row r="153" spans="1:28">
      <c r="A153" s="1" t="s">
        <v>896</v>
      </c>
      <c r="R153" s="7"/>
      <c r="U153" s="22"/>
      <c r="V153" s="22"/>
      <c r="Z153" s="22"/>
      <c r="AA153" s="55"/>
      <c r="AB153" s="56"/>
    </row>
    <row r="154" spans="1:28">
      <c r="A154" s="1" t="s">
        <v>897</v>
      </c>
      <c r="R154" s="7"/>
      <c r="U154" s="22"/>
      <c r="V154" s="22"/>
      <c r="Z154" s="22"/>
      <c r="AA154" s="55"/>
      <c r="AB154" s="56"/>
    </row>
    <row r="155" spans="1:28">
      <c r="A155" s="1" t="s">
        <v>898</v>
      </c>
      <c r="R155" s="7"/>
      <c r="U155" s="22"/>
      <c r="V155" s="22"/>
      <c r="Z155" s="22"/>
      <c r="AA155" s="55"/>
      <c r="AB155" s="56"/>
    </row>
    <row r="156" spans="1:28">
      <c r="A156" s="1" t="s">
        <v>2691</v>
      </c>
      <c r="U156" s="22"/>
      <c r="V156" s="22"/>
      <c r="Z156" s="22"/>
    </row>
    <row r="157" spans="1:28">
      <c r="A157" s="1" t="s">
        <v>900</v>
      </c>
      <c r="R157" s="7"/>
      <c r="U157" s="22"/>
      <c r="V157" s="22"/>
      <c r="Z157" s="22"/>
      <c r="AA157" s="55"/>
      <c r="AB157" s="56"/>
    </row>
    <row r="158" spans="1:28">
      <c r="A158" s="1" t="s">
        <v>899</v>
      </c>
      <c r="R158" s="7"/>
      <c r="U158" s="22"/>
      <c r="V158" s="22"/>
      <c r="Z158" s="22"/>
      <c r="AA158" s="55"/>
      <c r="AB158" s="56"/>
    </row>
    <row r="159" spans="1:28">
      <c r="A159" s="1" t="s">
        <v>901</v>
      </c>
      <c r="U159" s="22"/>
      <c r="V159" s="22"/>
      <c r="Z159" s="22"/>
    </row>
    <row r="160" spans="1:28">
      <c r="A160" s="1" t="s">
        <v>902</v>
      </c>
      <c r="U160" s="22"/>
      <c r="V160" s="22"/>
      <c r="Z160" s="22"/>
    </row>
    <row r="161" spans="1:26">
      <c r="A161" s="1" t="s">
        <v>903</v>
      </c>
      <c r="U161" s="22"/>
      <c r="V161" s="22"/>
      <c r="Z161" s="22"/>
    </row>
    <row r="163" spans="1:26">
      <c r="U163" s="22"/>
      <c r="V163" s="22"/>
      <c r="Z163" s="22"/>
    </row>
    <row r="164" spans="1:26">
      <c r="U164" s="22"/>
      <c r="V164" s="22"/>
      <c r="Z164" s="22"/>
    </row>
    <row r="165" spans="1:26">
      <c r="U165" s="22"/>
      <c r="V165" s="22"/>
      <c r="Z165" s="22"/>
    </row>
    <row r="166" spans="1:26">
      <c r="U166" s="22"/>
      <c r="V166" s="22"/>
      <c r="Z166" s="22"/>
    </row>
    <row r="167" spans="1:26">
      <c r="U167" s="22"/>
      <c r="V167" s="22"/>
      <c r="Z167" s="22"/>
    </row>
    <row r="168" spans="1:26">
      <c r="U168" s="22"/>
      <c r="V168" s="22"/>
      <c r="Z168" s="22"/>
    </row>
    <row r="169" spans="1:26">
      <c r="U169" s="22"/>
      <c r="V169" s="22"/>
      <c r="Z169" s="22"/>
    </row>
    <row r="170" spans="1:26">
      <c r="U170" s="22"/>
      <c r="V170" s="22"/>
      <c r="Z170" s="22"/>
    </row>
    <row r="171" spans="1:26">
      <c r="U171" s="22"/>
      <c r="V171" s="22"/>
      <c r="Z171" s="22"/>
    </row>
    <row r="172" spans="1:26">
      <c r="U172" s="22"/>
      <c r="V172" s="22"/>
      <c r="Z172" s="22"/>
    </row>
    <row r="173" spans="1:26">
      <c r="U173" s="22"/>
      <c r="V173" s="22"/>
      <c r="Z173" s="22"/>
    </row>
    <row r="174" spans="1:26">
      <c r="U174" s="22"/>
      <c r="V174" s="22"/>
      <c r="Z174" s="22"/>
    </row>
    <row r="175" spans="1:26">
      <c r="U175" s="22"/>
      <c r="V175" s="22"/>
      <c r="Z175" s="22"/>
    </row>
    <row r="176" spans="1:26">
      <c r="U176" s="22"/>
      <c r="V176" s="22"/>
      <c r="Z176" s="22"/>
    </row>
    <row r="177" spans="21:26">
      <c r="U177" s="22"/>
      <c r="V177" s="22"/>
      <c r="Z177" s="22"/>
    </row>
    <row r="178" spans="21:26">
      <c r="U178" s="22"/>
      <c r="V178" s="22"/>
      <c r="Z178" s="22"/>
    </row>
    <row r="179" spans="21:26">
      <c r="U179" s="22"/>
      <c r="V179" s="22"/>
      <c r="Z179" s="22"/>
    </row>
    <row r="180" spans="21:26">
      <c r="U180" s="22"/>
      <c r="V180" s="22"/>
      <c r="Z180" s="22"/>
    </row>
    <row r="181" spans="21:26">
      <c r="U181" s="22"/>
      <c r="V181" s="22"/>
      <c r="Z181" s="22"/>
    </row>
    <row r="182" spans="21:26">
      <c r="U182" s="22"/>
      <c r="V182" s="22"/>
      <c r="Z182" s="22"/>
    </row>
    <row r="183" spans="21:26">
      <c r="U183" s="22"/>
      <c r="V183" s="22"/>
      <c r="Z183" s="22"/>
    </row>
    <row r="184" spans="21:26">
      <c r="U184" s="22"/>
      <c r="V184" s="22"/>
      <c r="Z184" s="22"/>
    </row>
    <row r="185" spans="21:26">
      <c r="U185" s="22"/>
      <c r="V185" s="22"/>
      <c r="Z185" s="22"/>
    </row>
    <row r="186" spans="21:26">
      <c r="U186" s="22"/>
      <c r="V186" s="22"/>
      <c r="Z186" s="22"/>
    </row>
    <row r="187" spans="21:26">
      <c r="U187" s="22"/>
      <c r="V187" s="22"/>
      <c r="Z187" s="22"/>
    </row>
    <row r="188" spans="21:26">
      <c r="U188" s="22"/>
      <c r="V188" s="22"/>
      <c r="Z188" s="22"/>
    </row>
    <row r="189" spans="21:26">
      <c r="U189" s="22"/>
      <c r="V189" s="22"/>
      <c r="Z189" s="22"/>
    </row>
    <row r="190" spans="21:26">
      <c r="U190" s="22"/>
      <c r="V190" s="22"/>
      <c r="Z190" s="22"/>
    </row>
    <row r="191" spans="21:26">
      <c r="U191" s="22"/>
      <c r="V191" s="22"/>
      <c r="Z191" s="22"/>
    </row>
    <row r="192" spans="21:26">
      <c r="U192" s="22"/>
      <c r="V192" s="22"/>
      <c r="Z192" s="22"/>
    </row>
    <row r="193" spans="21:26">
      <c r="U193" s="22"/>
      <c r="V193" s="22"/>
      <c r="Z193" s="22"/>
    </row>
    <row r="194" spans="21:26">
      <c r="U194" s="22"/>
      <c r="V194" s="22"/>
      <c r="Z194" s="22"/>
    </row>
    <row r="195" spans="21:26">
      <c r="U195" s="22"/>
      <c r="V195" s="22"/>
      <c r="Z195" s="22"/>
    </row>
    <row r="196" spans="21:26">
      <c r="U196" s="22"/>
      <c r="V196" s="22"/>
      <c r="Z196" s="22"/>
    </row>
    <row r="197" spans="21:26">
      <c r="U197" s="22"/>
      <c r="V197" s="22"/>
      <c r="Z197" s="22"/>
    </row>
    <row r="198" spans="21:26">
      <c r="U198" s="22"/>
      <c r="V198" s="22"/>
      <c r="Z198" s="22"/>
    </row>
    <row r="199" spans="21:26">
      <c r="U199" s="22"/>
      <c r="V199" s="22"/>
      <c r="Z199" s="22"/>
    </row>
    <row r="200" spans="21:26">
      <c r="U200" s="22"/>
      <c r="V200" s="22"/>
      <c r="Z200" s="22"/>
    </row>
    <row r="201" spans="21:26">
      <c r="U201" s="22"/>
      <c r="V201" s="22"/>
      <c r="Z201" s="22"/>
    </row>
    <row r="202" spans="21:26">
      <c r="U202" s="22"/>
      <c r="V202" s="22"/>
      <c r="Z202" s="22"/>
    </row>
    <row r="203" spans="21:26">
      <c r="U203" s="22"/>
      <c r="V203" s="22"/>
      <c r="Z203" s="22"/>
    </row>
    <row r="204" spans="21:26">
      <c r="U204" s="22"/>
      <c r="V204" s="22"/>
      <c r="Z204" s="22"/>
    </row>
    <row r="205" spans="21:26">
      <c r="U205" s="22"/>
      <c r="V205" s="22"/>
      <c r="Z205" s="22"/>
    </row>
    <row r="206" spans="21:26">
      <c r="U206" s="22"/>
      <c r="V206" s="22"/>
      <c r="Z206" s="22"/>
    </row>
    <row r="207" spans="21:26">
      <c r="U207" s="22"/>
      <c r="V207" s="22"/>
      <c r="Z207" s="22"/>
    </row>
    <row r="208" spans="21:26">
      <c r="U208" s="22"/>
      <c r="V208" s="22"/>
      <c r="Z208" s="22"/>
    </row>
    <row r="209" spans="21:26">
      <c r="U209" s="22"/>
      <c r="V209" s="22"/>
      <c r="Z209" s="22"/>
    </row>
    <row r="210" spans="21:26">
      <c r="U210" s="22"/>
      <c r="V210" s="22"/>
      <c r="Z210" s="22"/>
    </row>
    <row r="211" spans="21:26">
      <c r="U211" s="22"/>
      <c r="V211" s="22"/>
      <c r="Z211" s="22"/>
    </row>
    <row r="212" spans="21:26">
      <c r="U212" s="22"/>
      <c r="V212" s="22"/>
      <c r="Z212" s="22"/>
    </row>
    <row r="213" spans="21:26">
      <c r="U213" s="22"/>
      <c r="V213" s="22"/>
      <c r="Z213" s="22"/>
    </row>
    <row r="214" spans="21:26">
      <c r="U214" s="22"/>
      <c r="V214" s="22"/>
      <c r="Z214" s="22"/>
    </row>
    <row r="215" spans="21:26">
      <c r="U215" s="22"/>
      <c r="V215" s="22"/>
      <c r="Z215" s="22"/>
    </row>
    <row r="216" spans="21:26">
      <c r="U216" s="22"/>
      <c r="V216" s="22"/>
      <c r="Z216" s="22"/>
    </row>
    <row r="217" spans="21:26">
      <c r="U217" s="22"/>
      <c r="V217" s="22"/>
      <c r="Z217" s="22"/>
    </row>
    <row r="218" spans="21:26">
      <c r="U218" s="22"/>
      <c r="V218" s="22"/>
      <c r="Z218" s="22"/>
    </row>
    <row r="219" spans="21:26">
      <c r="U219" s="22"/>
      <c r="V219" s="22"/>
      <c r="Z219" s="22"/>
    </row>
    <row r="220" spans="21:26">
      <c r="U220" s="22"/>
      <c r="V220" s="22"/>
      <c r="Z220" s="22"/>
    </row>
    <row r="221" spans="21:26">
      <c r="U221" s="22"/>
      <c r="V221" s="22"/>
      <c r="Z221" s="22"/>
    </row>
    <row r="222" spans="21:26">
      <c r="U222" s="22"/>
      <c r="V222" s="22"/>
      <c r="Z222" s="22"/>
    </row>
    <row r="223" spans="21:26">
      <c r="U223" s="22"/>
      <c r="V223" s="22"/>
      <c r="Z223" s="22"/>
    </row>
    <row r="224" spans="21:26">
      <c r="U224" s="22"/>
      <c r="V224" s="22"/>
      <c r="Z224" s="22"/>
    </row>
    <row r="225" spans="21:26">
      <c r="U225" s="22"/>
      <c r="V225" s="22"/>
      <c r="Z225" s="22"/>
    </row>
    <row r="226" spans="21:26">
      <c r="U226" s="22"/>
      <c r="V226" s="22"/>
      <c r="Z226" s="22"/>
    </row>
    <row r="227" spans="21:26">
      <c r="U227" s="22"/>
      <c r="V227" s="22"/>
      <c r="Z227" s="22"/>
    </row>
    <row r="228" spans="21:26">
      <c r="U228" s="22"/>
      <c r="V228" s="22"/>
      <c r="Z228" s="22"/>
    </row>
    <row r="229" spans="21:26">
      <c r="U229" s="22"/>
      <c r="V229" s="22"/>
      <c r="Z229" s="22"/>
    </row>
    <row r="230" spans="21:26">
      <c r="U230" s="22"/>
      <c r="V230" s="22"/>
      <c r="Z230" s="22"/>
    </row>
    <row r="231" spans="21:26">
      <c r="U231" s="22"/>
      <c r="V231" s="22"/>
      <c r="Z231" s="22"/>
    </row>
    <row r="232" spans="21:26">
      <c r="U232" s="22"/>
      <c r="V232" s="22"/>
      <c r="Z232" s="22"/>
    </row>
    <row r="233" spans="21:26">
      <c r="U233" s="22"/>
      <c r="V233" s="22"/>
      <c r="Z233" s="22"/>
    </row>
    <row r="234" spans="21:26">
      <c r="U234" s="22"/>
      <c r="V234" s="22"/>
      <c r="Z234" s="22"/>
    </row>
    <row r="235" spans="21:26">
      <c r="U235" s="22"/>
      <c r="V235" s="22"/>
      <c r="Z235" s="22"/>
    </row>
    <row r="236" spans="21:26">
      <c r="U236" s="22"/>
      <c r="V236" s="22"/>
      <c r="Z236" s="22"/>
    </row>
    <row r="237" spans="21:26">
      <c r="U237" s="22"/>
      <c r="V237" s="22"/>
      <c r="Z237" s="22"/>
    </row>
    <row r="238" spans="21:26">
      <c r="U238" s="22"/>
      <c r="V238" s="22"/>
      <c r="Z238" s="22"/>
    </row>
    <row r="239" spans="21:26">
      <c r="U239" s="22"/>
      <c r="V239" s="22"/>
      <c r="Z239" s="22"/>
    </row>
    <row r="240" spans="21:26">
      <c r="U240" s="22"/>
      <c r="V240" s="22"/>
      <c r="Z240" s="22"/>
    </row>
    <row r="241" spans="21:26">
      <c r="U241" s="22"/>
      <c r="V241" s="22"/>
      <c r="Z241" s="22"/>
    </row>
    <row r="242" spans="21:26">
      <c r="U242" s="22"/>
      <c r="V242" s="22"/>
      <c r="Z242" s="22"/>
    </row>
    <row r="243" spans="21:26">
      <c r="U243" s="22"/>
      <c r="V243" s="22"/>
      <c r="Z243" s="22"/>
    </row>
    <row r="244" spans="21:26">
      <c r="U244" s="22"/>
      <c r="V244" s="22"/>
      <c r="Z244" s="22"/>
    </row>
    <row r="245" spans="21:26">
      <c r="U245" s="22"/>
      <c r="V245" s="22"/>
      <c r="Z245" s="22"/>
    </row>
    <row r="246" spans="21:26">
      <c r="U246" s="22"/>
      <c r="V246" s="22"/>
      <c r="Z246" s="22"/>
    </row>
    <row r="247" spans="21:26">
      <c r="U247" s="22"/>
      <c r="V247" s="22"/>
      <c r="Z247" s="22"/>
    </row>
    <row r="248" spans="21:26">
      <c r="U248" s="22"/>
      <c r="V248" s="22"/>
      <c r="Z248" s="22"/>
    </row>
    <row r="249" spans="21:26">
      <c r="U249" s="22"/>
      <c r="V249" s="22"/>
      <c r="Z249" s="22"/>
    </row>
    <row r="250" spans="21:26">
      <c r="U250" s="22"/>
      <c r="V250" s="22"/>
      <c r="Z250" s="22"/>
    </row>
    <row r="251" spans="21:26">
      <c r="U251" s="22"/>
      <c r="V251" s="22"/>
      <c r="Z251" s="22"/>
    </row>
    <row r="252" spans="21:26">
      <c r="U252" s="22"/>
      <c r="V252" s="22"/>
      <c r="Z252" s="22"/>
    </row>
    <row r="253" spans="21:26">
      <c r="U253" s="22"/>
      <c r="V253" s="22"/>
      <c r="Z253" s="22"/>
    </row>
    <row r="254" spans="21:26">
      <c r="U254" s="22"/>
      <c r="V254" s="22"/>
      <c r="Z254" s="22"/>
    </row>
    <row r="255" spans="21:26">
      <c r="U255" s="22"/>
      <c r="V255" s="22"/>
      <c r="Z255" s="22"/>
    </row>
    <row r="256" spans="21:26">
      <c r="U256" s="22"/>
      <c r="V256" s="22"/>
      <c r="Z256" s="22"/>
    </row>
    <row r="257" spans="21:26">
      <c r="U257" s="22"/>
      <c r="V257" s="22"/>
      <c r="Z257" s="22"/>
    </row>
    <row r="258" spans="21:26">
      <c r="U258" s="22"/>
      <c r="V258" s="22"/>
      <c r="Z258" s="22"/>
    </row>
    <row r="259" spans="21:26">
      <c r="U259" s="22"/>
      <c r="V259" s="22"/>
      <c r="Z259" s="22"/>
    </row>
    <row r="260" spans="21:26">
      <c r="U260" s="22"/>
      <c r="V260" s="22"/>
      <c r="Z260" s="22"/>
    </row>
    <row r="261" spans="21:26">
      <c r="U261" s="22"/>
      <c r="V261" s="22"/>
      <c r="Z261" s="22"/>
    </row>
    <row r="262" spans="21:26">
      <c r="U262" s="22"/>
      <c r="V262" s="22"/>
      <c r="Z262" s="22"/>
    </row>
    <row r="263" spans="21:26">
      <c r="U263" s="22"/>
      <c r="V263" s="22"/>
      <c r="Z263" s="22"/>
    </row>
    <row r="264" spans="21:26">
      <c r="U264" s="22"/>
      <c r="V264" s="22"/>
      <c r="Z264" s="22"/>
    </row>
    <row r="265" spans="21:26">
      <c r="U265" s="22"/>
      <c r="V265" s="22"/>
      <c r="Z265" s="22"/>
    </row>
    <row r="266" spans="21:26">
      <c r="U266" s="22"/>
      <c r="V266" s="22"/>
      <c r="Z266" s="22"/>
    </row>
    <row r="267" spans="21:26">
      <c r="U267" s="22"/>
      <c r="V267" s="22"/>
      <c r="Z267" s="22"/>
    </row>
    <row r="268" spans="21:26">
      <c r="U268" s="22"/>
      <c r="V268" s="22"/>
      <c r="Z268" s="22"/>
    </row>
    <row r="269" spans="21:26">
      <c r="U269" s="22"/>
      <c r="V269" s="22"/>
      <c r="Z269" s="22"/>
    </row>
    <row r="270" spans="21:26">
      <c r="U270" s="22"/>
      <c r="V270" s="22"/>
      <c r="Z270" s="22"/>
    </row>
    <row r="271" spans="21:26">
      <c r="U271" s="22"/>
      <c r="V271" s="22"/>
      <c r="Z271" s="22"/>
    </row>
    <row r="272" spans="21:26">
      <c r="U272" s="22"/>
      <c r="V272" s="22"/>
      <c r="Z272" s="22"/>
    </row>
    <row r="273" spans="21:26">
      <c r="U273" s="22"/>
      <c r="V273" s="22"/>
      <c r="Z273" s="22"/>
    </row>
    <row r="274" spans="21:26">
      <c r="U274" s="22"/>
      <c r="V274" s="22"/>
      <c r="Z274" s="22"/>
    </row>
    <row r="275" spans="21:26">
      <c r="U275" s="22"/>
      <c r="V275" s="22"/>
      <c r="Z275" s="22"/>
    </row>
    <row r="276" spans="21:26">
      <c r="U276" s="22"/>
      <c r="V276" s="22"/>
      <c r="Z276" s="22"/>
    </row>
    <row r="277" spans="21:26">
      <c r="U277" s="22"/>
      <c r="V277" s="22"/>
      <c r="Z277" s="22"/>
    </row>
    <row r="278" spans="21:26">
      <c r="U278" s="22"/>
      <c r="V278" s="22"/>
      <c r="Z278" s="22"/>
    </row>
    <row r="279" spans="21:26">
      <c r="U279" s="22"/>
      <c r="V279" s="22"/>
      <c r="Z279" s="22"/>
    </row>
    <row r="280" spans="21:26">
      <c r="U280" s="22"/>
      <c r="V280" s="22"/>
      <c r="Z280" s="22"/>
    </row>
    <row r="281" spans="21:26">
      <c r="U281" s="22"/>
      <c r="V281" s="22"/>
      <c r="Z281" s="22"/>
    </row>
    <row r="282" spans="21:26">
      <c r="U282" s="22"/>
      <c r="V282" s="22"/>
      <c r="Z282" s="22"/>
    </row>
    <row r="283" spans="21:26">
      <c r="U283" s="22"/>
      <c r="V283" s="22"/>
      <c r="Z283" s="22"/>
    </row>
    <row r="284" spans="21:26">
      <c r="U284" s="22"/>
      <c r="V284" s="22"/>
      <c r="Z284" s="22"/>
    </row>
    <row r="285" spans="21:26">
      <c r="U285" s="22"/>
      <c r="V285" s="22"/>
      <c r="Z285" s="22"/>
    </row>
    <row r="286" spans="21:26">
      <c r="U286" s="22"/>
      <c r="V286" s="22"/>
      <c r="Z286" s="22"/>
    </row>
    <row r="287" spans="21:26">
      <c r="U287" s="22"/>
      <c r="V287" s="22"/>
      <c r="Z287" s="22"/>
    </row>
    <row r="288" spans="21:26">
      <c r="U288" s="22"/>
      <c r="V288" s="22"/>
      <c r="Z288" s="22"/>
    </row>
    <row r="289" spans="21:26">
      <c r="U289" s="22"/>
      <c r="V289" s="22"/>
      <c r="Z289" s="22"/>
    </row>
    <row r="290" spans="21:26">
      <c r="U290" s="22"/>
      <c r="V290" s="22"/>
      <c r="Z290" s="22"/>
    </row>
    <row r="291" spans="21:26">
      <c r="U291" s="22"/>
      <c r="V291" s="22"/>
      <c r="Z291" s="22"/>
    </row>
    <row r="292" spans="21:26">
      <c r="U292" s="22"/>
      <c r="V292" s="22"/>
      <c r="Z292" s="22"/>
    </row>
    <row r="293" spans="21:26">
      <c r="U293" s="22"/>
      <c r="V293" s="22"/>
      <c r="Z293" s="22"/>
    </row>
    <row r="294" spans="21:26">
      <c r="U294" s="22"/>
      <c r="V294" s="22"/>
      <c r="Z294" s="22"/>
    </row>
    <row r="295" spans="21:26">
      <c r="U295" s="22"/>
      <c r="V295" s="22"/>
      <c r="Z295" s="22"/>
    </row>
    <row r="296" spans="21:26">
      <c r="U296" s="22"/>
      <c r="V296" s="22"/>
      <c r="Z296" s="22"/>
    </row>
    <row r="297" spans="21:26">
      <c r="U297" s="22"/>
      <c r="V297" s="22"/>
      <c r="Z297" s="22"/>
    </row>
    <row r="298" spans="21:26">
      <c r="U298" s="22"/>
      <c r="V298" s="22"/>
      <c r="Z298" s="22"/>
    </row>
    <row r="299" spans="21:26">
      <c r="U299" s="22"/>
      <c r="V299" s="22"/>
      <c r="Z299" s="22"/>
    </row>
    <row r="300" spans="21:26">
      <c r="U300" s="22"/>
      <c r="V300" s="22"/>
      <c r="Z300" s="22"/>
    </row>
    <row r="301" spans="21:26">
      <c r="U301" s="22"/>
      <c r="V301" s="22"/>
      <c r="Z301" s="22"/>
    </row>
    <row r="302" spans="21:26">
      <c r="U302" s="22"/>
      <c r="V302" s="22"/>
      <c r="Z302" s="22"/>
    </row>
    <row r="303" spans="21:26">
      <c r="U303" s="22"/>
      <c r="V303" s="22"/>
      <c r="Z303" s="22"/>
    </row>
    <row r="304" spans="21:26">
      <c r="U304" s="22"/>
      <c r="V304" s="22"/>
      <c r="Z304" s="22"/>
    </row>
    <row r="305" spans="21:26">
      <c r="U305" s="22"/>
      <c r="V305" s="22"/>
      <c r="Z305" s="22"/>
    </row>
    <row r="306" spans="21:26">
      <c r="U306" s="22"/>
      <c r="V306" s="22"/>
      <c r="Z306" s="22"/>
    </row>
    <row r="307" spans="21:26">
      <c r="U307" s="22"/>
      <c r="V307" s="22"/>
      <c r="Z307" s="22"/>
    </row>
    <row r="308" spans="21:26">
      <c r="U308" s="22"/>
      <c r="V308" s="22"/>
      <c r="Z308" s="22"/>
    </row>
    <row r="309" spans="21:26">
      <c r="U309" s="22"/>
      <c r="V309" s="22"/>
      <c r="Z309" s="22"/>
    </row>
    <row r="310" spans="21:26">
      <c r="U310" s="22"/>
      <c r="V310" s="22"/>
      <c r="Z310" s="22"/>
    </row>
    <row r="311" spans="21:26">
      <c r="U311" s="22"/>
      <c r="V311" s="22"/>
      <c r="Z311" s="22"/>
    </row>
    <row r="312" spans="21:26">
      <c r="U312" s="22"/>
      <c r="V312" s="22"/>
      <c r="Z312" s="22"/>
    </row>
    <row r="313" spans="21:26">
      <c r="U313" s="22"/>
      <c r="V313" s="22"/>
      <c r="Z313" s="22"/>
    </row>
    <row r="314" spans="21:26">
      <c r="U314" s="22"/>
      <c r="V314" s="22"/>
      <c r="Z314" s="22"/>
    </row>
    <row r="315" spans="21:26">
      <c r="U315" s="22"/>
      <c r="V315" s="22"/>
      <c r="Z315" s="22"/>
    </row>
    <row r="316" spans="21:26">
      <c r="U316" s="22"/>
      <c r="V316" s="22"/>
      <c r="Z316" s="22"/>
    </row>
    <row r="317" spans="21:26">
      <c r="U317" s="22"/>
      <c r="V317" s="22"/>
      <c r="Z317" s="22"/>
    </row>
    <row r="318" spans="21:26">
      <c r="U318" s="22"/>
      <c r="V318" s="22"/>
      <c r="Z318" s="22"/>
    </row>
    <row r="319" spans="21:26">
      <c r="U319" s="22"/>
      <c r="V319" s="22"/>
      <c r="Z319" s="22"/>
    </row>
    <row r="320" spans="21:26">
      <c r="U320" s="22"/>
      <c r="V320" s="22"/>
      <c r="Z320" s="22"/>
    </row>
    <row r="321" spans="21:26">
      <c r="U321" s="22"/>
      <c r="V321" s="22"/>
      <c r="Z321" s="22"/>
    </row>
    <row r="322" spans="21:26">
      <c r="U322" s="22"/>
      <c r="V322" s="22"/>
      <c r="Z322" s="22"/>
    </row>
    <row r="323" spans="21:26">
      <c r="U323" s="22"/>
      <c r="V323" s="22"/>
      <c r="Z323" s="22"/>
    </row>
    <row r="324" spans="21:26">
      <c r="U324" s="22"/>
      <c r="V324" s="22"/>
      <c r="Z324" s="22"/>
    </row>
    <row r="325" spans="21:26">
      <c r="U325" s="22"/>
      <c r="V325" s="22"/>
      <c r="Z325" s="22"/>
    </row>
    <row r="326" spans="21:26">
      <c r="U326" s="22"/>
      <c r="V326" s="22"/>
      <c r="Z326" s="22"/>
    </row>
    <row r="327" spans="21:26">
      <c r="U327" s="22"/>
      <c r="V327" s="22"/>
      <c r="Z327" s="22"/>
    </row>
    <row r="328" spans="21:26">
      <c r="U328" s="22"/>
      <c r="V328" s="22"/>
      <c r="Z328" s="22"/>
    </row>
    <row r="329" spans="21:26">
      <c r="U329" s="22"/>
      <c r="V329" s="22"/>
      <c r="Z329" s="22"/>
    </row>
    <row r="330" spans="21:26">
      <c r="U330" s="22"/>
      <c r="V330" s="22"/>
      <c r="Z330" s="22"/>
    </row>
    <row r="331" spans="21:26">
      <c r="U331" s="22"/>
      <c r="V331" s="22"/>
      <c r="Z331" s="22"/>
    </row>
    <row r="332" spans="21:26">
      <c r="U332" s="22"/>
      <c r="V332" s="22"/>
      <c r="Z332" s="22"/>
    </row>
    <row r="333" spans="21:26">
      <c r="U333" s="22"/>
      <c r="V333" s="22"/>
      <c r="Z333" s="22"/>
    </row>
    <row r="334" spans="21:26">
      <c r="U334" s="22"/>
      <c r="V334" s="22"/>
      <c r="Z334" s="22"/>
    </row>
    <row r="335" spans="21:26">
      <c r="U335" s="22"/>
      <c r="V335" s="22"/>
      <c r="Z335" s="22"/>
    </row>
    <row r="336" spans="21:26">
      <c r="U336" s="22"/>
      <c r="V336" s="22"/>
      <c r="Z336" s="22"/>
    </row>
    <row r="337" spans="21:26">
      <c r="U337" s="22"/>
      <c r="V337" s="22"/>
      <c r="Z337" s="22"/>
    </row>
    <row r="338" spans="21:26">
      <c r="U338" s="22"/>
      <c r="V338" s="22"/>
      <c r="Z338" s="22"/>
    </row>
    <row r="339" spans="21:26">
      <c r="U339" s="22"/>
      <c r="V339" s="22"/>
      <c r="Z339" s="22"/>
    </row>
    <row r="340" spans="21:26">
      <c r="U340" s="22"/>
      <c r="V340" s="22"/>
      <c r="Z340" s="22"/>
    </row>
    <row r="341" spans="21:26">
      <c r="U341" s="22"/>
      <c r="V341" s="22"/>
      <c r="Z341" s="22"/>
    </row>
    <row r="342" spans="21:26">
      <c r="U342" s="22"/>
      <c r="V342" s="22"/>
      <c r="Z342" s="22"/>
    </row>
    <row r="343" spans="21:26">
      <c r="U343" s="22"/>
      <c r="V343" s="22"/>
      <c r="Z343" s="22"/>
    </row>
    <row r="344" spans="21:26">
      <c r="U344" s="22"/>
      <c r="V344" s="22"/>
      <c r="Z344" s="22"/>
    </row>
    <row r="345" spans="21:26">
      <c r="U345" s="22"/>
      <c r="V345" s="22"/>
      <c r="Z345" s="22"/>
    </row>
    <row r="346" spans="21:26">
      <c r="U346" s="22"/>
      <c r="V346" s="22"/>
      <c r="Z346" s="22"/>
    </row>
    <row r="347" spans="21:26">
      <c r="U347" s="22"/>
      <c r="V347" s="22"/>
      <c r="Z347" s="22"/>
    </row>
    <row r="348" spans="21:26">
      <c r="U348" s="22"/>
      <c r="V348" s="22"/>
      <c r="Z348" s="22"/>
    </row>
    <row r="349" spans="21:26">
      <c r="U349" s="22"/>
      <c r="V349" s="22"/>
      <c r="Z349" s="22"/>
    </row>
    <row r="350" spans="21:26">
      <c r="U350" s="22"/>
      <c r="V350" s="22"/>
      <c r="Z350" s="22"/>
    </row>
    <row r="351" spans="21:26">
      <c r="U351" s="22"/>
      <c r="V351" s="22"/>
      <c r="Z351" s="22"/>
    </row>
    <row r="352" spans="21:26">
      <c r="U352" s="22"/>
      <c r="V352" s="22"/>
      <c r="Z352" s="22"/>
    </row>
    <row r="353" spans="21:26">
      <c r="U353" s="22"/>
      <c r="V353" s="22"/>
      <c r="Z353" s="22"/>
    </row>
    <row r="354" spans="21:26">
      <c r="U354" s="22"/>
      <c r="V354" s="22"/>
      <c r="Z354" s="22"/>
    </row>
    <row r="355" spans="21:26">
      <c r="U355" s="22"/>
      <c r="V355" s="22"/>
      <c r="Z355" s="22"/>
    </row>
    <row r="356" spans="21:26">
      <c r="U356" s="22"/>
      <c r="V356" s="22"/>
      <c r="Z356" s="22"/>
    </row>
    <row r="357" spans="21:26">
      <c r="U357" s="22"/>
      <c r="V357" s="22"/>
      <c r="Z357" s="22"/>
    </row>
    <row r="358" spans="21:26">
      <c r="U358" s="22"/>
      <c r="V358" s="22"/>
      <c r="Z358" s="22"/>
    </row>
    <row r="359" spans="21:26">
      <c r="U359" s="22"/>
      <c r="V359" s="22"/>
      <c r="Z359" s="22"/>
    </row>
    <row r="360" spans="21:26">
      <c r="U360" s="22"/>
      <c r="V360" s="22"/>
      <c r="Z360" s="22"/>
    </row>
    <row r="361" spans="21:26">
      <c r="U361" s="22"/>
      <c r="V361" s="22"/>
      <c r="Z361" s="22"/>
    </row>
    <row r="362" spans="21:26">
      <c r="U362" s="22"/>
      <c r="V362" s="22"/>
      <c r="Z362" s="22"/>
    </row>
    <row r="363" spans="21:26">
      <c r="U363" s="22"/>
      <c r="V363" s="22"/>
      <c r="Z363" s="22"/>
    </row>
    <row r="364" spans="21:26">
      <c r="U364" s="22"/>
      <c r="V364" s="22"/>
      <c r="Z364" s="22"/>
    </row>
    <row r="365" spans="21:26">
      <c r="U365" s="22"/>
      <c r="V365" s="22"/>
      <c r="Z365" s="22"/>
    </row>
    <row r="366" spans="21:26">
      <c r="U366" s="22"/>
      <c r="V366" s="22"/>
      <c r="Z366" s="22"/>
    </row>
    <row r="367" spans="21:26">
      <c r="U367" s="22"/>
      <c r="V367" s="22"/>
      <c r="Z367" s="22"/>
    </row>
    <row r="368" spans="21:26">
      <c r="U368" s="22"/>
      <c r="V368" s="22"/>
      <c r="Z368" s="22"/>
    </row>
    <row r="369" spans="21:26">
      <c r="U369" s="22"/>
      <c r="V369" s="22"/>
      <c r="Z369" s="22"/>
    </row>
    <row r="370" spans="21:26">
      <c r="U370" s="22"/>
      <c r="V370" s="22"/>
      <c r="Z370" s="22"/>
    </row>
    <row r="371" spans="21:26">
      <c r="U371" s="22"/>
      <c r="V371" s="22"/>
      <c r="Z371" s="22"/>
    </row>
    <row r="372" spans="21:26">
      <c r="U372" s="22"/>
      <c r="V372" s="22"/>
      <c r="Z372" s="22"/>
    </row>
    <row r="373" spans="21:26">
      <c r="U373" s="22"/>
      <c r="V373" s="22"/>
      <c r="Z373" s="22"/>
    </row>
    <row r="374" spans="21:26">
      <c r="U374" s="22"/>
      <c r="V374" s="22"/>
      <c r="Z374" s="22"/>
    </row>
    <row r="375" spans="21:26">
      <c r="U375" s="22"/>
      <c r="V375" s="22"/>
      <c r="Z375" s="22"/>
    </row>
    <row r="376" spans="21:26">
      <c r="U376" s="22"/>
      <c r="V376" s="22"/>
      <c r="Z376" s="22"/>
    </row>
    <row r="377" spans="21:26">
      <c r="U377" s="22"/>
      <c r="V377" s="22"/>
      <c r="Z377" s="22"/>
    </row>
    <row r="378" spans="21:26">
      <c r="U378" s="22"/>
      <c r="V378" s="22"/>
      <c r="Z378" s="22"/>
    </row>
    <row r="379" spans="21:26">
      <c r="U379" s="22"/>
      <c r="V379" s="22"/>
      <c r="Z379" s="22"/>
    </row>
    <row r="380" spans="21:26">
      <c r="U380" s="22"/>
      <c r="V380" s="22"/>
      <c r="Z380" s="22"/>
    </row>
    <row r="381" spans="21:26">
      <c r="U381" s="22"/>
      <c r="V381" s="22"/>
      <c r="Z381" s="22"/>
    </row>
    <row r="382" spans="21:26">
      <c r="U382" s="22"/>
      <c r="V382" s="22"/>
      <c r="Z382" s="22"/>
    </row>
    <row r="383" spans="21:26">
      <c r="U383" s="22"/>
      <c r="V383" s="22"/>
      <c r="Z383" s="22"/>
    </row>
    <row r="384" spans="21:26">
      <c r="U384" s="22"/>
      <c r="V384" s="22"/>
      <c r="Z384" s="22"/>
    </row>
    <row r="385" spans="21:26">
      <c r="U385" s="22"/>
      <c r="V385" s="22"/>
      <c r="Z385" s="22"/>
    </row>
    <row r="386" spans="21:26">
      <c r="U386" s="22"/>
      <c r="V386" s="22"/>
      <c r="Z386" s="22"/>
    </row>
    <row r="387" spans="21:26">
      <c r="U387" s="22"/>
      <c r="V387" s="22"/>
      <c r="Z387" s="22"/>
    </row>
    <row r="388" spans="21:26">
      <c r="U388" s="22"/>
      <c r="V388" s="22"/>
      <c r="Z388" s="22"/>
    </row>
    <row r="389" spans="21:26">
      <c r="U389" s="22"/>
      <c r="V389" s="22"/>
      <c r="Z389" s="22"/>
    </row>
    <row r="390" spans="21:26">
      <c r="U390" s="22"/>
      <c r="V390" s="22"/>
      <c r="Z390" s="22"/>
    </row>
    <row r="391" spans="21:26">
      <c r="U391" s="22"/>
      <c r="V391" s="22"/>
      <c r="Z391" s="22"/>
    </row>
    <row r="392" spans="21:26">
      <c r="U392" s="22"/>
      <c r="V392" s="22"/>
      <c r="Z392" s="22"/>
    </row>
    <row r="393" spans="21:26">
      <c r="U393" s="22"/>
      <c r="V393" s="22"/>
      <c r="Z393" s="22"/>
    </row>
    <row r="394" spans="21:26">
      <c r="U394" s="22"/>
      <c r="V394" s="22"/>
      <c r="Z394" s="22"/>
    </row>
    <row r="395" spans="21:26">
      <c r="U395" s="22"/>
      <c r="V395" s="22"/>
      <c r="Z395" s="22"/>
    </row>
    <row r="396" spans="21:26">
      <c r="U396" s="22"/>
      <c r="V396" s="22"/>
      <c r="Z396" s="22"/>
    </row>
    <row r="397" spans="21:26">
      <c r="U397" s="22"/>
      <c r="V397" s="22"/>
      <c r="Z397" s="22"/>
    </row>
    <row r="398" spans="21:26">
      <c r="U398" s="22"/>
      <c r="V398" s="22"/>
      <c r="Z398" s="22"/>
    </row>
    <row r="399" spans="21:26">
      <c r="U399" s="22"/>
      <c r="V399" s="22"/>
      <c r="Z399" s="22"/>
    </row>
    <row r="400" spans="21:26">
      <c r="U400" s="22"/>
      <c r="V400" s="22"/>
      <c r="Z400" s="22"/>
    </row>
    <row r="401" spans="21:26">
      <c r="U401" s="22"/>
      <c r="V401" s="22"/>
      <c r="Z401" s="22"/>
    </row>
    <row r="402" spans="21:26">
      <c r="U402" s="22"/>
      <c r="V402" s="22"/>
      <c r="Z402" s="22"/>
    </row>
    <row r="403" spans="21:26">
      <c r="U403" s="22"/>
      <c r="V403" s="22"/>
      <c r="Z403" s="22"/>
    </row>
    <row r="404" spans="21:26">
      <c r="U404" s="22"/>
      <c r="V404" s="22"/>
      <c r="Z404" s="22"/>
    </row>
    <row r="405" spans="21:26">
      <c r="U405" s="22"/>
      <c r="V405" s="22"/>
      <c r="Z405" s="22"/>
    </row>
    <row r="406" spans="21:26">
      <c r="U406" s="22"/>
      <c r="V406" s="22"/>
      <c r="Z406" s="22"/>
    </row>
    <row r="407" spans="21:26">
      <c r="U407" s="22"/>
      <c r="V407" s="22"/>
      <c r="Z407" s="22"/>
    </row>
    <row r="408" spans="21:26">
      <c r="U408" s="22"/>
      <c r="V408" s="22"/>
      <c r="Z408" s="22"/>
    </row>
    <row r="409" spans="21:26">
      <c r="U409" s="22"/>
      <c r="V409" s="22"/>
      <c r="Z409" s="22"/>
    </row>
    <row r="410" spans="21:26">
      <c r="U410" s="22"/>
      <c r="V410" s="22"/>
      <c r="Z410" s="22"/>
    </row>
    <row r="411" spans="21:26">
      <c r="U411" s="22"/>
      <c r="V411" s="22"/>
      <c r="Z411" s="22"/>
    </row>
    <row r="412" spans="21:26">
      <c r="U412" s="22"/>
      <c r="V412" s="22"/>
      <c r="Z412" s="22"/>
    </row>
    <row r="413" spans="21:26">
      <c r="U413" s="22"/>
      <c r="V413" s="22"/>
      <c r="Z413" s="22"/>
    </row>
    <row r="414" spans="21:26">
      <c r="U414" s="22"/>
      <c r="V414" s="22"/>
      <c r="Z414" s="22"/>
    </row>
    <row r="415" spans="21:26">
      <c r="U415" s="22"/>
      <c r="V415" s="22"/>
      <c r="Z415" s="22"/>
    </row>
    <row r="416" spans="21:26">
      <c r="U416" s="22"/>
      <c r="V416" s="22"/>
      <c r="Z416" s="22"/>
    </row>
    <row r="417" spans="21:26">
      <c r="U417" s="22"/>
      <c r="V417" s="22"/>
      <c r="Z417" s="22"/>
    </row>
    <row r="418" spans="21:26">
      <c r="U418" s="22"/>
      <c r="V418" s="22"/>
      <c r="Z418" s="22"/>
    </row>
    <row r="419" spans="21:26">
      <c r="U419" s="22"/>
      <c r="V419" s="22"/>
      <c r="Z419" s="22"/>
    </row>
    <row r="420" spans="21:26">
      <c r="U420" s="22"/>
      <c r="V420" s="22"/>
      <c r="Z420" s="22"/>
    </row>
    <row r="421" spans="21:26">
      <c r="U421" s="22"/>
      <c r="V421" s="22"/>
      <c r="Z421" s="22"/>
    </row>
    <row r="422" spans="21:26">
      <c r="U422" s="22"/>
      <c r="V422" s="22"/>
      <c r="Z422" s="22"/>
    </row>
    <row r="423" spans="21:26">
      <c r="U423" s="22"/>
      <c r="V423" s="22"/>
      <c r="Z423" s="22"/>
    </row>
    <row r="424" spans="21:26">
      <c r="U424" s="22"/>
      <c r="V424" s="22"/>
      <c r="Z424" s="22"/>
    </row>
    <row r="425" spans="21:26">
      <c r="U425" s="22"/>
      <c r="V425" s="22"/>
      <c r="Z425" s="22"/>
    </row>
    <row r="426" spans="21:26">
      <c r="U426" s="22"/>
      <c r="V426" s="22"/>
      <c r="Z426" s="22"/>
    </row>
    <row r="427" spans="21:26">
      <c r="U427" s="22"/>
      <c r="V427" s="22"/>
      <c r="Z427" s="22"/>
    </row>
    <row r="428" spans="21:26">
      <c r="U428" s="22"/>
      <c r="V428" s="22"/>
      <c r="Z428" s="22"/>
    </row>
    <row r="429" spans="21:26">
      <c r="U429" s="22"/>
      <c r="V429" s="22"/>
      <c r="Z429" s="22"/>
    </row>
    <row r="430" spans="21:26">
      <c r="U430" s="22"/>
      <c r="V430" s="22"/>
      <c r="Z430" s="22"/>
    </row>
    <row r="431" spans="21:26">
      <c r="U431" s="22"/>
      <c r="V431" s="22"/>
      <c r="Z431" s="22"/>
    </row>
    <row r="432" spans="21:26">
      <c r="U432" s="22"/>
      <c r="V432" s="22"/>
      <c r="Z432" s="22"/>
    </row>
    <row r="433" spans="21:26">
      <c r="U433" s="22"/>
      <c r="V433" s="22"/>
      <c r="Z433" s="22"/>
    </row>
    <row r="434" spans="21:26">
      <c r="U434" s="22"/>
      <c r="V434" s="22"/>
      <c r="Z434" s="22"/>
    </row>
    <row r="435" spans="21:26">
      <c r="U435" s="22"/>
      <c r="V435" s="22"/>
      <c r="Z435" s="22"/>
    </row>
    <row r="436" spans="21:26">
      <c r="U436" s="22"/>
      <c r="V436" s="22"/>
      <c r="Z436" s="22"/>
    </row>
    <row r="437" spans="21:26">
      <c r="U437" s="22"/>
      <c r="V437" s="22"/>
      <c r="Z437" s="22"/>
    </row>
    <row r="438" spans="21:26">
      <c r="U438" s="22"/>
      <c r="V438" s="22"/>
      <c r="Z438" s="22"/>
    </row>
    <row r="439" spans="21:26">
      <c r="U439" s="22"/>
      <c r="V439" s="22"/>
      <c r="Z439" s="22"/>
    </row>
    <row r="440" spans="21:26">
      <c r="U440" s="22"/>
      <c r="V440" s="22"/>
      <c r="Z440" s="22"/>
    </row>
    <row r="441" spans="21:26">
      <c r="U441" s="22"/>
      <c r="V441" s="22"/>
      <c r="Z441" s="22"/>
    </row>
    <row r="442" spans="21:26">
      <c r="U442" s="22"/>
      <c r="V442" s="22"/>
      <c r="Z442" s="22"/>
    </row>
    <row r="443" spans="21:26">
      <c r="U443" s="22"/>
      <c r="V443" s="22"/>
      <c r="Z443" s="22"/>
    </row>
    <row r="444" spans="21:26">
      <c r="U444" s="22"/>
      <c r="V444" s="22"/>
      <c r="Z444" s="22"/>
    </row>
    <row r="445" spans="21:26">
      <c r="U445" s="22"/>
      <c r="V445" s="22"/>
      <c r="Z445" s="22"/>
    </row>
    <row r="446" spans="21:26">
      <c r="U446" s="22"/>
      <c r="V446" s="22"/>
      <c r="Z446" s="22"/>
    </row>
    <row r="447" spans="21:26">
      <c r="U447" s="22"/>
      <c r="V447" s="22"/>
      <c r="Z447" s="22"/>
    </row>
    <row r="448" spans="21:26">
      <c r="U448" s="22"/>
      <c r="V448" s="22"/>
      <c r="Z448" s="22"/>
    </row>
    <row r="449" spans="21:26">
      <c r="U449" s="22"/>
      <c r="V449" s="22"/>
      <c r="Z449" s="22"/>
    </row>
    <row r="450" spans="21:26">
      <c r="U450" s="22"/>
      <c r="V450" s="22"/>
      <c r="Z450" s="22"/>
    </row>
    <row r="451" spans="21:26">
      <c r="U451" s="22"/>
      <c r="V451" s="22"/>
      <c r="Z451" s="22"/>
    </row>
    <row r="452" spans="21:26">
      <c r="U452" s="22"/>
      <c r="V452" s="22"/>
      <c r="Z452" s="22"/>
    </row>
    <row r="453" spans="21:26">
      <c r="U453" s="22"/>
      <c r="V453" s="22"/>
      <c r="Z453" s="22"/>
    </row>
    <row r="454" spans="21:26">
      <c r="U454" s="22"/>
      <c r="V454" s="22"/>
      <c r="Z454" s="22"/>
    </row>
    <row r="455" spans="21:26">
      <c r="U455" s="22"/>
      <c r="V455" s="22"/>
      <c r="Z455" s="22"/>
    </row>
    <row r="456" spans="21:26">
      <c r="U456" s="22"/>
      <c r="V456" s="22"/>
      <c r="Z456" s="22"/>
    </row>
    <row r="457" spans="21:26">
      <c r="U457" s="22"/>
      <c r="V457" s="22"/>
      <c r="Z457" s="22"/>
    </row>
    <row r="458" spans="21:26">
      <c r="U458" s="22"/>
      <c r="V458" s="22"/>
      <c r="Z458" s="22"/>
    </row>
    <row r="459" spans="21:26">
      <c r="U459" s="22"/>
      <c r="V459" s="22"/>
      <c r="Z459" s="22"/>
    </row>
    <row r="460" spans="21:26">
      <c r="U460" s="22"/>
      <c r="V460" s="22"/>
      <c r="Z460" s="22"/>
    </row>
    <row r="461" spans="21:26">
      <c r="U461" s="22"/>
      <c r="V461" s="22"/>
      <c r="Z461" s="22"/>
    </row>
    <row r="462" spans="21:26">
      <c r="U462" s="22"/>
      <c r="V462" s="22"/>
      <c r="Z462" s="22"/>
    </row>
    <row r="463" spans="21:26">
      <c r="U463" s="22"/>
      <c r="V463" s="22"/>
      <c r="Z463" s="22"/>
    </row>
    <row r="464" spans="21:26">
      <c r="U464" s="22"/>
      <c r="V464" s="22"/>
      <c r="Z464" s="22"/>
    </row>
    <row r="465" spans="21:26">
      <c r="U465" s="22"/>
      <c r="V465" s="22"/>
      <c r="Z465" s="22"/>
    </row>
    <row r="466" spans="21:26">
      <c r="U466" s="22"/>
      <c r="V466" s="22"/>
      <c r="Z466" s="22"/>
    </row>
    <row r="467" spans="21:26">
      <c r="U467" s="22"/>
      <c r="V467" s="22"/>
      <c r="Z467" s="22"/>
    </row>
    <row r="468" spans="21:26">
      <c r="U468" s="22"/>
      <c r="V468" s="22"/>
      <c r="Z468" s="22"/>
    </row>
    <row r="469" spans="21:26">
      <c r="U469" s="22"/>
      <c r="V469" s="22"/>
      <c r="Z469" s="22"/>
    </row>
    <row r="470" spans="21:26">
      <c r="U470" s="22"/>
      <c r="V470" s="22"/>
      <c r="Z470" s="22"/>
    </row>
    <row r="471" spans="21:26">
      <c r="U471" s="22"/>
      <c r="V471" s="22"/>
      <c r="Z471" s="22"/>
    </row>
    <row r="472" spans="21:26">
      <c r="U472" s="22"/>
      <c r="V472" s="22"/>
      <c r="Z472" s="22"/>
    </row>
    <row r="473" spans="21:26">
      <c r="U473" s="22"/>
      <c r="V473" s="22"/>
      <c r="Z473" s="22"/>
    </row>
    <row r="474" spans="21:26">
      <c r="U474" s="22"/>
      <c r="V474" s="22"/>
      <c r="Z474" s="22"/>
    </row>
    <row r="475" spans="21:26">
      <c r="U475" s="22"/>
      <c r="V475" s="22"/>
      <c r="Z475" s="22"/>
    </row>
    <row r="476" spans="21:26">
      <c r="U476" s="22"/>
      <c r="V476" s="22"/>
      <c r="Z476" s="22"/>
    </row>
    <row r="477" spans="21:26">
      <c r="U477" s="22"/>
      <c r="V477" s="22"/>
      <c r="Z477" s="22"/>
    </row>
    <row r="478" spans="21:26">
      <c r="U478" s="22"/>
      <c r="V478" s="22"/>
      <c r="Z478" s="22"/>
    </row>
    <row r="479" spans="21:26">
      <c r="U479" s="22"/>
      <c r="V479" s="22"/>
      <c r="Z479" s="22"/>
    </row>
    <row r="480" spans="21:26">
      <c r="U480" s="22"/>
      <c r="V480" s="22"/>
      <c r="Z480" s="22"/>
    </row>
    <row r="481" spans="21:26">
      <c r="U481" s="22"/>
      <c r="V481" s="22"/>
      <c r="Z481" s="22"/>
    </row>
    <row r="482" spans="21:26">
      <c r="U482" s="22"/>
      <c r="V482" s="22"/>
      <c r="Z482" s="22"/>
    </row>
    <row r="483" spans="21:26">
      <c r="U483" s="22"/>
      <c r="V483" s="22"/>
      <c r="Z483" s="22"/>
    </row>
    <row r="484" spans="21:26">
      <c r="U484" s="22"/>
      <c r="V484" s="22"/>
      <c r="Z484" s="22"/>
    </row>
    <row r="485" spans="21:26">
      <c r="U485" s="22"/>
      <c r="V485" s="22"/>
      <c r="Z485" s="22"/>
    </row>
    <row r="486" spans="21:26">
      <c r="U486" s="22"/>
      <c r="V486" s="22"/>
      <c r="Z486" s="22"/>
    </row>
    <row r="487" spans="21:26">
      <c r="U487" s="22"/>
      <c r="V487" s="22"/>
      <c r="Z487" s="22"/>
    </row>
    <row r="488" spans="21:26">
      <c r="U488" s="22"/>
      <c r="V488" s="22"/>
      <c r="Z488" s="22"/>
    </row>
    <row r="489" spans="21:26">
      <c r="U489" s="22"/>
      <c r="V489" s="22"/>
      <c r="Z489" s="22"/>
    </row>
    <row r="490" spans="21:26">
      <c r="U490" s="22"/>
      <c r="V490" s="22"/>
      <c r="Z490" s="22"/>
    </row>
    <row r="491" spans="21:26">
      <c r="U491" s="22"/>
      <c r="V491" s="22"/>
      <c r="Z491" s="22"/>
    </row>
    <row r="492" spans="21:26">
      <c r="U492" s="22"/>
      <c r="V492" s="22"/>
      <c r="Z492" s="22"/>
    </row>
    <row r="493" spans="21:26">
      <c r="U493" s="22"/>
      <c r="V493" s="22"/>
      <c r="Z493" s="22"/>
    </row>
    <row r="494" spans="21:26">
      <c r="U494" s="22"/>
      <c r="V494" s="22"/>
      <c r="Z494" s="22"/>
    </row>
    <row r="495" spans="21:26">
      <c r="U495" s="22"/>
      <c r="V495" s="22"/>
      <c r="Z495" s="22"/>
    </row>
    <row r="496" spans="21:26">
      <c r="U496" s="22"/>
      <c r="V496" s="22"/>
      <c r="Z496" s="22"/>
    </row>
    <row r="497" spans="21:26">
      <c r="U497" s="22"/>
      <c r="V497" s="22"/>
      <c r="Z497" s="22"/>
    </row>
    <row r="498" spans="21:26">
      <c r="U498" s="22"/>
      <c r="V498" s="22"/>
      <c r="Z498" s="22"/>
    </row>
    <row r="499" spans="21:26">
      <c r="U499" s="22"/>
      <c r="V499" s="22"/>
      <c r="Z499" s="22"/>
    </row>
    <row r="500" spans="21:26">
      <c r="U500" s="22"/>
      <c r="V500" s="22"/>
      <c r="Z500" s="22"/>
    </row>
    <row r="501" spans="21:26">
      <c r="U501" s="22"/>
      <c r="V501" s="22"/>
      <c r="Z501" s="22"/>
    </row>
    <row r="502" spans="21:26">
      <c r="U502" s="22"/>
      <c r="V502" s="22"/>
      <c r="Z502" s="22"/>
    </row>
    <row r="503" spans="21:26">
      <c r="U503" s="22"/>
      <c r="V503" s="22"/>
      <c r="Z503" s="22"/>
    </row>
    <row r="504" spans="21:26">
      <c r="U504" s="22"/>
      <c r="V504" s="22"/>
      <c r="Z504" s="22"/>
    </row>
    <row r="505" spans="21:26">
      <c r="U505" s="22"/>
      <c r="V505" s="22"/>
      <c r="Z505" s="22"/>
    </row>
    <row r="506" spans="21:26">
      <c r="U506" s="22"/>
      <c r="V506" s="22"/>
      <c r="Z506" s="22"/>
    </row>
    <row r="507" spans="21:26">
      <c r="U507" s="22"/>
      <c r="V507" s="22"/>
      <c r="Z507" s="22"/>
    </row>
    <row r="508" spans="21:26">
      <c r="U508" s="22"/>
      <c r="V508" s="22"/>
      <c r="Z508" s="22"/>
    </row>
    <row r="509" spans="21:26">
      <c r="U509" s="22"/>
      <c r="V509" s="22"/>
      <c r="Z509" s="22"/>
    </row>
    <row r="510" spans="21:26">
      <c r="U510" s="22"/>
      <c r="V510" s="22"/>
      <c r="Z510" s="22"/>
    </row>
    <row r="511" spans="21:26">
      <c r="U511" s="22"/>
      <c r="V511" s="22"/>
      <c r="Z511" s="22"/>
    </row>
    <row r="512" spans="21:26">
      <c r="U512" s="22"/>
      <c r="V512" s="22"/>
      <c r="Z512" s="22"/>
    </row>
    <row r="513" spans="21:26">
      <c r="U513" s="22"/>
      <c r="V513" s="22"/>
      <c r="Z513" s="22"/>
    </row>
    <row r="514" spans="21:26">
      <c r="U514" s="22"/>
      <c r="V514" s="22"/>
      <c r="Z514" s="22"/>
    </row>
    <row r="515" spans="21:26">
      <c r="U515" s="22"/>
      <c r="V515" s="22"/>
      <c r="Z515" s="22"/>
    </row>
    <row r="516" spans="21:26">
      <c r="U516" s="22"/>
      <c r="V516" s="22"/>
      <c r="Z516" s="22"/>
    </row>
    <row r="517" spans="21:26">
      <c r="U517" s="22"/>
      <c r="V517" s="22"/>
      <c r="Z517" s="22"/>
    </row>
    <row r="518" spans="21:26">
      <c r="U518" s="22"/>
      <c r="V518" s="22"/>
      <c r="Z518" s="22"/>
    </row>
    <row r="519" spans="21:26">
      <c r="U519" s="22"/>
      <c r="V519" s="22"/>
      <c r="Z519" s="22"/>
    </row>
    <row r="520" spans="21:26">
      <c r="U520" s="22"/>
      <c r="V520" s="22"/>
      <c r="Z520" s="22"/>
    </row>
    <row r="521" spans="21:26">
      <c r="U521" s="22"/>
      <c r="V521" s="22"/>
      <c r="Z521" s="22"/>
    </row>
    <row r="522" spans="21:26">
      <c r="U522" s="22"/>
      <c r="V522" s="22"/>
      <c r="Z522" s="22"/>
    </row>
    <row r="523" spans="21:26">
      <c r="U523" s="22"/>
      <c r="V523" s="22"/>
      <c r="Z523" s="22"/>
    </row>
    <row r="524" spans="21:26">
      <c r="U524" s="22"/>
      <c r="V524" s="22"/>
      <c r="Z524" s="22"/>
    </row>
    <row r="525" spans="21:26">
      <c r="U525" s="22"/>
      <c r="V525" s="22"/>
      <c r="Z525" s="22"/>
    </row>
    <row r="526" spans="21:26">
      <c r="U526" s="22"/>
      <c r="V526" s="22"/>
      <c r="Z526" s="22"/>
    </row>
    <row r="527" spans="21:26">
      <c r="U527" s="22"/>
      <c r="V527" s="22"/>
      <c r="Z527" s="22"/>
    </row>
    <row r="528" spans="21:26">
      <c r="U528" s="22"/>
      <c r="V528" s="22"/>
      <c r="Z528" s="22"/>
    </row>
    <row r="529" spans="21:26">
      <c r="U529" s="22"/>
      <c r="V529" s="22"/>
      <c r="Z529" s="22"/>
    </row>
    <row r="530" spans="21:26">
      <c r="U530" s="22"/>
      <c r="V530" s="22"/>
      <c r="Z530" s="22"/>
    </row>
    <row r="531" spans="21:26">
      <c r="U531" s="22"/>
      <c r="V531" s="22"/>
      <c r="Z531" s="22"/>
    </row>
    <row r="532" spans="21:26">
      <c r="U532" s="22"/>
      <c r="V532" s="22"/>
      <c r="Z532" s="22"/>
    </row>
    <row r="533" spans="21:26">
      <c r="U533" s="22"/>
      <c r="V533" s="22"/>
      <c r="Z533" s="22"/>
    </row>
    <row r="534" spans="21:26">
      <c r="U534" s="22"/>
      <c r="V534" s="22"/>
      <c r="Z534" s="22"/>
    </row>
    <row r="535" spans="21:26">
      <c r="U535" s="22"/>
      <c r="V535" s="22"/>
      <c r="Z535" s="22"/>
    </row>
    <row r="536" spans="21:26">
      <c r="U536" s="22"/>
      <c r="V536" s="22"/>
      <c r="Z536" s="22"/>
    </row>
    <row r="537" spans="21:26">
      <c r="U537" s="22"/>
      <c r="V537" s="22"/>
      <c r="Z537" s="22"/>
    </row>
    <row r="538" spans="21:26">
      <c r="U538" s="22"/>
      <c r="V538" s="22"/>
      <c r="Z538" s="22"/>
    </row>
    <row r="539" spans="21:26">
      <c r="U539" s="22"/>
      <c r="V539" s="22"/>
      <c r="Z539" s="22"/>
    </row>
    <row r="540" spans="21:26">
      <c r="U540" s="22"/>
      <c r="V540" s="22"/>
      <c r="Z540" s="22"/>
    </row>
    <row r="541" spans="21:26">
      <c r="U541" s="22"/>
      <c r="V541" s="22"/>
      <c r="Z541" s="22"/>
    </row>
    <row r="542" spans="21:26">
      <c r="U542" s="22"/>
      <c r="V542" s="22"/>
      <c r="Z542" s="22"/>
    </row>
    <row r="543" spans="21:26">
      <c r="U543" s="22"/>
      <c r="V543" s="22"/>
      <c r="Z543" s="22"/>
    </row>
    <row r="544" spans="21:26">
      <c r="U544" s="22"/>
      <c r="V544" s="22"/>
      <c r="Z544" s="22"/>
    </row>
    <row r="545" spans="21:26">
      <c r="U545" s="22"/>
      <c r="V545" s="22"/>
      <c r="Z545" s="22"/>
    </row>
    <row r="546" spans="21:26">
      <c r="U546" s="22"/>
      <c r="V546" s="22"/>
      <c r="Z546" s="22"/>
    </row>
    <row r="547" spans="21:26">
      <c r="U547" s="22"/>
      <c r="V547" s="22"/>
      <c r="Z547" s="22"/>
    </row>
    <row r="548" spans="21:26">
      <c r="U548" s="22"/>
      <c r="V548" s="22"/>
      <c r="Z548" s="22"/>
    </row>
    <row r="549" spans="21:26">
      <c r="U549" s="22"/>
      <c r="V549" s="22"/>
      <c r="Z549" s="22"/>
    </row>
    <row r="550" spans="21:26">
      <c r="U550" s="22"/>
      <c r="V550" s="22"/>
      <c r="Z550" s="22"/>
    </row>
    <row r="551" spans="21:26">
      <c r="U551" s="22"/>
      <c r="V551" s="22"/>
      <c r="Z551" s="22"/>
    </row>
    <row r="552" spans="21:26">
      <c r="U552" s="22"/>
      <c r="V552" s="22"/>
      <c r="Z552" s="22"/>
    </row>
    <row r="553" spans="21:26">
      <c r="U553" s="22"/>
      <c r="V553" s="22"/>
      <c r="Z553" s="22"/>
    </row>
    <row r="554" spans="21:26">
      <c r="U554" s="22"/>
      <c r="V554" s="22"/>
      <c r="Z554" s="22"/>
    </row>
    <row r="555" spans="21:26">
      <c r="U555" s="22"/>
      <c r="V555" s="22"/>
      <c r="Z555" s="22"/>
    </row>
    <row r="556" spans="21:26">
      <c r="U556" s="22"/>
      <c r="V556" s="22"/>
      <c r="Z556" s="22"/>
    </row>
    <row r="557" spans="21:26">
      <c r="U557" s="22"/>
      <c r="V557" s="22"/>
      <c r="Z557" s="22"/>
    </row>
    <row r="558" spans="21:26">
      <c r="U558" s="22"/>
      <c r="V558" s="22"/>
      <c r="Z558" s="22"/>
    </row>
    <row r="559" spans="21:26">
      <c r="U559" s="22"/>
      <c r="V559" s="22"/>
      <c r="Z559" s="22"/>
    </row>
    <row r="560" spans="21:26">
      <c r="U560" s="22"/>
      <c r="V560" s="22"/>
      <c r="Z560" s="22"/>
    </row>
    <row r="561" spans="21:26">
      <c r="U561" s="22"/>
      <c r="V561" s="22"/>
      <c r="Z561" s="22"/>
    </row>
    <row r="562" spans="21:26">
      <c r="U562" s="22"/>
      <c r="V562" s="22"/>
      <c r="Z562" s="22"/>
    </row>
    <row r="563" spans="21:26">
      <c r="U563" s="22"/>
      <c r="V563" s="22"/>
      <c r="Z563" s="22"/>
    </row>
    <row r="564" spans="21:26">
      <c r="U564" s="22"/>
      <c r="V564" s="22"/>
      <c r="Z564" s="22"/>
    </row>
    <row r="565" spans="21:26">
      <c r="U565" s="22"/>
      <c r="V565" s="22"/>
      <c r="Z565" s="22"/>
    </row>
    <row r="566" spans="21:26">
      <c r="U566" s="22"/>
      <c r="V566" s="22"/>
      <c r="Z566" s="22"/>
    </row>
    <row r="567" spans="21:26">
      <c r="U567" s="22"/>
      <c r="V567" s="22"/>
      <c r="Z567" s="22"/>
    </row>
    <row r="568" spans="21:26">
      <c r="U568" s="22"/>
      <c r="V568" s="22"/>
      <c r="Z568" s="22"/>
    </row>
    <row r="569" spans="21:26">
      <c r="U569" s="22"/>
      <c r="V569" s="22"/>
      <c r="Z569" s="22"/>
    </row>
    <row r="570" spans="21:26">
      <c r="U570" s="22"/>
      <c r="V570" s="22"/>
      <c r="Z570" s="22"/>
    </row>
    <row r="571" spans="21:26">
      <c r="U571" s="22"/>
      <c r="V571" s="22"/>
      <c r="Z571" s="22"/>
    </row>
    <row r="572" spans="21:26">
      <c r="U572" s="22"/>
      <c r="V572" s="22"/>
      <c r="Z572" s="22"/>
    </row>
    <row r="573" spans="21:26">
      <c r="U573" s="22"/>
      <c r="V573" s="22"/>
      <c r="Z573" s="22"/>
    </row>
    <row r="574" spans="21:26">
      <c r="U574" s="22"/>
      <c r="V574" s="22"/>
      <c r="Z574" s="22"/>
    </row>
    <row r="575" spans="21:26">
      <c r="U575" s="22"/>
      <c r="V575" s="22"/>
      <c r="Z575" s="22"/>
    </row>
    <row r="576" spans="21:26">
      <c r="U576" s="22"/>
      <c r="V576" s="22"/>
      <c r="Z576" s="22"/>
    </row>
    <row r="577" spans="21:26">
      <c r="U577" s="22"/>
      <c r="V577" s="22"/>
      <c r="Z577" s="22"/>
    </row>
    <row r="578" spans="21:26">
      <c r="U578" s="22"/>
      <c r="V578" s="22"/>
      <c r="Z578" s="22"/>
    </row>
    <row r="579" spans="21:26">
      <c r="U579" s="22"/>
      <c r="V579" s="22"/>
      <c r="Z579" s="22"/>
    </row>
    <row r="580" spans="21:26">
      <c r="U580" s="22"/>
      <c r="V580" s="22"/>
      <c r="Z580" s="22"/>
    </row>
    <row r="581" spans="21:26">
      <c r="U581" s="22"/>
      <c r="V581" s="22"/>
      <c r="Z581" s="22"/>
    </row>
    <row r="582" spans="21:26">
      <c r="U582" s="22"/>
      <c r="V582" s="22"/>
      <c r="Z582" s="22"/>
    </row>
    <row r="583" spans="21:26">
      <c r="U583" s="22"/>
      <c r="V583" s="22"/>
      <c r="Z583" s="22"/>
    </row>
    <row r="584" spans="21:26">
      <c r="U584" s="22"/>
      <c r="V584" s="22"/>
      <c r="Z584" s="22"/>
    </row>
    <row r="585" spans="21:26">
      <c r="U585" s="22"/>
      <c r="V585" s="22"/>
      <c r="Z585" s="22"/>
    </row>
    <row r="586" spans="21:26">
      <c r="U586" s="22"/>
      <c r="V586" s="22"/>
      <c r="Z586" s="22"/>
    </row>
    <row r="587" spans="21:26">
      <c r="U587" s="22"/>
      <c r="V587" s="22"/>
      <c r="Z587" s="22"/>
    </row>
    <row r="588" spans="21:26">
      <c r="U588" s="22"/>
      <c r="V588" s="22"/>
      <c r="Z588" s="22"/>
    </row>
    <row r="589" spans="21:26">
      <c r="U589" s="22"/>
      <c r="V589" s="22"/>
      <c r="Z589" s="22"/>
    </row>
    <row r="590" spans="21:26">
      <c r="U590" s="22"/>
      <c r="V590" s="22"/>
      <c r="Z590" s="22"/>
    </row>
    <row r="591" spans="21:26">
      <c r="U591" s="22"/>
      <c r="V591" s="22"/>
      <c r="Z591" s="22"/>
    </row>
    <row r="592" spans="21:26">
      <c r="U592" s="22"/>
      <c r="V592" s="22"/>
      <c r="Z592" s="22"/>
    </row>
    <row r="593" spans="21:26">
      <c r="U593" s="22"/>
      <c r="V593" s="22"/>
      <c r="Z593" s="22"/>
    </row>
    <row r="594" spans="21:26">
      <c r="U594" s="22"/>
      <c r="V594" s="22"/>
      <c r="Z594" s="22"/>
    </row>
    <row r="595" spans="21:26">
      <c r="U595" s="22"/>
      <c r="V595" s="22"/>
      <c r="Z595" s="22"/>
    </row>
    <row r="596" spans="21:26">
      <c r="U596" s="22"/>
      <c r="V596" s="22"/>
      <c r="Z596" s="22"/>
    </row>
    <row r="597" spans="21:26">
      <c r="U597" s="22"/>
      <c r="V597" s="22"/>
      <c r="Z597" s="22"/>
    </row>
    <row r="598" spans="21:26">
      <c r="U598" s="22"/>
      <c r="V598" s="22"/>
      <c r="Z598" s="22"/>
    </row>
    <row r="599" spans="21:26">
      <c r="U599" s="22"/>
      <c r="V599" s="22"/>
      <c r="Z599" s="22"/>
    </row>
    <row r="600" spans="21:26">
      <c r="U600" s="22"/>
      <c r="V600" s="22"/>
      <c r="Z600" s="22"/>
    </row>
    <row r="601" spans="21:26">
      <c r="U601" s="22"/>
      <c r="V601" s="22"/>
      <c r="Z601" s="22"/>
    </row>
    <row r="602" spans="21:26">
      <c r="U602" s="22"/>
      <c r="V602" s="22"/>
      <c r="Z602" s="22"/>
    </row>
    <row r="603" spans="21:26">
      <c r="U603" s="22"/>
      <c r="V603" s="22"/>
      <c r="Z603" s="22"/>
    </row>
    <row r="604" spans="21:26">
      <c r="U604" s="22"/>
      <c r="V604" s="22"/>
      <c r="Z604" s="22"/>
    </row>
    <row r="605" spans="21:26">
      <c r="U605" s="22"/>
      <c r="V605" s="22"/>
      <c r="Z605" s="22"/>
    </row>
    <row r="606" spans="21:26">
      <c r="U606" s="22"/>
      <c r="V606" s="22"/>
      <c r="Z606" s="22"/>
    </row>
    <row r="607" spans="21:26">
      <c r="U607" s="22"/>
      <c r="V607" s="22"/>
      <c r="Z607" s="22"/>
    </row>
    <row r="608" spans="21:26">
      <c r="U608" s="22"/>
      <c r="V608" s="22"/>
      <c r="Z608" s="22"/>
    </row>
    <row r="609" spans="21:26">
      <c r="U609" s="22"/>
      <c r="V609" s="22"/>
      <c r="Z609" s="22"/>
    </row>
    <row r="610" spans="21:26">
      <c r="U610" s="22"/>
      <c r="V610" s="22"/>
      <c r="Z610" s="22"/>
    </row>
    <row r="611" spans="21:26">
      <c r="U611" s="22"/>
      <c r="V611" s="22"/>
      <c r="Z611" s="22"/>
    </row>
    <row r="612" spans="21:26">
      <c r="U612" s="22"/>
      <c r="V612" s="22"/>
      <c r="Z612" s="22"/>
    </row>
    <row r="613" spans="21:26">
      <c r="U613" s="22"/>
      <c r="V613" s="22"/>
      <c r="Z613" s="22"/>
    </row>
    <row r="614" spans="21:26">
      <c r="U614" s="22"/>
      <c r="V614" s="22"/>
      <c r="Z614" s="22"/>
    </row>
    <row r="615" spans="21:26">
      <c r="U615" s="22"/>
      <c r="V615" s="22"/>
      <c r="Z615" s="22"/>
    </row>
    <row r="616" spans="21:26">
      <c r="U616" s="22"/>
      <c r="V616" s="22"/>
      <c r="Z616" s="22"/>
    </row>
    <row r="617" spans="21:26">
      <c r="U617" s="22"/>
      <c r="V617" s="22"/>
      <c r="Z617" s="22"/>
    </row>
    <row r="618" spans="21:26">
      <c r="U618" s="22"/>
      <c r="V618" s="22"/>
      <c r="Z618" s="22"/>
    </row>
    <row r="619" spans="21:26">
      <c r="U619" s="22"/>
      <c r="V619" s="22"/>
      <c r="Z619" s="22"/>
    </row>
    <row r="620" spans="21:26">
      <c r="U620" s="22"/>
      <c r="V620" s="22"/>
      <c r="Z620" s="22"/>
    </row>
    <row r="621" spans="21:26">
      <c r="U621" s="22"/>
      <c r="V621" s="22"/>
      <c r="Z621" s="22"/>
    </row>
    <row r="622" spans="21:26">
      <c r="U622" s="22"/>
      <c r="V622" s="22"/>
      <c r="Z622" s="22"/>
    </row>
    <row r="623" spans="21:26">
      <c r="U623" s="22"/>
      <c r="V623" s="22"/>
      <c r="Z623" s="22"/>
    </row>
    <row r="624" spans="21:26">
      <c r="U624" s="22"/>
      <c r="V624" s="22"/>
      <c r="Z624" s="22"/>
    </row>
    <row r="625" spans="21:26">
      <c r="U625" s="22"/>
      <c r="V625" s="22"/>
      <c r="Z625" s="22"/>
    </row>
    <row r="626" spans="21:26">
      <c r="U626" s="22"/>
      <c r="V626" s="22"/>
      <c r="Z626" s="22"/>
    </row>
    <row r="627" spans="21:26">
      <c r="U627" s="22"/>
      <c r="V627" s="22"/>
      <c r="Z627" s="22"/>
    </row>
    <row r="628" spans="21:26">
      <c r="U628" s="22"/>
      <c r="V628" s="22"/>
      <c r="Z628" s="22"/>
    </row>
    <row r="629" spans="21:26">
      <c r="U629" s="22"/>
      <c r="V629" s="22"/>
      <c r="Z629" s="22"/>
    </row>
    <row r="630" spans="21:26">
      <c r="U630" s="22"/>
      <c r="V630" s="22"/>
      <c r="Z630" s="22"/>
    </row>
    <row r="631" spans="21:26">
      <c r="U631" s="22"/>
      <c r="V631" s="22"/>
      <c r="Z631" s="22"/>
    </row>
    <row r="632" spans="21:26">
      <c r="U632" s="22"/>
      <c r="V632" s="22"/>
      <c r="Z632" s="22"/>
    </row>
    <row r="633" spans="21:26">
      <c r="U633" s="22"/>
      <c r="V633" s="22"/>
      <c r="Z633" s="22"/>
    </row>
    <row r="634" spans="21:26">
      <c r="U634" s="22"/>
      <c r="V634" s="22"/>
      <c r="Z634" s="22"/>
    </row>
    <row r="635" spans="21:26">
      <c r="U635" s="22"/>
      <c r="V635" s="22"/>
      <c r="Z635" s="22"/>
    </row>
    <row r="636" spans="21:26">
      <c r="U636" s="22"/>
      <c r="V636" s="22"/>
      <c r="Z636" s="22"/>
    </row>
    <row r="637" spans="21:26">
      <c r="U637" s="22"/>
      <c r="V637" s="22"/>
      <c r="Z637" s="22"/>
    </row>
    <row r="638" spans="21:26">
      <c r="U638" s="22"/>
      <c r="V638" s="22"/>
      <c r="Z638" s="22"/>
    </row>
    <row r="639" spans="21:26">
      <c r="U639" s="22"/>
      <c r="V639" s="22"/>
      <c r="Z639" s="22"/>
    </row>
    <row r="640" spans="21:26">
      <c r="U640" s="22"/>
      <c r="V640" s="22"/>
      <c r="Z640" s="22"/>
    </row>
    <row r="641" spans="21:26">
      <c r="U641" s="22"/>
      <c r="V641" s="22"/>
      <c r="Z641" s="22"/>
    </row>
    <row r="642" spans="21:26">
      <c r="U642" s="22"/>
      <c r="V642" s="22"/>
      <c r="Z642" s="22"/>
    </row>
    <row r="643" spans="21:26">
      <c r="U643" s="22"/>
      <c r="V643" s="22"/>
      <c r="Z643" s="22"/>
    </row>
    <row r="644" spans="21:26">
      <c r="U644" s="22"/>
      <c r="V644" s="22"/>
      <c r="Z644" s="22"/>
    </row>
    <row r="645" spans="21:26">
      <c r="U645" s="22"/>
      <c r="V645" s="22"/>
      <c r="Z645" s="22"/>
    </row>
    <row r="646" spans="21:26">
      <c r="U646" s="22"/>
      <c r="V646" s="22"/>
      <c r="Z646" s="22"/>
    </row>
    <row r="647" spans="21:26">
      <c r="U647" s="22"/>
      <c r="V647" s="22"/>
      <c r="Z647" s="22"/>
    </row>
    <row r="648" spans="21:26">
      <c r="U648" s="22"/>
      <c r="V648" s="22"/>
      <c r="Z648" s="22"/>
    </row>
    <row r="649" spans="21:26">
      <c r="U649" s="22"/>
      <c r="V649" s="22"/>
      <c r="Z649" s="22"/>
    </row>
    <row r="650" spans="21:26">
      <c r="U650" s="22"/>
      <c r="V650" s="22"/>
      <c r="Z650" s="22"/>
    </row>
    <row r="651" spans="21:26">
      <c r="U651" s="22"/>
      <c r="V651" s="22"/>
      <c r="Z651" s="22"/>
    </row>
    <row r="652" spans="21:26">
      <c r="U652" s="22"/>
      <c r="V652" s="22"/>
      <c r="Z652" s="22"/>
    </row>
    <row r="653" spans="21:26">
      <c r="U653" s="22"/>
      <c r="V653" s="22"/>
      <c r="Z653" s="22"/>
    </row>
    <row r="654" spans="21:26">
      <c r="U654" s="22"/>
      <c r="V654" s="22"/>
      <c r="Z654" s="22"/>
    </row>
    <row r="655" spans="21:26">
      <c r="U655" s="22"/>
      <c r="V655" s="22"/>
      <c r="Z655" s="22"/>
    </row>
    <row r="656" spans="21:26">
      <c r="U656" s="22"/>
      <c r="V656" s="22"/>
      <c r="Z656" s="22"/>
    </row>
    <row r="657" spans="21:26">
      <c r="U657" s="22"/>
      <c r="V657" s="22"/>
      <c r="Z657" s="22"/>
    </row>
    <row r="658" spans="21:26">
      <c r="U658" s="22"/>
      <c r="V658" s="22"/>
      <c r="Z658" s="22"/>
    </row>
    <row r="659" spans="21:26">
      <c r="U659" s="22"/>
      <c r="V659" s="22"/>
      <c r="Z659" s="22"/>
    </row>
    <row r="660" spans="21:26">
      <c r="U660" s="22"/>
      <c r="V660" s="22"/>
      <c r="Z660" s="22"/>
    </row>
    <row r="661" spans="21:26">
      <c r="U661" s="22"/>
      <c r="V661" s="22"/>
      <c r="Z661" s="22"/>
    </row>
    <row r="662" spans="21:26">
      <c r="U662" s="22"/>
      <c r="V662" s="22"/>
      <c r="Z662" s="22"/>
    </row>
    <row r="663" spans="21:26">
      <c r="U663" s="22"/>
      <c r="V663" s="22"/>
      <c r="Z663" s="22"/>
    </row>
    <row r="664" spans="21:26">
      <c r="U664" s="22"/>
      <c r="V664" s="22"/>
      <c r="Z664" s="22"/>
    </row>
    <row r="665" spans="21:26">
      <c r="U665" s="22"/>
      <c r="V665" s="22"/>
      <c r="Z665" s="22"/>
    </row>
    <row r="666" spans="21:26">
      <c r="U666" s="22"/>
      <c r="V666" s="22"/>
      <c r="Z666" s="22"/>
    </row>
    <row r="667" spans="21:26">
      <c r="U667" s="22"/>
      <c r="V667" s="22"/>
      <c r="Z667" s="22"/>
    </row>
    <row r="668" spans="21:26">
      <c r="U668" s="22"/>
      <c r="V668" s="22"/>
      <c r="Z668" s="22"/>
    </row>
    <row r="669" spans="21:26">
      <c r="U669" s="22"/>
      <c r="V669" s="22"/>
      <c r="Z669" s="22"/>
    </row>
    <row r="670" spans="21:26">
      <c r="U670" s="22"/>
      <c r="V670" s="22"/>
      <c r="Z670" s="22"/>
    </row>
    <row r="671" spans="21:26">
      <c r="U671" s="22"/>
      <c r="V671" s="22"/>
      <c r="Z671" s="22"/>
    </row>
    <row r="672" spans="21:26">
      <c r="U672" s="22"/>
      <c r="V672" s="22"/>
      <c r="Z672" s="22"/>
    </row>
    <row r="673" spans="21:26">
      <c r="U673" s="22"/>
      <c r="V673" s="22"/>
      <c r="Z673" s="22"/>
    </row>
    <row r="674" spans="21:26">
      <c r="U674" s="22"/>
      <c r="V674" s="22"/>
      <c r="Z674" s="22"/>
    </row>
    <row r="675" spans="21:26">
      <c r="U675" s="22"/>
      <c r="V675" s="22"/>
      <c r="Z675" s="22"/>
    </row>
    <row r="676" spans="21:26">
      <c r="U676" s="22"/>
      <c r="V676" s="22"/>
      <c r="Z676" s="22"/>
    </row>
    <row r="677" spans="21:26">
      <c r="U677" s="22"/>
      <c r="V677" s="22"/>
      <c r="Z677" s="22"/>
    </row>
    <row r="678" spans="21:26">
      <c r="U678" s="22"/>
      <c r="V678" s="22"/>
      <c r="Z678" s="22"/>
    </row>
    <row r="679" spans="21:26">
      <c r="U679" s="22"/>
      <c r="V679" s="22"/>
      <c r="Z679" s="22"/>
    </row>
    <row r="680" spans="21:26">
      <c r="U680" s="22"/>
      <c r="V680" s="22"/>
      <c r="Z680" s="22"/>
    </row>
    <row r="681" spans="21:26">
      <c r="U681" s="22"/>
      <c r="V681" s="22"/>
      <c r="Z681" s="22"/>
    </row>
    <row r="682" spans="21:26">
      <c r="U682" s="22"/>
      <c r="V682" s="22"/>
      <c r="Z682" s="22"/>
    </row>
    <row r="683" spans="21:26">
      <c r="U683" s="22"/>
      <c r="V683" s="22"/>
      <c r="Z683" s="22"/>
    </row>
    <row r="684" spans="21:26">
      <c r="U684" s="22"/>
      <c r="V684" s="22"/>
      <c r="Z684" s="22"/>
    </row>
    <row r="685" spans="21:26">
      <c r="U685" s="22"/>
      <c r="V685" s="22"/>
      <c r="Z685" s="22"/>
    </row>
    <row r="686" spans="21:26">
      <c r="U686" s="22"/>
      <c r="V686" s="22"/>
      <c r="Z686" s="22"/>
    </row>
    <row r="687" spans="21:26">
      <c r="U687" s="22"/>
      <c r="V687" s="22"/>
      <c r="Z687" s="22"/>
    </row>
    <row r="688" spans="21:26">
      <c r="U688" s="22"/>
      <c r="V688" s="22"/>
      <c r="Z688" s="22"/>
    </row>
    <row r="689" spans="21:26">
      <c r="U689" s="22"/>
      <c r="V689" s="22"/>
      <c r="Z689" s="22"/>
    </row>
    <row r="690" spans="21:26">
      <c r="U690" s="22"/>
      <c r="V690" s="22"/>
      <c r="Z690" s="22"/>
    </row>
    <row r="691" spans="21:26">
      <c r="U691" s="22"/>
      <c r="V691" s="22"/>
      <c r="Z691" s="22"/>
    </row>
    <row r="692" spans="21:26">
      <c r="U692" s="22"/>
      <c r="V692" s="22"/>
      <c r="Z692" s="22"/>
    </row>
    <row r="693" spans="21:26">
      <c r="U693" s="22"/>
      <c r="V693" s="22"/>
      <c r="Z693" s="22"/>
    </row>
    <row r="694" spans="21:26">
      <c r="U694" s="22"/>
      <c r="V694" s="22"/>
      <c r="Z694" s="22"/>
    </row>
    <row r="695" spans="21:26">
      <c r="U695" s="22"/>
      <c r="V695" s="22"/>
      <c r="Z695" s="22"/>
    </row>
    <row r="696" spans="21:26">
      <c r="U696" s="22"/>
      <c r="V696" s="22"/>
      <c r="Z696" s="22"/>
    </row>
    <row r="697" spans="21:26">
      <c r="U697" s="22"/>
      <c r="V697" s="22"/>
      <c r="Z697" s="22"/>
    </row>
    <row r="698" spans="21:26">
      <c r="U698" s="22"/>
      <c r="V698" s="22"/>
      <c r="Z698" s="22"/>
    </row>
    <row r="699" spans="21:26">
      <c r="U699" s="22"/>
      <c r="V699" s="22"/>
      <c r="Z699" s="22"/>
    </row>
    <row r="700" spans="21:26">
      <c r="U700" s="22"/>
      <c r="V700" s="22"/>
      <c r="Z700" s="22"/>
    </row>
    <row r="701" spans="21:26">
      <c r="U701" s="22"/>
      <c r="V701" s="22"/>
      <c r="Z701" s="22"/>
    </row>
    <row r="702" spans="21:26">
      <c r="U702" s="22"/>
      <c r="V702" s="22"/>
      <c r="Z702" s="22"/>
    </row>
    <row r="703" spans="21:26">
      <c r="U703" s="22"/>
      <c r="V703" s="22"/>
      <c r="Z703" s="22"/>
    </row>
    <row r="704" spans="21:26">
      <c r="U704" s="22"/>
      <c r="V704" s="22"/>
      <c r="Z704" s="22"/>
    </row>
    <row r="705" spans="21:26">
      <c r="U705" s="22"/>
      <c r="V705" s="22"/>
      <c r="Z705" s="22"/>
    </row>
    <row r="706" spans="21:26">
      <c r="U706" s="22"/>
      <c r="V706" s="22"/>
      <c r="Z706" s="22"/>
    </row>
    <row r="707" spans="21:26">
      <c r="U707" s="22"/>
      <c r="V707" s="22"/>
      <c r="Z707" s="22"/>
    </row>
    <row r="708" spans="21:26">
      <c r="U708" s="22"/>
      <c r="V708" s="22"/>
      <c r="Z708" s="22"/>
    </row>
    <row r="709" spans="21:26">
      <c r="U709" s="22"/>
      <c r="V709" s="22"/>
      <c r="Z709" s="22"/>
    </row>
    <row r="710" spans="21:26">
      <c r="U710" s="22"/>
      <c r="V710" s="22"/>
      <c r="Z710" s="22"/>
    </row>
    <row r="711" spans="21:26">
      <c r="U711" s="22"/>
      <c r="V711" s="22"/>
      <c r="Z711" s="22"/>
    </row>
    <row r="712" spans="21:26">
      <c r="U712" s="22"/>
      <c r="V712" s="22"/>
      <c r="Z712" s="22"/>
    </row>
    <row r="713" spans="21:26">
      <c r="U713" s="22"/>
      <c r="V713" s="22"/>
      <c r="Z713" s="22"/>
    </row>
    <row r="714" spans="21:26">
      <c r="U714" s="22"/>
      <c r="V714" s="22"/>
      <c r="Z714" s="22"/>
    </row>
    <row r="715" spans="21:26">
      <c r="U715" s="22"/>
      <c r="V715" s="22"/>
      <c r="Z715" s="22"/>
    </row>
    <row r="716" spans="21:26">
      <c r="U716" s="22"/>
      <c r="V716" s="22"/>
      <c r="Z716" s="22"/>
    </row>
    <row r="717" spans="21:26">
      <c r="U717" s="22"/>
      <c r="V717" s="22"/>
      <c r="Z717" s="22"/>
    </row>
    <row r="718" spans="21:26">
      <c r="U718" s="22"/>
      <c r="V718" s="22"/>
      <c r="Z718" s="22"/>
    </row>
    <row r="719" spans="21:26">
      <c r="U719" s="22"/>
      <c r="V719" s="22"/>
      <c r="Z719" s="22"/>
    </row>
    <row r="720" spans="21:26">
      <c r="U720" s="22"/>
      <c r="V720" s="22"/>
      <c r="Z720" s="22"/>
    </row>
    <row r="721" spans="21:26">
      <c r="U721" s="22"/>
      <c r="V721" s="22"/>
      <c r="Z721" s="22"/>
    </row>
    <row r="722" spans="21:26">
      <c r="U722" s="22"/>
      <c r="V722" s="22"/>
      <c r="Z722" s="22"/>
    </row>
    <row r="723" spans="21:26">
      <c r="U723" s="22"/>
      <c r="V723" s="22"/>
      <c r="Z723" s="22"/>
    </row>
    <row r="724" spans="21:26">
      <c r="U724" s="22"/>
      <c r="V724" s="22"/>
      <c r="Z724" s="22"/>
    </row>
    <row r="725" spans="21:26">
      <c r="U725" s="22"/>
      <c r="V725" s="22"/>
      <c r="Z725" s="22"/>
    </row>
    <row r="726" spans="21:26">
      <c r="U726" s="22"/>
      <c r="V726" s="22"/>
      <c r="Z726" s="22"/>
    </row>
    <row r="727" spans="21:26">
      <c r="U727" s="22"/>
      <c r="V727" s="22"/>
      <c r="Z727" s="22"/>
    </row>
    <row r="728" spans="21:26">
      <c r="U728" s="22"/>
      <c r="V728" s="22"/>
      <c r="Z728" s="22"/>
    </row>
    <row r="729" spans="21:26">
      <c r="U729" s="22"/>
      <c r="V729" s="22"/>
      <c r="Z729" s="22"/>
    </row>
    <row r="730" spans="21:26">
      <c r="U730" s="22"/>
      <c r="V730" s="22"/>
      <c r="Z730" s="22"/>
    </row>
    <row r="731" spans="21:26">
      <c r="U731" s="22"/>
      <c r="V731" s="22"/>
      <c r="Z731" s="22"/>
    </row>
    <row r="732" spans="21:26">
      <c r="U732" s="22"/>
      <c r="V732" s="22"/>
      <c r="Z732" s="22"/>
    </row>
    <row r="733" spans="21:26">
      <c r="U733" s="22"/>
      <c r="V733" s="22"/>
      <c r="Z733" s="22"/>
    </row>
    <row r="734" spans="21:26">
      <c r="U734" s="22"/>
      <c r="V734" s="22"/>
      <c r="Z734" s="22"/>
    </row>
    <row r="735" spans="21:26">
      <c r="U735" s="22"/>
      <c r="V735" s="22"/>
      <c r="Z735" s="22"/>
    </row>
    <row r="736" spans="21:26">
      <c r="U736" s="22"/>
      <c r="V736" s="22"/>
      <c r="Z736" s="22"/>
    </row>
    <row r="737" spans="21:26">
      <c r="U737" s="22"/>
      <c r="V737" s="22"/>
      <c r="Z737" s="22"/>
    </row>
    <row r="738" spans="21:26">
      <c r="U738" s="22"/>
      <c r="V738" s="22"/>
      <c r="Z738" s="22"/>
    </row>
    <row r="739" spans="21:26">
      <c r="U739" s="22"/>
      <c r="V739" s="22"/>
      <c r="Z739" s="22"/>
    </row>
    <row r="740" spans="21:26">
      <c r="U740" s="22"/>
      <c r="V740" s="22"/>
      <c r="Z740" s="22"/>
    </row>
    <row r="741" spans="21:26">
      <c r="U741" s="22"/>
      <c r="V741" s="22"/>
      <c r="Z741" s="22"/>
    </row>
    <row r="742" spans="21:26">
      <c r="U742" s="22"/>
      <c r="V742" s="22"/>
      <c r="Z742" s="22"/>
    </row>
    <row r="743" spans="21:26">
      <c r="U743" s="22"/>
      <c r="V743" s="22"/>
      <c r="Z743" s="22"/>
    </row>
    <row r="744" spans="21:26">
      <c r="U744" s="22"/>
      <c r="V744" s="22"/>
      <c r="Z744" s="22"/>
    </row>
    <row r="745" spans="21:26">
      <c r="U745" s="22"/>
      <c r="V745" s="22"/>
      <c r="Z745" s="22"/>
    </row>
    <row r="746" spans="21:26">
      <c r="U746" s="22"/>
      <c r="V746" s="22"/>
      <c r="Z746" s="22"/>
    </row>
    <row r="747" spans="21:26">
      <c r="U747" s="22"/>
      <c r="V747" s="22"/>
      <c r="Z747" s="22"/>
    </row>
    <row r="748" spans="21:26">
      <c r="U748" s="22"/>
      <c r="V748" s="22"/>
      <c r="Z748" s="22"/>
    </row>
    <row r="749" spans="21:26">
      <c r="U749" s="22"/>
      <c r="V749" s="22"/>
      <c r="Z749" s="22"/>
    </row>
    <row r="750" spans="21:26">
      <c r="U750" s="22"/>
      <c r="V750" s="22"/>
      <c r="Z750" s="22"/>
    </row>
    <row r="751" spans="21:26">
      <c r="U751" s="22"/>
      <c r="V751" s="22"/>
      <c r="Z751" s="22"/>
    </row>
    <row r="752" spans="21:26">
      <c r="U752" s="22"/>
      <c r="V752" s="22"/>
      <c r="Z752" s="22"/>
    </row>
    <row r="753" spans="21:26">
      <c r="U753" s="22"/>
      <c r="V753" s="22"/>
      <c r="Z753" s="22"/>
    </row>
    <row r="754" spans="21:26">
      <c r="U754" s="22"/>
      <c r="V754" s="22"/>
      <c r="Z754" s="22"/>
    </row>
    <row r="755" spans="21:26">
      <c r="U755" s="22"/>
      <c r="V755" s="22"/>
      <c r="Z755" s="22"/>
    </row>
    <row r="756" spans="21:26">
      <c r="U756" s="22"/>
      <c r="V756" s="22"/>
      <c r="Z756" s="22"/>
    </row>
    <row r="757" spans="21:26">
      <c r="U757" s="22"/>
      <c r="V757" s="22"/>
      <c r="Z757" s="22"/>
    </row>
    <row r="758" spans="21:26">
      <c r="U758" s="22"/>
      <c r="V758" s="22"/>
      <c r="Z758" s="22"/>
    </row>
    <row r="759" spans="21:26">
      <c r="U759" s="22"/>
      <c r="V759" s="22"/>
      <c r="Z759" s="22"/>
    </row>
    <row r="760" spans="21:26">
      <c r="U760" s="22"/>
      <c r="V760" s="22"/>
      <c r="Z760" s="22"/>
    </row>
    <row r="761" spans="21:26">
      <c r="U761" s="22"/>
      <c r="V761" s="22"/>
      <c r="Z761" s="22"/>
    </row>
    <row r="762" spans="21:26">
      <c r="U762" s="22"/>
      <c r="V762" s="22"/>
      <c r="Z762" s="22"/>
    </row>
    <row r="763" spans="21:26">
      <c r="U763" s="22"/>
      <c r="V763" s="22"/>
      <c r="Z763" s="22"/>
    </row>
    <row r="764" spans="21:26">
      <c r="U764" s="22"/>
      <c r="V764" s="22"/>
      <c r="Z764" s="22"/>
    </row>
    <row r="765" spans="21:26">
      <c r="U765" s="22"/>
      <c r="V765" s="22"/>
      <c r="Z765" s="22"/>
    </row>
    <row r="766" spans="21:26">
      <c r="U766" s="22"/>
      <c r="V766" s="22"/>
      <c r="Z766" s="22"/>
    </row>
    <row r="767" spans="21:26">
      <c r="U767" s="22"/>
      <c r="V767" s="22"/>
      <c r="Z767" s="22"/>
    </row>
    <row r="768" spans="21:26">
      <c r="U768" s="22"/>
      <c r="V768" s="22"/>
      <c r="Z768" s="22"/>
    </row>
    <row r="769" spans="21:26">
      <c r="U769" s="22"/>
      <c r="V769" s="22"/>
      <c r="Z769" s="22"/>
    </row>
    <row r="770" spans="21:26">
      <c r="U770" s="22"/>
      <c r="V770" s="22"/>
      <c r="Z770" s="22"/>
    </row>
    <row r="771" spans="21:26">
      <c r="U771" s="22"/>
      <c r="V771" s="22"/>
      <c r="Z771" s="22"/>
    </row>
    <row r="772" spans="21:26">
      <c r="U772" s="22"/>
      <c r="V772" s="22"/>
      <c r="Z772" s="22"/>
    </row>
    <row r="773" spans="21:26">
      <c r="U773" s="22"/>
      <c r="V773" s="22"/>
      <c r="Z773" s="22"/>
    </row>
    <row r="774" spans="21:26">
      <c r="U774" s="22"/>
      <c r="V774" s="22"/>
      <c r="Z774" s="22"/>
    </row>
    <row r="775" spans="21:26">
      <c r="U775" s="22"/>
      <c r="V775" s="22"/>
      <c r="Z775" s="22"/>
    </row>
    <row r="776" spans="21:26">
      <c r="U776" s="22"/>
      <c r="V776" s="22"/>
      <c r="Z776" s="22"/>
    </row>
    <row r="777" spans="21:26">
      <c r="U777" s="22"/>
      <c r="V777" s="22"/>
      <c r="Z777" s="22"/>
    </row>
    <row r="778" spans="21:26">
      <c r="U778" s="22"/>
      <c r="V778" s="22"/>
      <c r="Z778" s="22"/>
    </row>
    <row r="779" spans="21:26">
      <c r="U779" s="22"/>
      <c r="V779" s="22"/>
      <c r="Z779" s="22"/>
    </row>
    <row r="780" spans="21:26">
      <c r="U780" s="22"/>
      <c r="V780" s="22"/>
      <c r="Z780" s="22"/>
    </row>
    <row r="781" spans="21:26">
      <c r="U781" s="22"/>
      <c r="V781" s="22"/>
      <c r="Z781" s="22"/>
    </row>
    <row r="782" spans="21:26">
      <c r="U782" s="22"/>
      <c r="V782" s="22"/>
      <c r="Z782" s="22"/>
    </row>
    <row r="783" spans="21:26">
      <c r="U783" s="22"/>
      <c r="V783" s="22"/>
      <c r="Z783" s="22"/>
    </row>
    <row r="784" spans="21:26">
      <c r="U784" s="22"/>
      <c r="V784" s="22"/>
      <c r="Z784" s="22"/>
    </row>
    <row r="785" spans="21:26">
      <c r="U785" s="22"/>
      <c r="V785" s="22"/>
      <c r="Z785" s="22"/>
    </row>
    <row r="786" spans="21:26">
      <c r="U786" s="22"/>
      <c r="V786" s="22"/>
      <c r="Z786" s="22"/>
    </row>
    <row r="787" spans="21:26">
      <c r="U787" s="22"/>
      <c r="V787" s="22"/>
      <c r="Z787" s="22"/>
    </row>
    <row r="788" spans="21:26">
      <c r="U788" s="22"/>
      <c r="V788" s="22"/>
      <c r="Z788" s="22"/>
    </row>
    <row r="789" spans="21:26">
      <c r="U789" s="22"/>
      <c r="V789" s="22"/>
      <c r="Z789" s="22"/>
    </row>
    <row r="790" spans="21:26">
      <c r="U790" s="22"/>
      <c r="V790" s="22"/>
      <c r="Z790" s="22"/>
    </row>
    <row r="791" spans="21:26">
      <c r="U791" s="22"/>
      <c r="V791" s="22"/>
      <c r="Z791" s="22"/>
    </row>
    <row r="792" spans="21:26">
      <c r="U792" s="22"/>
      <c r="V792" s="22"/>
      <c r="Z792" s="22"/>
    </row>
    <row r="793" spans="21:26">
      <c r="U793" s="22"/>
      <c r="V793" s="22"/>
      <c r="Z793" s="22"/>
    </row>
    <row r="794" spans="21:26">
      <c r="U794" s="22"/>
      <c r="V794" s="22"/>
      <c r="Z794" s="22"/>
    </row>
    <row r="795" spans="21:26">
      <c r="U795" s="22"/>
      <c r="V795" s="22"/>
      <c r="Z795" s="22"/>
    </row>
    <row r="796" spans="21:26">
      <c r="U796" s="22"/>
      <c r="V796" s="22"/>
      <c r="Z796" s="22"/>
    </row>
    <row r="797" spans="21:26">
      <c r="U797" s="22"/>
      <c r="V797" s="22"/>
      <c r="Z797" s="22"/>
    </row>
    <row r="798" spans="21:26">
      <c r="U798" s="22"/>
      <c r="V798" s="22"/>
      <c r="Z798" s="22"/>
    </row>
    <row r="799" spans="21:26">
      <c r="U799" s="22"/>
      <c r="V799" s="22"/>
      <c r="Z799" s="22"/>
    </row>
    <row r="800" spans="21:26">
      <c r="U800" s="22"/>
      <c r="V800" s="22"/>
      <c r="Z800" s="22"/>
    </row>
    <row r="801" spans="21:26">
      <c r="U801" s="22"/>
      <c r="V801" s="22"/>
      <c r="Z801" s="22"/>
    </row>
    <row r="802" spans="21:26">
      <c r="U802" s="22"/>
      <c r="V802" s="22"/>
      <c r="Z802" s="22"/>
    </row>
    <row r="803" spans="21:26">
      <c r="U803" s="22"/>
      <c r="V803" s="22"/>
      <c r="Z803" s="22"/>
    </row>
    <row r="804" spans="21:26">
      <c r="U804" s="22"/>
      <c r="V804" s="22"/>
      <c r="Z804" s="22"/>
    </row>
    <row r="805" spans="21:26">
      <c r="U805" s="22"/>
      <c r="V805" s="22"/>
      <c r="Z805" s="22"/>
    </row>
    <row r="806" spans="21:26">
      <c r="U806" s="22"/>
      <c r="V806" s="22"/>
      <c r="Z806" s="22"/>
    </row>
    <row r="807" spans="21:26">
      <c r="U807" s="22"/>
      <c r="V807" s="22"/>
      <c r="Z807" s="22"/>
    </row>
    <row r="808" spans="21:26">
      <c r="U808" s="22"/>
      <c r="V808" s="22"/>
      <c r="Z808" s="22"/>
    </row>
    <row r="809" spans="21:26">
      <c r="U809" s="22"/>
      <c r="V809" s="22"/>
      <c r="Z809" s="22"/>
    </row>
    <row r="810" spans="21:26">
      <c r="U810" s="22"/>
      <c r="V810" s="22"/>
      <c r="Z810" s="22"/>
    </row>
    <row r="811" spans="21:26">
      <c r="U811" s="22"/>
      <c r="V811" s="22"/>
      <c r="Z811" s="22"/>
    </row>
    <row r="812" spans="21:26">
      <c r="U812" s="22"/>
      <c r="V812" s="22"/>
      <c r="Z812" s="22"/>
    </row>
    <row r="813" spans="21:26">
      <c r="U813" s="22"/>
      <c r="V813" s="22"/>
      <c r="Z813" s="22"/>
    </row>
    <row r="814" spans="21:26">
      <c r="U814" s="22"/>
      <c r="V814" s="22"/>
      <c r="Z814" s="22"/>
    </row>
    <row r="815" spans="21:26">
      <c r="U815" s="22"/>
      <c r="V815" s="22"/>
      <c r="Z815" s="22"/>
    </row>
    <row r="816" spans="21:26">
      <c r="U816" s="22"/>
      <c r="V816" s="22"/>
      <c r="Z816" s="22"/>
    </row>
    <row r="817" spans="21:26">
      <c r="U817" s="22"/>
      <c r="V817" s="22"/>
      <c r="Z817" s="22"/>
    </row>
    <row r="818" spans="21:26">
      <c r="U818" s="22"/>
      <c r="V818" s="22"/>
      <c r="Z818" s="22"/>
    </row>
    <row r="819" spans="21:26">
      <c r="U819" s="22"/>
      <c r="V819" s="22"/>
      <c r="Z819" s="22"/>
    </row>
    <row r="820" spans="21:26">
      <c r="U820" s="22"/>
      <c r="V820" s="22"/>
      <c r="Z820" s="22"/>
    </row>
    <row r="821" spans="21:26">
      <c r="U821" s="22"/>
      <c r="V821" s="22"/>
      <c r="Z821" s="22"/>
    </row>
    <row r="822" spans="21:26">
      <c r="U822" s="22"/>
      <c r="V822" s="22"/>
      <c r="Z822" s="22"/>
    </row>
    <row r="823" spans="21:26">
      <c r="U823" s="22"/>
      <c r="V823" s="22"/>
      <c r="Z823" s="22"/>
    </row>
    <row r="824" spans="21:26">
      <c r="U824" s="22"/>
      <c r="V824" s="22"/>
      <c r="Z824" s="22"/>
    </row>
    <row r="825" spans="21:26">
      <c r="U825" s="22"/>
      <c r="V825" s="22"/>
      <c r="Z825" s="22"/>
    </row>
    <row r="826" spans="21:26">
      <c r="U826" s="22"/>
      <c r="V826" s="22"/>
      <c r="Z826" s="22"/>
    </row>
    <row r="827" spans="21:26">
      <c r="U827" s="22"/>
      <c r="V827" s="22"/>
      <c r="Z827" s="22"/>
    </row>
    <row r="828" spans="21:26">
      <c r="U828" s="22"/>
      <c r="V828" s="22"/>
      <c r="Z828" s="22"/>
    </row>
    <row r="829" spans="21:26">
      <c r="U829" s="22"/>
      <c r="V829" s="22"/>
      <c r="Z829" s="22"/>
    </row>
    <row r="830" spans="21:26">
      <c r="U830" s="22"/>
      <c r="V830" s="22"/>
      <c r="Z830" s="22"/>
    </row>
    <row r="831" spans="21:26">
      <c r="U831" s="22"/>
      <c r="V831" s="22"/>
      <c r="Z831" s="22"/>
    </row>
    <row r="832" spans="21:26">
      <c r="U832" s="22"/>
      <c r="V832" s="22"/>
      <c r="Z832" s="22"/>
    </row>
    <row r="833" spans="21:26">
      <c r="U833" s="22"/>
      <c r="V833" s="22"/>
      <c r="Z833" s="22"/>
    </row>
    <row r="834" spans="21:26">
      <c r="U834" s="22"/>
      <c r="V834" s="22"/>
      <c r="Z834" s="22"/>
    </row>
    <row r="835" spans="21:26">
      <c r="U835" s="22"/>
      <c r="V835" s="22"/>
      <c r="Z835" s="22"/>
    </row>
    <row r="836" spans="21:26">
      <c r="U836" s="22"/>
      <c r="V836" s="22"/>
      <c r="Z836" s="22"/>
    </row>
    <row r="837" spans="21:26">
      <c r="U837" s="22"/>
      <c r="V837" s="22"/>
      <c r="Z837" s="22"/>
    </row>
    <row r="838" spans="21:26">
      <c r="U838" s="22"/>
      <c r="V838" s="22"/>
      <c r="Z838" s="22"/>
    </row>
    <row r="839" spans="21:26">
      <c r="U839" s="22"/>
      <c r="V839" s="22"/>
      <c r="Z839" s="22"/>
    </row>
    <row r="840" spans="21:26">
      <c r="U840" s="22"/>
      <c r="V840" s="22"/>
      <c r="Z840" s="22"/>
    </row>
    <row r="841" spans="21:26">
      <c r="U841" s="22"/>
      <c r="V841" s="22"/>
      <c r="Z841" s="22"/>
    </row>
    <row r="842" spans="21:26">
      <c r="U842" s="22"/>
      <c r="V842" s="22"/>
      <c r="Z842" s="22"/>
    </row>
    <row r="843" spans="21:26">
      <c r="U843" s="22"/>
      <c r="V843" s="22"/>
      <c r="Z843" s="22"/>
    </row>
    <row r="844" spans="21:26">
      <c r="U844" s="22"/>
      <c r="V844" s="22"/>
      <c r="Z844" s="22"/>
    </row>
    <row r="845" spans="21:26">
      <c r="U845" s="22"/>
      <c r="V845" s="22"/>
      <c r="Z845" s="22"/>
    </row>
    <row r="846" spans="21:26">
      <c r="U846" s="22"/>
      <c r="V846" s="22"/>
      <c r="Z846" s="22"/>
    </row>
    <row r="847" spans="21:26">
      <c r="U847" s="22"/>
      <c r="V847" s="22"/>
      <c r="Z847" s="22"/>
    </row>
    <row r="848" spans="21:26">
      <c r="U848" s="22"/>
      <c r="V848" s="22"/>
      <c r="Z848" s="22"/>
    </row>
    <row r="849" spans="21:26">
      <c r="U849" s="22"/>
      <c r="V849" s="22"/>
      <c r="Z849" s="22"/>
    </row>
    <row r="850" spans="21:26">
      <c r="U850" s="22"/>
      <c r="V850" s="22"/>
      <c r="Z850" s="22"/>
    </row>
    <row r="851" spans="21:26">
      <c r="U851" s="22"/>
      <c r="V851" s="22"/>
      <c r="Z851" s="22"/>
    </row>
    <row r="852" spans="21:26">
      <c r="U852" s="22"/>
      <c r="V852" s="22"/>
      <c r="Z852" s="22"/>
    </row>
    <row r="853" spans="21:26">
      <c r="U853" s="22"/>
      <c r="V853" s="22"/>
      <c r="Z853" s="22"/>
    </row>
    <row r="854" spans="21:26">
      <c r="U854" s="22"/>
      <c r="V854" s="22"/>
      <c r="Z854" s="22"/>
    </row>
    <row r="855" spans="21:26">
      <c r="U855" s="22"/>
      <c r="V855" s="22"/>
      <c r="Z855" s="22"/>
    </row>
    <row r="856" spans="21:26">
      <c r="U856" s="22"/>
      <c r="V856" s="22"/>
      <c r="Z856" s="22"/>
    </row>
    <row r="857" spans="21:26">
      <c r="U857" s="22"/>
      <c r="V857" s="22"/>
      <c r="Z857" s="22"/>
    </row>
    <row r="858" spans="21:26">
      <c r="U858" s="22"/>
      <c r="V858" s="22"/>
      <c r="Z858" s="22"/>
    </row>
    <row r="859" spans="21:26">
      <c r="U859" s="22"/>
      <c r="V859" s="22"/>
      <c r="Z859" s="22"/>
    </row>
    <row r="860" spans="21:26">
      <c r="U860" s="22"/>
      <c r="V860" s="22"/>
      <c r="Z860" s="22"/>
    </row>
    <row r="861" spans="21:26">
      <c r="U861" s="22"/>
      <c r="V861" s="22"/>
      <c r="Z861" s="22"/>
    </row>
    <row r="862" spans="21:26">
      <c r="U862" s="22"/>
      <c r="V862" s="22"/>
      <c r="Z862" s="22"/>
    </row>
    <row r="863" spans="21:26">
      <c r="U863" s="22"/>
      <c r="V863" s="22"/>
      <c r="Z863" s="22"/>
    </row>
    <row r="864" spans="21:26">
      <c r="U864" s="22"/>
      <c r="V864" s="22"/>
      <c r="Z864" s="22"/>
    </row>
    <row r="865" spans="21:26">
      <c r="U865" s="22"/>
      <c r="V865" s="22"/>
      <c r="Z865" s="22"/>
    </row>
    <row r="866" spans="21:26">
      <c r="U866" s="22"/>
      <c r="V866" s="22"/>
      <c r="Z866" s="22"/>
    </row>
    <row r="867" spans="21:26">
      <c r="U867" s="22"/>
      <c r="V867" s="22"/>
      <c r="Z867" s="22"/>
    </row>
    <row r="868" spans="21:26">
      <c r="U868" s="22"/>
      <c r="V868" s="22"/>
      <c r="Z868" s="22"/>
    </row>
    <row r="869" spans="21:26">
      <c r="U869" s="22"/>
      <c r="V869" s="22"/>
      <c r="Z869" s="22"/>
    </row>
    <row r="870" spans="21:26">
      <c r="U870" s="22"/>
      <c r="V870" s="22"/>
      <c r="Z870" s="22"/>
    </row>
    <row r="871" spans="21:26">
      <c r="U871" s="22"/>
      <c r="V871" s="22"/>
      <c r="Z871" s="22"/>
    </row>
    <row r="872" spans="21:26">
      <c r="U872" s="22"/>
      <c r="V872" s="22"/>
      <c r="Z872" s="22"/>
    </row>
    <row r="873" spans="21:26">
      <c r="U873" s="22"/>
      <c r="V873" s="22"/>
      <c r="Z873" s="22"/>
    </row>
    <row r="874" spans="21:26">
      <c r="U874" s="22"/>
      <c r="V874" s="22"/>
      <c r="Z874" s="22"/>
    </row>
    <row r="875" spans="21:26">
      <c r="U875" s="22"/>
      <c r="V875" s="22"/>
      <c r="Z875" s="22"/>
    </row>
    <row r="876" spans="21:26">
      <c r="U876" s="22"/>
      <c r="V876" s="22"/>
      <c r="Z876" s="22"/>
    </row>
    <row r="877" spans="21:26">
      <c r="U877" s="22"/>
      <c r="V877" s="22"/>
      <c r="Z877" s="22"/>
    </row>
    <row r="878" spans="21:26">
      <c r="U878" s="22"/>
      <c r="V878" s="22"/>
      <c r="Z878" s="22"/>
    </row>
    <row r="879" spans="21:26">
      <c r="U879" s="22"/>
      <c r="V879" s="22"/>
      <c r="Z879" s="22"/>
    </row>
    <row r="880" spans="21:26">
      <c r="U880" s="22"/>
      <c r="V880" s="22"/>
      <c r="Z880" s="22"/>
    </row>
    <row r="881" spans="21:26">
      <c r="U881" s="22"/>
      <c r="V881" s="22"/>
      <c r="Z881" s="22"/>
    </row>
    <row r="882" spans="21:26">
      <c r="U882" s="22"/>
      <c r="V882" s="22"/>
      <c r="Z882" s="22"/>
    </row>
    <row r="883" spans="21:26">
      <c r="U883" s="22"/>
      <c r="V883" s="22"/>
      <c r="Z883" s="22"/>
    </row>
    <row r="884" spans="21:26">
      <c r="U884" s="22"/>
      <c r="V884" s="22"/>
      <c r="Z884" s="22"/>
    </row>
    <row r="885" spans="21:26">
      <c r="U885" s="22"/>
      <c r="V885" s="22"/>
      <c r="Z885" s="22"/>
    </row>
    <row r="886" spans="21:26">
      <c r="U886" s="22"/>
      <c r="V886" s="22"/>
      <c r="Z886" s="22"/>
    </row>
    <row r="887" spans="21:26">
      <c r="U887" s="22"/>
      <c r="V887" s="22"/>
      <c r="Z887" s="22"/>
    </row>
    <row r="888" spans="21:26">
      <c r="U888" s="22"/>
      <c r="V888" s="22"/>
      <c r="Z888" s="22"/>
    </row>
    <row r="889" spans="21:26">
      <c r="U889" s="22"/>
      <c r="V889" s="22"/>
      <c r="Z889" s="22"/>
    </row>
    <row r="890" spans="21:26">
      <c r="U890" s="22"/>
      <c r="V890" s="22"/>
      <c r="Z890" s="22"/>
    </row>
    <row r="891" spans="21:26">
      <c r="U891" s="22"/>
      <c r="V891" s="22"/>
      <c r="Z891" s="22"/>
    </row>
    <row r="892" spans="21:26">
      <c r="U892" s="22"/>
      <c r="V892" s="22"/>
      <c r="Z892" s="22"/>
    </row>
    <row r="893" spans="21:26">
      <c r="U893" s="22"/>
      <c r="V893" s="22"/>
      <c r="Z893" s="22"/>
    </row>
    <row r="894" spans="21:26">
      <c r="U894" s="22"/>
      <c r="V894" s="22"/>
      <c r="Z894" s="22"/>
    </row>
    <row r="895" spans="21:26">
      <c r="U895" s="22"/>
      <c r="V895" s="22"/>
      <c r="Z895" s="22"/>
    </row>
    <row r="896" spans="21:26">
      <c r="U896" s="22"/>
      <c r="V896" s="22"/>
      <c r="Z896" s="22"/>
    </row>
    <row r="897" spans="21:26">
      <c r="U897" s="22"/>
      <c r="V897" s="22"/>
      <c r="Z897" s="22"/>
    </row>
    <row r="898" spans="21:26">
      <c r="U898" s="22"/>
      <c r="V898" s="22"/>
      <c r="Z898" s="22"/>
    </row>
    <row r="899" spans="21:26">
      <c r="U899" s="22"/>
      <c r="V899" s="22"/>
      <c r="Z899" s="22"/>
    </row>
    <row r="900" spans="21:26">
      <c r="U900" s="22"/>
      <c r="V900" s="22"/>
      <c r="Z900" s="22"/>
    </row>
    <row r="901" spans="21:26">
      <c r="U901" s="22"/>
      <c r="V901" s="22"/>
      <c r="Z901" s="22"/>
    </row>
    <row r="902" spans="21:26">
      <c r="U902" s="22"/>
      <c r="V902" s="22"/>
      <c r="Z902" s="22"/>
    </row>
    <row r="903" spans="21:26">
      <c r="U903" s="22"/>
      <c r="V903" s="22"/>
      <c r="Z903" s="22"/>
    </row>
    <row r="904" spans="21:26">
      <c r="U904" s="22"/>
      <c r="V904" s="22"/>
      <c r="Z904" s="22"/>
    </row>
    <row r="905" spans="21:26">
      <c r="U905" s="22"/>
      <c r="V905" s="22"/>
      <c r="Z905" s="22"/>
    </row>
    <row r="906" spans="21:26">
      <c r="U906" s="22"/>
      <c r="V906" s="22"/>
      <c r="Z906" s="22"/>
    </row>
    <row r="907" spans="21:26">
      <c r="U907" s="22"/>
      <c r="V907" s="22"/>
      <c r="Z907" s="22"/>
    </row>
    <row r="908" spans="21:26">
      <c r="U908" s="22"/>
      <c r="V908" s="22"/>
      <c r="Z908" s="22"/>
    </row>
    <row r="909" spans="21:26">
      <c r="U909" s="22"/>
      <c r="V909" s="22"/>
      <c r="Z909" s="22"/>
    </row>
    <row r="910" spans="21:26">
      <c r="U910" s="22"/>
      <c r="V910" s="22"/>
      <c r="Z910" s="22"/>
    </row>
    <row r="911" spans="21:26">
      <c r="U911" s="22"/>
      <c r="V911" s="22"/>
      <c r="Z911" s="22"/>
    </row>
    <row r="912" spans="21:26">
      <c r="U912" s="22"/>
      <c r="V912" s="22"/>
      <c r="Z912" s="22"/>
    </row>
    <row r="913" spans="21:26">
      <c r="U913" s="22"/>
      <c r="V913" s="22"/>
      <c r="Z913" s="22"/>
    </row>
    <row r="914" spans="21:26">
      <c r="U914" s="22"/>
      <c r="V914" s="22"/>
      <c r="Z914" s="22"/>
    </row>
    <row r="915" spans="21:26">
      <c r="U915" s="22"/>
      <c r="V915" s="22"/>
      <c r="Z915" s="22"/>
    </row>
    <row r="916" spans="21:26">
      <c r="U916" s="22"/>
      <c r="V916" s="22"/>
      <c r="Z916" s="22"/>
    </row>
    <row r="917" spans="21:26">
      <c r="U917" s="22"/>
      <c r="V917" s="22"/>
      <c r="Z917" s="22"/>
    </row>
    <row r="918" spans="21:26">
      <c r="U918" s="22"/>
      <c r="V918" s="22"/>
      <c r="Z918" s="22"/>
    </row>
    <row r="919" spans="21:26">
      <c r="U919" s="22"/>
      <c r="V919" s="22"/>
      <c r="Z919" s="22"/>
    </row>
    <row r="920" spans="21:26">
      <c r="U920" s="22"/>
      <c r="V920" s="22"/>
      <c r="Z920" s="22"/>
    </row>
    <row r="921" spans="21:26">
      <c r="U921" s="22"/>
      <c r="V921" s="22"/>
      <c r="Z921" s="22"/>
    </row>
    <row r="922" spans="21:26">
      <c r="U922" s="22"/>
      <c r="V922" s="22"/>
      <c r="Z922" s="22"/>
    </row>
    <row r="923" spans="21:26">
      <c r="U923" s="22"/>
      <c r="V923" s="22"/>
      <c r="Z923" s="22"/>
    </row>
    <row r="924" spans="21:26">
      <c r="U924" s="22"/>
      <c r="V924" s="22"/>
      <c r="Z924" s="22"/>
    </row>
    <row r="925" spans="21:26">
      <c r="U925" s="22"/>
      <c r="V925" s="22"/>
      <c r="Z925" s="22"/>
    </row>
    <row r="926" spans="21:26">
      <c r="U926" s="22"/>
      <c r="V926" s="22"/>
      <c r="Z926" s="22"/>
    </row>
    <row r="927" spans="21:26">
      <c r="U927" s="22"/>
      <c r="V927" s="22"/>
      <c r="Z927" s="22"/>
    </row>
    <row r="928" spans="21:26">
      <c r="U928" s="22"/>
      <c r="V928" s="22"/>
      <c r="Z928" s="22"/>
    </row>
    <row r="929" spans="21:26">
      <c r="U929" s="22"/>
      <c r="V929" s="22"/>
      <c r="Z929" s="22"/>
    </row>
    <row r="930" spans="21:26">
      <c r="U930" s="22"/>
      <c r="V930" s="22"/>
      <c r="Z930" s="22"/>
    </row>
    <row r="931" spans="21:26">
      <c r="U931" s="22"/>
      <c r="V931" s="22"/>
      <c r="Z931" s="22"/>
    </row>
    <row r="932" spans="21:26">
      <c r="U932" s="22"/>
      <c r="V932" s="22"/>
      <c r="Z932" s="22"/>
    </row>
    <row r="933" spans="21:26">
      <c r="U933" s="22"/>
      <c r="V933" s="22"/>
      <c r="Z933" s="22"/>
    </row>
    <row r="934" spans="21:26">
      <c r="U934" s="22"/>
      <c r="V934" s="22"/>
      <c r="Z934" s="22"/>
    </row>
    <row r="935" spans="21:26">
      <c r="U935" s="22"/>
      <c r="V935" s="22"/>
      <c r="Z935" s="22"/>
    </row>
    <row r="936" spans="21:26">
      <c r="U936" s="22"/>
      <c r="V936" s="22"/>
      <c r="Z936" s="22"/>
    </row>
    <row r="937" spans="21:26">
      <c r="U937" s="22"/>
      <c r="V937" s="22"/>
      <c r="Z937" s="22"/>
    </row>
    <row r="938" spans="21:26">
      <c r="U938" s="22"/>
      <c r="V938" s="22"/>
      <c r="Z938" s="22"/>
    </row>
    <row r="939" spans="21:26">
      <c r="U939" s="22"/>
      <c r="V939" s="22"/>
      <c r="Z939" s="22"/>
    </row>
    <row r="940" spans="21:26">
      <c r="U940" s="22"/>
      <c r="V940" s="22"/>
      <c r="Z940" s="22"/>
    </row>
    <row r="941" spans="21:26">
      <c r="U941" s="22"/>
      <c r="V941" s="22"/>
      <c r="Z941" s="22"/>
    </row>
    <row r="942" spans="21:26">
      <c r="U942" s="22"/>
      <c r="V942" s="22"/>
      <c r="Z942" s="22"/>
    </row>
    <row r="943" spans="21:26">
      <c r="U943" s="22"/>
      <c r="V943" s="22"/>
      <c r="Z943" s="22"/>
    </row>
    <row r="944" spans="21:26">
      <c r="U944" s="22"/>
      <c r="V944" s="22"/>
      <c r="Z944" s="22"/>
    </row>
    <row r="945" spans="21:26">
      <c r="U945" s="22"/>
      <c r="V945" s="22"/>
      <c r="Z945" s="22"/>
    </row>
    <row r="946" spans="21:26">
      <c r="U946" s="22"/>
      <c r="V946" s="22"/>
      <c r="Z946" s="22"/>
    </row>
    <row r="947" spans="21:26">
      <c r="U947" s="22"/>
      <c r="V947" s="22"/>
      <c r="Z947" s="22"/>
    </row>
    <row r="948" spans="21:26">
      <c r="U948" s="22"/>
      <c r="V948" s="22"/>
      <c r="Z948" s="22"/>
    </row>
    <row r="949" spans="21:26">
      <c r="U949" s="22"/>
      <c r="V949" s="22"/>
      <c r="Z949" s="22"/>
    </row>
    <row r="950" spans="21:26">
      <c r="U950" s="22"/>
      <c r="V950" s="22"/>
      <c r="Z950" s="22"/>
    </row>
    <row r="951" spans="21:26">
      <c r="U951" s="22"/>
      <c r="V951" s="22"/>
      <c r="Z951" s="22"/>
    </row>
    <row r="952" spans="21:26">
      <c r="U952" s="22"/>
      <c r="V952" s="22"/>
      <c r="Z952" s="22"/>
    </row>
    <row r="953" spans="21:26">
      <c r="U953" s="22"/>
      <c r="V953" s="22"/>
      <c r="Z953" s="22"/>
    </row>
    <row r="954" spans="21:26">
      <c r="U954" s="22"/>
      <c r="V954" s="22"/>
      <c r="Z954" s="22"/>
    </row>
    <row r="955" spans="21:26">
      <c r="U955" s="22"/>
      <c r="V955" s="22"/>
      <c r="Z955" s="22"/>
    </row>
    <row r="956" spans="21:26">
      <c r="U956" s="22"/>
      <c r="V956" s="22"/>
      <c r="Z956" s="22"/>
    </row>
    <row r="957" spans="21:26">
      <c r="U957" s="22"/>
      <c r="V957" s="22"/>
      <c r="Z957" s="22"/>
    </row>
    <row r="958" spans="21:26">
      <c r="U958" s="22"/>
      <c r="V958" s="22"/>
      <c r="Z958" s="22"/>
    </row>
    <row r="959" spans="21:26">
      <c r="U959" s="22"/>
      <c r="V959" s="22"/>
      <c r="Z959" s="22"/>
    </row>
    <row r="960" spans="21:26">
      <c r="U960" s="22"/>
      <c r="V960" s="22"/>
      <c r="Z960" s="22"/>
    </row>
    <row r="961" spans="21:26">
      <c r="U961" s="22"/>
      <c r="V961" s="22"/>
      <c r="Z961" s="22"/>
    </row>
    <row r="962" spans="21:26">
      <c r="U962" s="22"/>
      <c r="V962" s="22"/>
      <c r="Z962" s="22"/>
    </row>
    <row r="963" spans="21:26">
      <c r="U963" s="22"/>
      <c r="V963" s="22"/>
      <c r="Z963" s="22"/>
    </row>
    <row r="964" spans="21:26">
      <c r="U964" s="22"/>
      <c r="V964" s="22"/>
      <c r="Z964" s="22"/>
    </row>
    <row r="965" spans="21:26">
      <c r="U965" s="22"/>
      <c r="V965" s="22"/>
      <c r="Z965" s="22"/>
    </row>
    <row r="966" spans="21:26">
      <c r="U966" s="22"/>
      <c r="V966" s="22"/>
      <c r="Z966" s="22"/>
    </row>
    <row r="967" spans="21:26">
      <c r="U967" s="22"/>
      <c r="V967" s="22"/>
      <c r="Z967" s="22"/>
    </row>
    <row r="968" spans="21:26">
      <c r="U968" s="22"/>
      <c r="V968" s="22"/>
      <c r="Z968" s="22"/>
    </row>
    <row r="969" spans="21:26">
      <c r="U969" s="22"/>
      <c r="V969" s="22"/>
      <c r="Z969" s="22"/>
    </row>
    <row r="970" spans="21:26">
      <c r="U970" s="22"/>
      <c r="V970" s="22"/>
      <c r="Z970" s="22"/>
    </row>
    <row r="971" spans="21:26">
      <c r="U971" s="22"/>
      <c r="V971" s="22"/>
      <c r="Z971" s="22"/>
    </row>
    <row r="972" spans="21:26">
      <c r="U972" s="22"/>
      <c r="V972" s="22"/>
      <c r="Z972" s="22"/>
    </row>
    <row r="973" spans="21:26">
      <c r="U973" s="22"/>
      <c r="V973" s="22"/>
      <c r="Z973" s="22"/>
    </row>
    <row r="974" spans="21:26">
      <c r="U974" s="22"/>
      <c r="V974" s="22"/>
      <c r="Z974" s="22"/>
    </row>
    <row r="975" spans="21:26">
      <c r="U975" s="22"/>
      <c r="V975" s="22"/>
      <c r="Z975" s="22"/>
    </row>
    <row r="976" spans="21:26">
      <c r="U976" s="22"/>
      <c r="V976" s="22"/>
      <c r="Z976" s="22"/>
    </row>
    <row r="977" spans="21:26">
      <c r="U977" s="22"/>
      <c r="V977" s="22"/>
      <c r="Z977" s="22"/>
    </row>
    <row r="978" spans="21:26">
      <c r="U978" s="22"/>
      <c r="V978" s="22"/>
      <c r="Z978" s="22"/>
    </row>
  </sheetData>
  <sortState xmlns:xlrd2="http://schemas.microsoft.com/office/spreadsheetml/2017/richdata2" ref="A2:AF117">
    <sortCondition ref="A117"/>
  </sortState>
  <phoneticPr fontId="8"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38"/>
  <sheetViews>
    <sheetView workbookViewId="0"/>
  </sheetViews>
  <sheetFormatPr baseColWidth="10" defaultColWidth="11" defaultRowHeight="16"/>
  <cols>
    <col min="1" max="1" width="17.33203125" style="1" customWidth="1"/>
    <col min="2" max="2" width="14.5" style="1" bestFit="1" customWidth="1"/>
    <col min="3" max="4" width="11" style="1"/>
    <col min="5" max="5" width="17.33203125" style="1" customWidth="1"/>
    <col min="6" max="16384" width="11" style="1"/>
  </cols>
  <sheetData>
    <row r="1" spans="1:6" s="9" customFormat="1">
      <c r="A1" s="9" t="s">
        <v>2339</v>
      </c>
      <c r="B1" s="9" t="s">
        <v>2340</v>
      </c>
      <c r="C1" s="9" t="s">
        <v>2341</v>
      </c>
      <c r="E1" s="1"/>
      <c r="F1" s="1"/>
    </row>
    <row r="2" spans="1:6">
      <c r="A2" s="3" t="s">
        <v>2324</v>
      </c>
      <c r="B2" s="1" t="s">
        <v>2065</v>
      </c>
      <c r="C2" s="1" t="s">
        <v>2326</v>
      </c>
      <c r="E2" s="3"/>
    </row>
    <row r="3" spans="1:6">
      <c r="A3" s="3" t="s">
        <v>43</v>
      </c>
      <c r="B3" s="1" t="s">
        <v>33</v>
      </c>
      <c r="C3" s="1" t="s">
        <v>49</v>
      </c>
      <c r="E3" s="3"/>
    </row>
    <row r="4" spans="1:6">
      <c r="A4" s="3" t="s">
        <v>2342</v>
      </c>
      <c r="B4" s="1" t="s">
        <v>51</v>
      </c>
      <c r="C4" s="1" t="s">
        <v>49</v>
      </c>
      <c r="E4" s="3"/>
    </row>
    <row r="5" spans="1:6">
      <c r="A5" s="3" t="s">
        <v>43</v>
      </c>
      <c r="B5" s="1" t="s">
        <v>67</v>
      </c>
      <c r="C5" s="1" t="s">
        <v>49</v>
      </c>
      <c r="E5" s="3"/>
    </row>
    <row r="6" spans="1:6">
      <c r="A6" s="3" t="s">
        <v>43</v>
      </c>
      <c r="B6" s="1" t="s">
        <v>821</v>
      </c>
      <c r="C6" s="1" t="s">
        <v>2718</v>
      </c>
      <c r="E6" s="3"/>
    </row>
    <row r="7" spans="1:6">
      <c r="A7" s="3" t="s">
        <v>43</v>
      </c>
      <c r="B7" s="1" t="s">
        <v>82</v>
      </c>
      <c r="C7" s="1" t="s">
        <v>49</v>
      </c>
      <c r="E7" s="3"/>
    </row>
    <row r="8" spans="1:6">
      <c r="A8" s="3" t="s">
        <v>43</v>
      </c>
      <c r="B8" s="1" t="s">
        <v>2343</v>
      </c>
      <c r="C8" s="1" t="s">
        <v>2326</v>
      </c>
      <c r="E8" s="3"/>
    </row>
    <row r="9" spans="1:6">
      <c r="A9" s="3" t="s">
        <v>43</v>
      </c>
      <c r="B9" s="1" t="s">
        <v>2344</v>
      </c>
      <c r="C9" s="1" t="s">
        <v>2326</v>
      </c>
      <c r="E9" s="3"/>
    </row>
    <row r="10" spans="1:6">
      <c r="A10" s="3" t="s">
        <v>2324</v>
      </c>
      <c r="B10" s="1" t="s">
        <v>2071</v>
      </c>
      <c r="C10" s="1" t="s">
        <v>2326</v>
      </c>
      <c r="E10" s="3"/>
    </row>
    <row r="11" spans="1:6">
      <c r="A11" s="3" t="s">
        <v>43</v>
      </c>
      <c r="B11" s="1" t="s">
        <v>1675</v>
      </c>
      <c r="C11" s="1" t="s">
        <v>2326</v>
      </c>
      <c r="E11" s="3"/>
    </row>
    <row r="12" spans="1:6">
      <c r="A12" s="1" t="s">
        <v>420</v>
      </c>
      <c r="B12" s="1" t="s">
        <v>2055</v>
      </c>
      <c r="C12" s="1" t="s">
        <v>2326</v>
      </c>
    </row>
    <row r="13" spans="1:6">
      <c r="A13" s="1" t="s">
        <v>43</v>
      </c>
      <c r="B13" s="1" t="s">
        <v>1123</v>
      </c>
      <c r="C13" s="1" t="s">
        <v>2326</v>
      </c>
    </row>
    <row r="14" spans="1:6">
      <c r="A14" s="3" t="s">
        <v>43</v>
      </c>
      <c r="B14" s="1" t="s">
        <v>2345</v>
      </c>
      <c r="C14" s="1" t="s">
        <v>2326</v>
      </c>
      <c r="E14" s="3"/>
    </row>
    <row r="15" spans="1:6">
      <c r="A15" s="3" t="s">
        <v>2324</v>
      </c>
      <c r="B15" s="1" t="s">
        <v>2072</v>
      </c>
      <c r="C15" s="1" t="s">
        <v>2326</v>
      </c>
      <c r="E15" s="3"/>
    </row>
    <row r="16" spans="1:6">
      <c r="A16" s="7" t="s">
        <v>43</v>
      </c>
      <c r="B16" s="1" t="s">
        <v>89</v>
      </c>
      <c r="C16" s="1" t="s">
        <v>2326</v>
      </c>
      <c r="E16" s="7"/>
    </row>
    <row r="17" spans="1:5">
      <c r="A17" s="3" t="s">
        <v>43</v>
      </c>
      <c r="B17" s="1" t="s">
        <v>2131</v>
      </c>
      <c r="C17" s="1" t="s">
        <v>2326</v>
      </c>
      <c r="E17" s="3"/>
    </row>
    <row r="18" spans="1:5">
      <c r="A18" s="3" t="s">
        <v>43</v>
      </c>
      <c r="B18" s="1" t="s">
        <v>1679</v>
      </c>
      <c r="C18" s="1" t="s">
        <v>2326</v>
      </c>
      <c r="E18" s="3"/>
    </row>
    <row r="19" spans="1:5">
      <c r="A19" s="3" t="s">
        <v>2346</v>
      </c>
      <c r="B19" s="1" t="s">
        <v>102</v>
      </c>
      <c r="C19" s="1" t="s">
        <v>2326</v>
      </c>
      <c r="E19" s="3"/>
    </row>
    <row r="20" spans="1:5">
      <c r="A20" s="3" t="s">
        <v>2347</v>
      </c>
      <c r="B20" s="1" t="s">
        <v>116</v>
      </c>
      <c r="C20" s="1" t="s">
        <v>49</v>
      </c>
      <c r="E20" s="3"/>
    </row>
    <row r="21" spans="1:5">
      <c r="A21" s="3" t="s">
        <v>2346</v>
      </c>
      <c r="B21" s="1" t="s">
        <v>127</v>
      </c>
      <c r="C21" s="1" t="s">
        <v>2326</v>
      </c>
    </row>
    <row r="22" spans="1:5">
      <c r="A22" s="3" t="s">
        <v>43</v>
      </c>
      <c r="B22" s="1" t="s">
        <v>1697</v>
      </c>
      <c r="C22" s="1" t="s">
        <v>2326</v>
      </c>
      <c r="E22" s="3"/>
    </row>
    <row r="23" spans="1:5">
      <c r="A23" s="3" t="s">
        <v>2324</v>
      </c>
      <c r="B23" s="1" t="s">
        <v>2073</v>
      </c>
      <c r="C23" s="1" t="s">
        <v>2326</v>
      </c>
      <c r="E23" s="3"/>
    </row>
    <row r="24" spans="1:5">
      <c r="A24" s="3" t="s">
        <v>2324</v>
      </c>
      <c r="B24" s="1" t="s">
        <v>2074</v>
      </c>
      <c r="C24" s="1" t="s">
        <v>2326</v>
      </c>
      <c r="E24" s="3"/>
    </row>
    <row r="25" spans="1:5">
      <c r="A25" s="3" t="s">
        <v>43</v>
      </c>
      <c r="B25" s="1" t="s">
        <v>2348</v>
      </c>
      <c r="C25" s="1" t="s">
        <v>2326</v>
      </c>
      <c r="E25" s="3"/>
    </row>
    <row r="26" spans="1:5">
      <c r="A26" s="7" t="s">
        <v>43</v>
      </c>
      <c r="B26" s="1" t="s">
        <v>135</v>
      </c>
      <c r="C26" s="1" t="s">
        <v>2326</v>
      </c>
      <c r="E26" s="7"/>
    </row>
    <row r="27" spans="1:5">
      <c r="A27" s="3" t="s">
        <v>2324</v>
      </c>
      <c r="B27" s="1" t="s">
        <v>146</v>
      </c>
      <c r="C27" s="1" t="s">
        <v>2326</v>
      </c>
      <c r="E27" s="3"/>
    </row>
    <row r="28" spans="1:5">
      <c r="A28" s="3" t="s">
        <v>43</v>
      </c>
      <c r="B28" s="1" t="s">
        <v>2349</v>
      </c>
      <c r="C28" s="1" t="s">
        <v>2326</v>
      </c>
      <c r="E28" s="3"/>
    </row>
    <row r="29" spans="1:5">
      <c r="A29" s="3" t="s">
        <v>2716</v>
      </c>
      <c r="B29" s="1" t="s">
        <v>826</v>
      </c>
      <c r="C29" s="1" t="s">
        <v>2718</v>
      </c>
      <c r="E29" s="3"/>
    </row>
    <row r="30" spans="1:5">
      <c r="A30" s="3" t="s">
        <v>2716</v>
      </c>
      <c r="B30" s="1" t="s">
        <v>831</v>
      </c>
      <c r="C30" s="1" t="s">
        <v>2718</v>
      </c>
      <c r="E30" s="3"/>
    </row>
    <row r="31" spans="1:5">
      <c r="A31" s="3" t="s">
        <v>43</v>
      </c>
      <c r="B31" s="1" t="s">
        <v>158</v>
      </c>
      <c r="C31" s="1" t="s">
        <v>2326</v>
      </c>
      <c r="E31" s="3"/>
    </row>
    <row r="32" spans="1:5">
      <c r="A32" s="3" t="s">
        <v>2324</v>
      </c>
      <c r="B32" s="1" t="s">
        <v>169</v>
      </c>
      <c r="C32" s="1" t="s">
        <v>2326</v>
      </c>
      <c r="E32" s="3"/>
    </row>
    <row r="33" spans="1:5">
      <c r="A33" s="3" t="s">
        <v>2324</v>
      </c>
      <c r="B33" s="1" t="s">
        <v>181</v>
      </c>
      <c r="C33" s="1" t="s">
        <v>2326</v>
      </c>
      <c r="E33" s="3"/>
    </row>
    <row r="34" spans="1:5">
      <c r="A34" s="3" t="s">
        <v>2716</v>
      </c>
      <c r="B34" s="1" t="s">
        <v>835</v>
      </c>
      <c r="C34" s="1" t="s">
        <v>2718</v>
      </c>
      <c r="E34" s="3"/>
    </row>
    <row r="35" spans="1:5">
      <c r="A35" s="3" t="s">
        <v>43</v>
      </c>
      <c r="B35" s="1" t="s">
        <v>189</v>
      </c>
      <c r="C35" s="1" t="s">
        <v>49</v>
      </c>
      <c r="E35" s="3"/>
    </row>
    <row r="36" spans="1:5">
      <c r="A36" s="3" t="s">
        <v>43</v>
      </c>
      <c r="B36" s="1" t="s">
        <v>200</v>
      </c>
      <c r="C36" s="1" t="s">
        <v>49</v>
      </c>
      <c r="E36" s="3"/>
    </row>
    <row r="37" spans="1:5">
      <c r="A37" s="3" t="s">
        <v>43</v>
      </c>
      <c r="B37" s="1" t="s">
        <v>208</v>
      </c>
      <c r="C37" s="1" t="s">
        <v>49</v>
      </c>
      <c r="E37" s="3"/>
    </row>
    <row r="38" spans="1:5">
      <c r="A38" s="3" t="s">
        <v>43</v>
      </c>
      <c r="B38" s="1" t="s">
        <v>218</v>
      </c>
      <c r="C38" s="1" t="s">
        <v>49</v>
      </c>
      <c r="E38" s="3"/>
    </row>
    <row r="39" spans="1:5">
      <c r="A39" s="3" t="s">
        <v>43</v>
      </c>
      <c r="B39" s="1" t="s">
        <v>226</v>
      </c>
      <c r="C39" s="1" t="s">
        <v>49</v>
      </c>
      <c r="E39" s="3"/>
    </row>
    <row r="40" spans="1:5">
      <c r="A40" s="3" t="s">
        <v>43</v>
      </c>
      <c r="B40" s="1" t="s">
        <v>231</v>
      </c>
      <c r="C40" s="1" t="s">
        <v>49</v>
      </c>
      <c r="E40" s="3"/>
    </row>
    <row r="41" spans="1:5">
      <c r="A41" s="3" t="s">
        <v>43</v>
      </c>
      <c r="B41" s="1" t="s">
        <v>242</v>
      </c>
      <c r="C41" s="1" t="s">
        <v>49</v>
      </c>
      <c r="E41" s="3"/>
    </row>
    <row r="42" spans="1:5">
      <c r="A42" s="3" t="s">
        <v>43</v>
      </c>
      <c r="B42" s="1" t="s">
        <v>249</v>
      </c>
      <c r="C42" s="1" t="s">
        <v>49</v>
      </c>
      <c r="E42" s="3"/>
    </row>
    <row r="43" spans="1:5">
      <c r="A43" s="3" t="s">
        <v>2715</v>
      </c>
      <c r="B43" s="1" t="s">
        <v>2695</v>
      </c>
      <c r="C43" s="1" t="s">
        <v>2718</v>
      </c>
      <c r="E43" s="3"/>
    </row>
    <row r="44" spans="1:5">
      <c r="A44" s="3" t="s">
        <v>2715</v>
      </c>
      <c r="B44" s="1" t="s">
        <v>2719</v>
      </c>
      <c r="C44" s="1" t="s">
        <v>2718</v>
      </c>
      <c r="E44" s="3"/>
    </row>
    <row r="45" spans="1:5">
      <c r="A45" s="3" t="s">
        <v>2350</v>
      </c>
      <c r="B45" s="1" t="s">
        <v>2006</v>
      </c>
      <c r="C45" s="1" t="s">
        <v>2326</v>
      </c>
      <c r="E45" s="3"/>
    </row>
    <row r="46" spans="1:5">
      <c r="A46" s="3" t="s">
        <v>2350</v>
      </c>
      <c r="B46" s="1" t="s">
        <v>2014</v>
      </c>
      <c r="C46" s="1" t="s">
        <v>2326</v>
      </c>
      <c r="E46" s="3"/>
    </row>
    <row r="47" spans="1:5">
      <c r="A47" s="3" t="s">
        <v>2350</v>
      </c>
      <c r="B47" s="1" t="s">
        <v>2012</v>
      </c>
      <c r="C47" s="1" t="s">
        <v>2326</v>
      </c>
      <c r="E47" s="3"/>
    </row>
    <row r="48" spans="1:5">
      <c r="A48" s="3" t="s">
        <v>2350</v>
      </c>
      <c r="B48" s="1" t="s">
        <v>2013</v>
      </c>
      <c r="C48" s="1" t="s">
        <v>2326</v>
      </c>
      <c r="E48" s="3"/>
    </row>
    <row r="49" spans="1:5">
      <c r="A49" s="3" t="s">
        <v>43</v>
      </c>
      <c r="B49" s="1" t="s">
        <v>258</v>
      </c>
      <c r="C49" s="1" t="s">
        <v>49</v>
      </c>
      <c r="E49" s="3"/>
    </row>
    <row r="50" spans="1:5">
      <c r="A50" s="3" t="s">
        <v>2346</v>
      </c>
      <c r="B50" s="1" t="s">
        <v>2351</v>
      </c>
      <c r="C50" s="1" t="s">
        <v>2326</v>
      </c>
      <c r="E50" s="3"/>
    </row>
    <row r="51" spans="1:5">
      <c r="A51" s="3" t="s">
        <v>43</v>
      </c>
      <c r="B51" s="1" t="s">
        <v>1069</v>
      </c>
      <c r="C51" s="1" t="s">
        <v>2326</v>
      </c>
      <c r="E51" s="3"/>
    </row>
    <row r="52" spans="1:5">
      <c r="A52" s="3" t="s">
        <v>2324</v>
      </c>
      <c r="B52" s="1" t="s">
        <v>267</v>
      </c>
      <c r="C52" s="1" t="s">
        <v>49</v>
      </c>
      <c r="E52" s="3"/>
    </row>
    <row r="53" spans="1:5">
      <c r="A53" s="3" t="s">
        <v>43</v>
      </c>
      <c r="B53" s="1" t="s">
        <v>274</v>
      </c>
      <c r="C53" s="1" t="s">
        <v>49</v>
      </c>
      <c r="E53" s="3"/>
    </row>
    <row r="54" spans="1:5">
      <c r="A54" s="3" t="s">
        <v>2324</v>
      </c>
      <c r="B54" s="1" t="s">
        <v>286</v>
      </c>
      <c r="C54" s="1" t="s">
        <v>49</v>
      </c>
      <c r="E54" s="3"/>
    </row>
    <row r="55" spans="1:5">
      <c r="A55" s="3" t="s">
        <v>2324</v>
      </c>
      <c r="B55" s="1" t="s">
        <v>298</v>
      </c>
      <c r="C55" s="1" t="s">
        <v>49</v>
      </c>
      <c r="E55" s="3"/>
    </row>
    <row r="56" spans="1:5">
      <c r="A56" s="3" t="s">
        <v>43</v>
      </c>
      <c r="B56" s="1" t="s">
        <v>304</v>
      </c>
      <c r="C56" s="1" t="s">
        <v>49</v>
      </c>
      <c r="E56" s="3"/>
    </row>
    <row r="57" spans="1:5">
      <c r="A57" s="3" t="s">
        <v>43</v>
      </c>
      <c r="B57" s="1" t="s">
        <v>313</v>
      </c>
      <c r="C57" s="1" t="s">
        <v>49</v>
      </c>
      <c r="E57" s="3"/>
    </row>
    <row r="58" spans="1:5">
      <c r="A58" s="3" t="s">
        <v>43</v>
      </c>
      <c r="B58" s="1" t="s">
        <v>319</v>
      </c>
      <c r="C58" s="1" t="s">
        <v>49</v>
      </c>
      <c r="E58" s="3"/>
    </row>
    <row r="59" spans="1:5">
      <c r="A59" s="3" t="s">
        <v>43</v>
      </c>
      <c r="B59" s="1" t="s">
        <v>326</v>
      </c>
      <c r="C59" s="1" t="s">
        <v>49</v>
      </c>
      <c r="E59" s="3"/>
    </row>
    <row r="60" spans="1:5">
      <c r="A60" s="3" t="s">
        <v>2716</v>
      </c>
      <c r="B60" s="1" t="s">
        <v>850</v>
      </c>
      <c r="C60" s="1" t="s">
        <v>49</v>
      </c>
      <c r="E60" s="3"/>
    </row>
    <row r="61" spans="1:5">
      <c r="A61" s="3" t="s">
        <v>2716</v>
      </c>
      <c r="B61" s="1" t="s">
        <v>853</v>
      </c>
      <c r="C61" s="1" t="s">
        <v>49</v>
      </c>
      <c r="E61" s="3"/>
    </row>
    <row r="62" spans="1:5">
      <c r="A62" s="3" t="s">
        <v>2716</v>
      </c>
      <c r="B62" s="1" t="s">
        <v>856</v>
      </c>
      <c r="C62" s="1" t="s">
        <v>49</v>
      </c>
      <c r="E62" s="3"/>
    </row>
    <row r="63" spans="1:5">
      <c r="A63" s="3" t="s">
        <v>2324</v>
      </c>
      <c r="B63" s="1" t="s">
        <v>336</v>
      </c>
      <c r="C63" s="1" t="s">
        <v>49</v>
      </c>
      <c r="E63" s="3"/>
    </row>
    <row r="64" spans="1:5">
      <c r="A64" s="3" t="s">
        <v>2324</v>
      </c>
      <c r="B64" s="1" t="s">
        <v>345</v>
      </c>
      <c r="C64" s="1" t="s">
        <v>49</v>
      </c>
      <c r="E64" s="3"/>
    </row>
    <row r="65" spans="1:5">
      <c r="A65" s="3" t="s">
        <v>2324</v>
      </c>
      <c r="B65" s="1" t="s">
        <v>353</v>
      </c>
      <c r="C65" s="1" t="s">
        <v>49</v>
      </c>
      <c r="E65" s="3"/>
    </row>
    <row r="66" spans="1:5">
      <c r="A66" s="3" t="s">
        <v>2324</v>
      </c>
      <c r="B66" s="1" t="s">
        <v>358</v>
      </c>
      <c r="C66" s="1" t="s">
        <v>49</v>
      </c>
      <c r="E66" s="3"/>
    </row>
    <row r="67" spans="1:5">
      <c r="A67" s="3" t="s">
        <v>2324</v>
      </c>
      <c r="B67" s="1" t="s">
        <v>377</v>
      </c>
      <c r="C67" s="1" t="s">
        <v>2326</v>
      </c>
      <c r="E67" s="3"/>
    </row>
    <row r="68" spans="1:5">
      <c r="A68" s="3" t="s">
        <v>2346</v>
      </c>
      <c r="B68" s="1" t="s">
        <v>109</v>
      </c>
      <c r="C68" s="1" t="s">
        <v>2326</v>
      </c>
      <c r="E68" s="3"/>
    </row>
    <row r="69" spans="1:5">
      <c r="A69" s="3" t="s">
        <v>2324</v>
      </c>
      <c r="B69" s="1" t="s">
        <v>364</v>
      </c>
      <c r="C69" s="1" t="s">
        <v>2326</v>
      </c>
      <c r="E69" s="3"/>
    </row>
    <row r="70" spans="1:5">
      <c r="A70" s="3" t="s">
        <v>2324</v>
      </c>
      <c r="B70" s="1" t="s">
        <v>370</v>
      </c>
      <c r="C70" s="1" t="s">
        <v>49</v>
      </c>
      <c r="E70" s="3"/>
    </row>
    <row r="71" spans="1:5">
      <c r="A71" s="3" t="s">
        <v>2324</v>
      </c>
      <c r="B71" s="1" t="s">
        <v>380</v>
      </c>
      <c r="C71" s="1" t="s">
        <v>2352</v>
      </c>
      <c r="E71" s="3"/>
    </row>
    <row r="72" spans="1:5">
      <c r="A72" s="3" t="s">
        <v>2346</v>
      </c>
      <c r="B72" s="1" t="s">
        <v>1410</v>
      </c>
      <c r="C72" s="1" t="s">
        <v>2352</v>
      </c>
      <c r="E72" s="3"/>
    </row>
    <row r="73" spans="1:5">
      <c r="A73" s="3" t="s">
        <v>2346</v>
      </c>
      <c r="B73" s="1" t="s">
        <v>394</v>
      </c>
      <c r="C73" s="1" t="s">
        <v>2352</v>
      </c>
      <c r="E73" s="3"/>
    </row>
    <row r="74" spans="1:5">
      <c r="A74" s="3" t="s">
        <v>2350</v>
      </c>
      <c r="B74" s="1" t="s">
        <v>2353</v>
      </c>
      <c r="C74" s="1" t="s">
        <v>2326</v>
      </c>
      <c r="E74" s="3"/>
    </row>
    <row r="75" spans="1:5">
      <c r="A75" s="3" t="s">
        <v>2350</v>
      </c>
      <c r="B75" s="1" t="s">
        <v>2354</v>
      </c>
      <c r="C75" s="1" t="s">
        <v>2326</v>
      </c>
      <c r="E75" s="3"/>
    </row>
    <row r="76" spans="1:5">
      <c r="A76" s="3" t="s">
        <v>43</v>
      </c>
      <c r="B76" s="1" t="s">
        <v>2355</v>
      </c>
      <c r="C76" s="1" t="s">
        <v>2326</v>
      </c>
      <c r="E76" s="3"/>
    </row>
    <row r="77" spans="1:5">
      <c r="A77" s="3" t="s">
        <v>2350</v>
      </c>
      <c r="B77" s="1" t="s">
        <v>1937</v>
      </c>
      <c r="C77" s="1" t="s">
        <v>2326</v>
      </c>
      <c r="E77" s="3"/>
    </row>
    <row r="78" spans="1:5">
      <c r="A78" s="3" t="s">
        <v>2350</v>
      </c>
      <c r="B78" s="1" t="s">
        <v>1939</v>
      </c>
      <c r="C78" s="1" t="s">
        <v>2326</v>
      </c>
      <c r="E78" s="3"/>
    </row>
    <row r="79" spans="1:5">
      <c r="A79" s="3" t="s">
        <v>2350</v>
      </c>
      <c r="B79" s="1" t="s">
        <v>1934</v>
      </c>
      <c r="C79" s="1" t="s">
        <v>2326</v>
      </c>
      <c r="E79" s="3"/>
    </row>
    <row r="80" spans="1:5">
      <c r="A80" s="3" t="s">
        <v>2350</v>
      </c>
      <c r="B80" s="1" t="s">
        <v>1940</v>
      </c>
      <c r="C80" s="1" t="s">
        <v>2326</v>
      </c>
      <c r="E80" s="3"/>
    </row>
    <row r="81" spans="1:5">
      <c r="A81" s="3" t="s">
        <v>2350</v>
      </c>
      <c r="B81" s="1" t="s">
        <v>1938</v>
      </c>
      <c r="C81" s="1" t="s">
        <v>2326</v>
      </c>
      <c r="E81" s="3"/>
    </row>
    <row r="82" spans="1:5">
      <c r="A82" s="3" t="s">
        <v>2350</v>
      </c>
      <c r="B82" s="1" t="s">
        <v>1941</v>
      </c>
      <c r="C82" s="1" t="s">
        <v>2326</v>
      </c>
      <c r="E82" s="3"/>
    </row>
    <row r="83" spans="1:5">
      <c r="A83" s="3" t="s">
        <v>420</v>
      </c>
      <c r="B83" s="1" t="s">
        <v>1838</v>
      </c>
      <c r="C83" s="1" t="s">
        <v>2326</v>
      </c>
      <c r="E83" s="3"/>
    </row>
    <row r="84" spans="1:5">
      <c r="A84" s="3" t="s">
        <v>420</v>
      </c>
      <c r="B84" s="1" t="s">
        <v>1853</v>
      </c>
      <c r="C84" s="1" t="s">
        <v>2326</v>
      </c>
      <c r="E84" s="3"/>
    </row>
    <row r="85" spans="1:5">
      <c r="A85" s="3" t="s">
        <v>420</v>
      </c>
      <c r="B85" s="1" t="s">
        <v>1836</v>
      </c>
      <c r="C85" s="1" t="s">
        <v>2326</v>
      </c>
      <c r="E85" s="3"/>
    </row>
    <row r="86" spans="1:5">
      <c r="A86" s="3" t="s">
        <v>43</v>
      </c>
      <c r="B86" s="1" t="s">
        <v>1711</v>
      </c>
      <c r="C86" s="1" t="s">
        <v>2326</v>
      </c>
      <c r="E86" s="3"/>
    </row>
    <row r="87" spans="1:5">
      <c r="A87" s="3" t="s">
        <v>43</v>
      </c>
      <c r="B87" s="1" t="s">
        <v>2356</v>
      </c>
      <c r="C87" s="1" t="s">
        <v>2326</v>
      </c>
      <c r="E87" s="3"/>
    </row>
    <row r="88" spans="1:5">
      <c r="A88" s="3" t="s">
        <v>2347</v>
      </c>
      <c r="B88" s="1" t="s">
        <v>1688</v>
      </c>
      <c r="C88" s="1" t="s">
        <v>2326</v>
      </c>
      <c r="E88" s="3"/>
    </row>
    <row r="89" spans="1:5">
      <c r="A89" s="3" t="s">
        <v>2347</v>
      </c>
      <c r="B89" s="1" t="s">
        <v>1984</v>
      </c>
      <c r="C89" s="1" t="s">
        <v>2326</v>
      </c>
      <c r="E89" s="3"/>
    </row>
    <row r="90" spans="1:5">
      <c r="A90" s="3" t="s">
        <v>2324</v>
      </c>
      <c r="B90" s="1" t="s">
        <v>1624</v>
      </c>
      <c r="C90" s="1" t="s">
        <v>2326</v>
      </c>
      <c r="E90" s="3"/>
    </row>
    <row r="91" spans="1:5">
      <c r="A91" s="3" t="s">
        <v>409</v>
      </c>
      <c r="B91" s="1" t="s">
        <v>2027</v>
      </c>
      <c r="C91" s="1" t="s">
        <v>2326</v>
      </c>
      <c r="E91" s="3"/>
    </row>
    <row r="92" spans="1:5">
      <c r="A92" s="3" t="s">
        <v>409</v>
      </c>
      <c r="B92" s="1" t="s">
        <v>1955</v>
      </c>
      <c r="C92" s="1" t="s">
        <v>2326</v>
      </c>
      <c r="E92" s="3"/>
    </row>
    <row r="93" spans="1:5">
      <c r="A93" s="3" t="s">
        <v>409</v>
      </c>
      <c r="B93" s="1" t="s">
        <v>2035</v>
      </c>
      <c r="C93" s="1" t="s">
        <v>2326</v>
      </c>
      <c r="E93" s="3"/>
    </row>
    <row r="94" spans="1:5">
      <c r="A94" s="3" t="s">
        <v>409</v>
      </c>
      <c r="B94" s="1" t="s">
        <v>2034</v>
      </c>
      <c r="C94" s="1" t="s">
        <v>2326</v>
      </c>
      <c r="E94" s="3"/>
    </row>
    <row r="95" spans="1:5">
      <c r="A95" s="3" t="s">
        <v>409</v>
      </c>
      <c r="B95" s="1" t="s">
        <v>2357</v>
      </c>
      <c r="C95" s="1" t="s">
        <v>2326</v>
      </c>
      <c r="E95" s="3"/>
    </row>
    <row r="96" spans="1:5">
      <c r="A96" s="3" t="s">
        <v>409</v>
      </c>
      <c r="B96" s="1" t="s">
        <v>2030</v>
      </c>
      <c r="C96" s="1" t="s">
        <v>2326</v>
      </c>
      <c r="E96" s="3"/>
    </row>
    <row r="97" spans="1:5">
      <c r="A97" s="3" t="s">
        <v>409</v>
      </c>
      <c r="B97" s="1" t="s">
        <v>1951</v>
      </c>
      <c r="C97" s="1" t="s">
        <v>2326</v>
      </c>
      <c r="E97" s="3"/>
    </row>
    <row r="98" spans="1:5">
      <c r="A98" s="3" t="s">
        <v>409</v>
      </c>
      <c r="B98" s="1" t="s">
        <v>1954</v>
      </c>
      <c r="C98" s="1" t="s">
        <v>2326</v>
      </c>
      <c r="E98" s="3"/>
    </row>
    <row r="99" spans="1:5">
      <c r="A99" s="3" t="s">
        <v>2182</v>
      </c>
      <c r="B99" s="1" t="s">
        <v>1631</v>
      </c>
      <c r="C99" s="1" t="s">
        <v>2326</v>
      </c>
      <c r="E99" s="3"/>
    </row>
    <row r="100" spans="1:5">
      <c r="A100" s="3" t="s">
        <v>2342</v>
      </c>
      <c r="B100" s="1" t="s">
        <v>1730</v>
      </c>
      <c r="C100" s="1" t="s">
        <v>2326</v>
      </c>
      <c r="E100" s="3"/>
    </row>
    <row r="101" spans="1:5">
      <c r="A101" s="3" t="s">
        <v>2182</v>
      </c>
      <c r="B101" s="1" t="s">
        <v>1827</v>
      </c>
      <c r="C101" s="1" t="s">
        <v>2326</v>
      </c>
      <c r="E101" s="3"/>
    </row>
    <row r="102" spans="1:5">
      <c r="A102" s="3" t="s">
        <v>43</v>
      </c>
      <c r="B102" s="1" t="s">
        <v>2358</v>
      </c>
      <c r="C102" s="1" t="s">
        <v>2326</v>
      </c>
      <c r="E102" s="3"/>
    </row>
    <row r="103" spans="1:5">
      <c r="A103" s="3" t="s">
        <v>43</v>
      </c>
      <c r="B103" s="1" t="s">
        <v>2359</v>
      </c>
      <c r="C103" s="1" t="s">
        <v>2326</v>
      </c>
      <c r="E103" s="3"/>
    </row>
    <row r="104" spans="1:5">
      <c r="A104" s="3" t="s">
        <v>43</v>
      </c>
      <c r="B104" s="1" t="s">
        <v>1705</v>
      </c>
      <c r="C104" s="1" t="s">
        <v>2326</v>
      </c>
      <c r="E104" s="3"/>
    </row>
    <row r="105" spans="1:5">
      <c r="A105" s="3" t="s">
        <v>409</v>
      </c>
      <c r="B105" s="1" t="s">
        <v>2360</v>
      </c>
      <c r="C105" s="1" t="s">
        <v>2326</v>
      </c>
      <c r="E105" s="3"/>
    </row>
    <row r="106" spans="1:5">
      <c r="A106" s="3" t="s">
        <v>409</v>
      </c>
      <c r="B106" s="1" t="s">
        <v>2361</v>
      </c>
      <c r="C106" s="1" t="s">
        <v>2326</v>
      </c>
      <c r="E106" s="3"/>
    </row>
    <row r="107" spans="1:5">
      <c r="A107" s="3" t="s">
        <v>409</v>
      </c>
      <c r="B107" s="1" t="s">
        <v>2022</v>
      </c>
      <c r="C107" s="1" t="s">
        <v>2326</v>
      </c>
      <c r="E107" s="3"/>
    </row>
    <row r="108" spans="1:5">
      <c r="A108" s="3" t="s">
        <v>409</v>
      </c>
      <c r="B108" s="1" t="s">
        <v>2033</v>
      </c>
      <c r="C108" s="1" t="s">
        <v>2326</v>
      </c>
      <c r="E108" s="3"/>
    </row>
    <row r="109" spans="1:5">
      <c r="A109" s="3" t="s">
        <v>409</v>
      </c>
      <c r="B109" s="1" t="s">
        <v>2362</v>
      </c>
      <c r="C109" s="1" t="s">
        <v>2326</v>
      </c>
      <c r="E109" s="3"/>
    </row>
    <row r="110" spans="1:5">
      <c r="A110" s="3" t="s">
        <v>409</v>
      </c>
      <c r="B110" s="1" t="s">
        <v>2029</v>
      </c>
      <c r="C110" s="1" t="s">
        <v>2326</v>
      </c>
      <c r="E110" s="3"/>
    </row>
    <row r="111" spans="1:5">
      <c r="A111" s="3" t="s">
        <v>409</v>
      </c>
      <c r="B111" s="1" t="s">
        <v>2026</v>
      </c>
      <c r="C111" s="1" t="s">
        <v>2326</v>
      </c>
      <c r="E111" s="3"/>
    </row>
    <row r="112" spans="1:5">
      <c r="A112" s="3" t="s">
        <v>2182</v>
      </c>
      <c r="B112" s="1" t="s">
        <v>2363</v>
      </c>
      <c r="C112" s="1" t="s">
        <v>2326</v>
      </c>
      <c r="E112" s="3"/>
    </row>
    <row r="113" spans="1:5">
      <c r="A113" s="3" t="s">
        <v>409</v>
      </c>
      <c r="B113" s="1" t="s">
        <v>2018</v>
      </c>
      <c r="C113" s="1" t="s">
        <v>2326</v>
      </c>
      <c r="E113" s="3"/>
    </row>
    <row r="114" spans="1:5">
      <c r="A114" s="3" t="s">
        <v>409</v>
      </c>
      <c r="B114" s="1" t="s">
        <v>2364</v>
      </c>
      <c r="C114" s="1" t="s">
        <v>2326</v>
      </c>
      <c r="E114" s="3"/>
    </row>
    <row r="115" spans="1:5">
      <c r="A115" s="3" t="s">
        <v>409</v>
      </c>
      <c r="B115" s="1" t="s">
        <v>2031</v>
      </c>
      <c r="C115" s="1" t="s">
        <v>2326</v>
      </c>
      <c r="E115" s="3"/>
    </row>
    <row r="116" spans="1:5">
      <c r="A116" s="3" t="s">
        <v>2350</v>
      </c>
      <c r="B116" s="1" t="s">
        <v>1755</v>
      </c>
      <c r="C116" s="1" t="s">
        <v>2326</v>
      </c>
      <c r="E116" s="3"/>
    </row>
    <row r="117" spans="1:5">
      <c r="A117" s="3" t="s">
        <v>2350</v>
      </c>
      <c r="B117" s="1" t="s">
        <v>1759</v>
      </c>
      <c r="C117" s="1" t="s">
        <v>2326</v>
      </c>
      <c r="E117" s="3"/>
    </row>
    <row r="118" spans="1:5">
      <c r="A118" s="3" t="s">
        <v>2350</v>
      </c>
      <c r="B118" s="1" t="s">
        <v>1996</v>
      </c>
      <c r="C118" s="1" t="s">
        <v>2326</v>
      </c>
      <c r="E118" s="3"/>
    </row>
    <row r="119" spans="1:5">
      <c r="A119" s="3" t="s">
        <v>2350</v>
      </c>
      <c r="B119" s="1" t="s">
        <v>1998</v>
      </c>
      <c r="C119" s="1" t="s">
        <v>2326</v>
      </c>
      <c r="E119" s="3"/>
    </row>
    <row r="120" spans="1:5">
      <c r="A120" s="3" t="s">
        <v>2350</v>
      </c>
      <c r="B120" s="1" t="s">
        <v>1999</v>
      </c>
      <c r="C120" s="1" t="s">
        <v>2326</v>
      </c>
      <c r="E120" s="3"/>
    </row>
    <row r="121" spans="1:5">
      <c r="A121" s="3" t="s">
        <v>2350</v>
      </c>
      <c r="B121" s="1" t="s">
        <v>1760</v>
      </c>
      <c r="C121" s="1" t="s">
        <v>2326</v>
      </c>
      <c r="E121" s="3"/>
    </row>
    <row r="122" spans="1:5">
      <c r="A122" s="3" t="s">
        <v>2350</v>
      </c>
      <c r="B122" s="1" t="s">
        <v>1761</v>
      </c>
      <c r="C122" s="1" t="s">
        <v>2326</v>
      </c>
      <c r="E122" s="3"/>
    </row>
    <row r="123" spans="1:5">
      <c r="A123" s="3" t="s">
        <v>2350</v>
      </c>
      <c r="B123" s="1" t="s">
        <v>1762</v>
      </c>
      <c r="C123" s="1" t="s">
        <v>2326</v>
      </c>
      <c r="E123" s="3"/>
    </row>
    <row r="124" spans="1:5">
      <c r="A124" s="3" t="s">
        <v>2350</v>
      </c>
      <c r="B124" s="1" t="s">
        <v>1763</v>
      </c>
      <c r="C124" s="1" t="s">
        <v>2326</v>
      </c>
      <c r="E124" s="3"/>
    </row>
    <row r="125" spans="1:5">
      <c r="A125" s="3" t="s">
        <v>2350</v>
      </c>
      <c r="B125" s="1" t="s">
        <v>1764</v>
      </c>
      <c r="C125" s="1" t="s">
        <v>2326</v>
      </c>
      <c r="E125" s="3"/>
    </row>
    <row r="126" spans="1:5">
      <c r="A126" s="3" t="s">
        <v>2350</v>
      </c>
      <c r="B126" s="1" t="s">
        <v>1765</v>
      </c>
      <c r="C126" s="1" t="s">
        <v>2326</v>
      </c>
      <c r="E126" s="3"/>
    </row>
    <row r="127" spans="1:5">
      <c r="A127" s="3" t="s">
        <v>2350</v>
      </c>
      <c r="B127" s="1" t="s">
        <v>1766</v>
      </c>
      <c r="C127" s="1" t="s">
        <v>2326</v>
      </c>
      <c r="E127" s="3"/>
    </row>
    <row r="128" spans="1:5">
      <c r="A128" s="3" t="s">
        <v>2350</v>
      </c>
      <c r="B128" s="1" t="s">
        <v>1767</v>
      </c>
      <c r="C128" s="1" t="s">
        <v>2326</v>
      </c>
      <c r="E128" s="3"/>
    </row>
    <row r="129" spans="1:5">
      <c r="A129" s="3" t="s">
        <v>2350</v>
      </c>
      <c r="B129" s="1" t="s">
        <v>1994</v>
      </c>
      <c r="C129" s="1" t="s">
        <v>2326</v>
      </c>
      <c r="E129" s="3"/>
    </row>
    <row r="130" spans="1:5">
      <c r="A130" s="3" t="s">
        <v>2182</v>
      </c>
      <c r="B130" s="1" t="s">
        <v>1822</v>
      </c>
      <c r="C130" s="1" t="s">
        <v>2326</v>
      </c>
      <c r="E130" s="3"/>
    </row>
    <row r="131" spans="1:5">
      <c r="A131" s="3" t="s">
        <v>2350</v>
      </c>
      <c r="B131" s="1" t="s">
        <v>1770</v>
      </c>
      <c r="C131" s="1" t="s">
        <v>2326</v>
      </c>
      <c r="E131" s="3"/>
    </row>
    <row r="132" spans="1:5">
      <c r="A132" s="3" t="s">
        <v>2350</v>
      </c>
      <c r="B132" s="1" t="s">
        <v>1771</v>
      </c>
      <c r="C132" s="1" t="s">
        <v>2326</v>
      </c>
      <c r="E132" s="3"/>
    </row>
    <row r="133" spans="1:5">
      <c r="A133" s="3" t="s">
        <v>2182</v>
      </c>
      <c r="B133" s="1" t="s">
        <v>1826</v>
      </c>
      <c r="C133" s="1" t="s">
        <v>2326</v>
      </c>
      <c r="E133" s="3"/>
    </row>
    <row r="134" spans="1:5">
      <c r="A134" s="3" t="s">
        <v>2350</v>
      </c>
      <c r="B134" s="1" t="s">
        <v>1768</v>
      </c>
      <c r="C134" s="1" t="s">
        <v>2326</v>
      </c>
      <c r="E134" s="3"/>
    </row>
    <row r="135" spans="1:5">
      <c r="A135" s="3" t="s">
        <v>2350</v>
      </c>
      <c r="B135" s="1" t="s">
        <v>1997</v>
      </c>
      <c r="C135" s="1" t="s">
        <v>2326</v>
      </c>
      <c r="E135" s="3"/>
    </row>
    <row r="136" spans="1:5">
      <c r="A136" s="3" t="s">
        <v>2350</v>
      </c>
      <c r="B136" s="1" t="s">
        <v>1769</v>
      </c>
      <c r="C136" s="1" t="s">
        <v>2326</v>
      </c>
      <c r="E136" s="3"/>
    </row>
    <row r="137" spans="1:5">
      <c r="A137" s="3" t="s">
        <v>2350</v>
      </c>
      <c r="B137" s="1" t="s">
        <v>1772</v>
      </c>
      <c r="C137" s="1" t="s">
        <v>2326</v>
      </c>
      <c r="E137" s="3"/>
    </row>
    <row r="138" spans="1:5">
      <c r="A138" s="3" t="s">
        <v>2350</v>
      </c>
      <c r="B138" s="1" t="s">
        <v>1773</v>
      </c>
      <c r="C138" s="1" t="s">
        <v>2326</v>
      </c>
      <c r="E138" s="3"/>
    </row>
    <row r="139" spans="1:5">
      <c r="A139" s="3" t="s">
        <v>2182</v>
      </c>
      <c r="B139" s="1" t="s">
        <v>2365</v>
      </c>
      <c r="C139" s="1" t="s">
        <v>2326</v>
      </c>
      <c r="E139" s="3"/>
    </row>
    <row r="140" spans="1:5">
      <c r="A140" s="3" t="s">
        <v>2182</v>
      </c>
      <c r="B140" s="1" t="s">
        <v>2366</v>
      </c>
      <c r="C140" s="1" t="s">
        <v>2326</v>
      </c>
      <c r="E140" s="3"/>
    </row>
    <row r="141" spans="1:5">
      <c r="A141" s="3" t="s">
        <v>2182</v>
      </c>
      <c r="B141" s="1" t="s">
        <v>1919</v>
      </c>
      <c r="C141" s="1" t="s">
        <v>2326</v>
      </c>
      <c r="E141" s="3"/>
    </row>
    <row r="142" spans="1:5">
      <c r="A142" s="3" t="s">
        <v>2182</v>
      </c>
      <c r="B142" s="1" t="s">
        <v>1920</v>
      </c>
      <c r="C142" s="1" t="s">
        <v>2326</v>
      </c>
      <c r="E142" s="3"/>
    </row>
    <row r="143" spans="1:5">
      <c r="A143" s="3" t="s">
        <v>2182</v>
      </c>
      <c r="B143" s="1" t="s">
        <v>1886</v>
      </c>
      <c r="C143" s="1" t="s">
        <v>2326</v>
      </c>
      <c r="E143" s="3"/>
    </row>
    <row r="144" spans="1:5">
      <c r="A144" s="3" t="s">
        <v>2182</v>
      </c>
      <c r="B144" s="1" t="s">
        <v>1890</v>
      </c>
      <c r="C144" s="1" t="s">
        <v>2326</v>
      </c>
      <c r="E144" s="3"/>
    </row>
    <row r="145" spans="1:5">
      <c r="A145" s="3" t="s">
        <v>2182</v>
      </c>
      <c r="B145" s="1" t="s">
        <v>1891</v>
      </c>
      <c r="C145" s="1" t="s">
        <v>2326</v>
      </c>
      <c r="E145" s="3"/>
    </row>
    <row r="146" spans="1:5">
      <c r="A146" s="3" t="s">
        <v>2182</v>
      </c>
      <c r="B146" s="1" t="s">
        <v>1892</v>
      </c>
      <c r="C146" s="1" t="s">
        <v>2326</v>
      </c>
      <c r="E146" s="3"/>
    </row>
    <row r="147" spans="1:5">
      <c r="A147" s="3" t="s">
        <v>2182</v>
      </c>
      <c r="B147" s="1" t="s">
        <v>1893</v>
      </c>
      <c r="C147" s="1" t="s">
        <v>2326</v>
      </c>
      <c r="E147" s="3"/>
    </row>
    <row r="148" spans="1:5">
      <c r="A148" s="3" t="s">
        <v>2182</v>
      </c>
      <c r="B148" s="1" t="s">
        <v>1894</v>
      </c>
      <c r="C148" s="1" t="s">
        <v>2326</v>
      </c>
      <c r="E148" s="3"/>
    </row>
    <row r="149" spans="1:5">
      <c r="A149" s="3" t="s">
        <v>2182</v>
      </c>
      <c r="B149" s="1" t="s">
        <v>1895</v>
      </c>
      <c r="C149" s="1" t="s">
        <v>2326</v>
      </c>
      <c r="E149" s="3"/>
    </row>
    <row r="150" spans="1:5">
      <c r="A150" s="3" t="s">
        <v>2182</v>
      </c>
      <c r="B150" s="1" t="s">
        <v>1896</v>
      </c>
      <c r="C150" s="1" t="s">
        <v>2326</v>
      </c>
      <c r="E150" s="3"/>
    </row>
    <row r="151" spans="1:5">
      <c r="A151" s="3" t="s">
        <v>2182</v>
      </c>
      <c r="B151" s="1" t="s">
        <v>1897</v>
      </c>
      <c r="C151" s="1" t="s">
        <v>2326</v>
      </c>
      <c r="E151" s="3"/>
    </row>
    <row r="152" spans="1:5">
      <c r="A152" s="3" t="s">
        <v>2182</v>
      </c>
      <c r="B152" s="1" t="s">
        <v>2367</v>
      </c>
      <c r="C152" s="1" t="s">
        <v>2326</v>
      </c>
      <c r="E152" s="3"/>
    </row>
    <row r="153" spans="1:5">
      <c r="A153" s="3" t="s">
        <v>2182</v>
      </c>
      <c r="B153" s="1" t="s">
        <v>2368</v>
      </c>
      <c r="C153" s="1" t="s">
        <v>2326</v>
      </c>
      <c r="E153" s="3"/>
    </row>
    <row r="154" spans="1:5">
      <c r="A154" s="3" t="s">
        <v>2182</v>
      </c>
      <c r="B154" s="1" t="s">
        <v>1898</v>
      </c>
      <c r="C154" s="1" t="s">
        <v>2326</v>
      </c>
      <c r="E154" s="3"/>
    </row>
    <row r="155" spans="1:5">
      <c r="A155" s="3" t="s">
        <v>2182</v>
      </c>
      <c r="B155" s="1" t="s">
        <v>1900</v>
      </c>
      <c r="C155" s="1" t="s">
        <v>2326</v>
      </c>
      <c r="E155" s="3"/>
    </row>
    <row r="156" spans="1:5">
      <c r="A156" s="3" t="s">
        <v>2182</v>
      </c>
      <c r="B156" s="1" t="s">
        <v>1901</v>
      </c>
      <c r="C156" s="1" t="s">
        <v>2326</v>
      </c>
      <c r="E156" s="3"/>
    </row>
    <row r="157" spans="1:5">
      <c r="A157" s="3" t="s">
        <v>2347</v>
      </c>
      <c r="B157" s="1" t="s">
        <v>1683</v>
      </c>
      <c r="C157" s="1" t="s">
        <v>2326</v>
      </c>
      <c r="E157" s="3"/>
    </row>
    <row r="158" spans="1:5">
      <c r="A158" s="3" t="s">
        <v>2182</v>
      </c>
      <c r="B158" s="1" t="s">
        <v>1902</v>
      </c>
      <c r="C158" s="1" t="s">
        <v>2326</v>
      </c>
      <c r="E158" s="3"/>
    </row>
    <row r="159" spans="1:5">
      <c r="A159" s="3" t="s">
        <v>2182</v>
      </c>
      <c r="B159" s="1" t="s">
        <v>1904</v>
      </c>
      <c r="C159" s="1" t="s">
        <v>2326</v>
      </c>
      <c r="E159" s="3"/>
    </row>
    <row r="160" spans="1:5">
      <c r="A160" s="3" t="s">
        <v>2182</v>
      </c>
      <c r="B160" s="1" t="s">
        <v>1905</v>
      </c>
      <c r="C160" s="1" t="s">
        <v>2326</v>
      </c>
      <c r="E160" s="3"/>
    </row>
    <row r="161" spans="1:5">
      <c r="A161" s="3" t="s">
        <v>2182</v>
      </c>
      <c r="B161" s="1" t="s">
        <v>1906</v>
      </c>
      <c r="C161" s="1" t="s">
        <v>2326</v>
      </c>
      <c r="E161" s="3"/>
    </row>
    <row r="162" spans="1:5">
      <c r="A162" s="3" t="s">
        <v>2182</v>
      </c>
      <c r="B162" s="1" t="s">
        <v>1907</v>
      </c>
      <c r="C162" s="1" t="s">
        <v>2326</v>
      </c>
      <c r="E162" s="3"/>
    </row>
    <row r="163" spans="1:5">
      <c r="A163" s="3" t="s">
        <v>2182</v>
      </c>
      <c r="B163" s="1" t="s">
        <v>1908</v>
      </c>
      <c r="C163" s="1" t="s">
        <v>2326</v>
      </c>
      <c r="E163" s="3"/>
    </row>
    <row r="164" spans="1:5">
      <c r="A164" s="3" t="s">
        <v>2182</v>
      </c>
      <c r="B164" s="1" t="s">
        <v>1909</v>
      </c>
      <c r="C164" s="1" t="s">
        <v>2326</v>
      </c>
      <c r="E164" s="3"/>
    </row>
    <row r="165" spans="1:5">
      <c r="A165" s="3" t="s">
        <v>2182</v>
      </c>
      <c r="B165" s="1" t="s">
        <v>1910</v>
      </c>
      <c r="C165" s="1" t="s">
        <v>2326</v>
      </c>
      <c r="E165" s="3"/>
    </row>
    <row r="166" spans="1:5">
      <c r="A166" s="3" t="s">
        <v>2182</v>
      </c>
      <c r="B166" s="1" t="s">
        <v>1911</v>
      </c>
      <c r="C166" s="1" t="s">
        <v>2326</v>
      </c>
      <c r="E166" s="3"/>
    </row>
    <row r="167" spans="1:5">
      <c r="A167" s="3" t="s">
        <v>2182</v>
      </c>
      <c r="B167" s="1" t="s">
        <v>1912</v>
      </c>
      <c r="C167" s="1" t="s">
        <v>2326</v>
      </c>
      <c r="E167" s="3"/>
    </row>
    <row r="168" spans="1:5">
      <c r="A168" s="3" t="s">
        <v>2182</v>
      </c>
      <c r="B168" s="1" t="s">
        <v>1915</v>
      </c>
      <c r="C168" s="1" t="s">
        <v>2326</v>
      </c>
      <c r="E168" s="3"/>
    </row>
    <row r="169" spans="1:5">
      <c r="A169" s="3" t="s">
        <v>2182</v>
      </c>
      <c r="B169" s="1" t="s">
        <v>1916</v>
      </c>
      <c r="C169" s="1" t="s">
        <v>2326</v>
      </c>
      <c r="E169" s="3"/>
    </row>
    <row r="170" spans="1:5">
      <c r="A170" s="3" t="s">
        <v>2182</v>
      </c>
      <c r="B170" s="1" t="s">
        <v>1917</v>
      </c>
      <c r="C170" s="1" t="s">
        <v>2326</v>
      </c>
      <c r="E170" s="3"/>
    </row>
    <row r="171" spans="1:5">
      <c r="A171" s="3" t="s">
        <v>2182</v>
      </c>
      <c r="B171" s="1" t="s">
        <v>2369</v>
      </c>
      <c r="C171" s="1" t="s">
        <v>2326</v>
      </c>
      <c r="E171" s="3"/>
    </row>
    <row r="172" spans="1:5">
      <c r="A172" s="3" t="s">
        <v>2182</v>
      </c>
      <c r="B172" s="1" t="s">
        <v>2370</v>
      </c>
      <c r="C172" s="1" t="s">
        <v>2326</v>
      </c>
      <c r="E172" s="3"/>
    </row>
    <row r="173" spans="1:5">
      <c r="A173" s="3" t="s">
        <v>2182</v>
      </c>
      <c r="B173" s="1" t="s">
        <v>1821</v>
      </c>
      <c r="C173" s="1" t="s">
        <v>2326</v>
      </c>
      <c r="E173" s="3"/>
    </row>
    <row r="174" spans="1:5">
      <c r="A174" s="3" t="s">
        <v>2182</v>
      </c>
      <c r="B174" s="1" t="s">
        <v>1823</v>
      </c>
      <c r="C174" s="1" t="s">
        <v>2326</v>
      </c>
      <c r="E174" s="3"/>
    </row>
    <row r="175" spans="1:5">
      <c r="A175" s="3" t="s">
        <v>2182</v>
      </c>
      <c r="B175" s="1" t="s">
        <v>1913</v>
      </c>
      <c r="C175" s="1" t="s">
        <v>2326</v>
      </c>
      <c r="E175" s="3"/>
    </row>
    <row r="176" spans="1:5">
      <c r="A176" s="3" t="s">
        <v>2182</v>
      </c>
      <c r="B176" s="1" t="s">
        <v>1914</v>
      </c>
      <c r="C176" s="1" t="s">
        <v>2326</v>
      </c>
      <c r="E176" s="3"/>
    </row>
    <row r="177" spans="1:5">
      <c r="A177" s="3" t="s">
        <v>2182</v>
      </c>
      <c r="B177" s="1" t="s">
        <v>2371</v>
      </c>
      <c r="C177" s="1" t="s">
        <v>2326</v>
      </c>
      <c r="E177" s="3"/>
    </row>
    <row r="178" spans="1:5">
      <c r="A178" s="3" t="s">
        <v>409</v>
      </c>
      <c r="B178" s="1" t="s">
        <v>2372</v>
      </c>
      <c r="C178" s="1" t="s">
        <v>2326</v>
      </c>
      <c r="E178" s="3"/>
    </row>
    <row r="179" spans="1:5">
      <c r="A179" s="3" t="s">
        <v>409</v>
      </c>
      <c r="B179" s="1" t="s">
        <v>2032</v>
      </c>
      <c r="C179" s="1" t="s">
        <v>2326</v>
      </c>
      <c r="E179" s="3"/>
    </row>
    <row r="180" spans="1:5">
      <c r="A180" s="3" t="s">
        <v>409</v>
      </c>
      <c r="B180" s="1" t="s">
        <v>2373</v>
      </c>
      <c r="C180" s="1" t="s">
        <v>2326</v>
      </c>
      <c r="E180" s="3"/>
    </row>
    <row r="181" spans="1:5">
      <c r="A181" s="3" t="s">
        <v>409</v>
      </c>
      <c r="B181" s="1" t="s">
        <v>2374</v>
      </c>
      <c r="C181" s="1" t="s">
        <v>2326</v>
      </c>
      <c r="E181" s="3"/>
    </row>
    <row r="182" spans="1:5">
      <c r="A182" s="3" t="s">
        <v>409</v>
      </c>
      <c r="B182" s="1" t="s">
        <v>2025</v>
      </c>
      <c r="C182" s="1" t="s">
        <v>2326</v>
      </c>
      <c r="E182" s="3"/>
    </row>
    <row r="183" spans="1:5">
      <c r="A183" s="3" t="s">
        <v>409</v>
      </c>
      <c r="B183" s="1" t="s">
        <v>1947</v>
      </c>
      <c r="C183" s="1" t="s">
        <v>2326</v>
      </c>
      <c r="E183" s="3"/>
    </row>
    <row r="184" spans="1:5">
      <c r="A184" s="3" t="s">
        <v>409</v>
      </c>
      <c r="B184" s="1" t="s">
        <v>2375</v>
      </c>
      <c r="C184" s="1" t="s">
        <v>2326</v>
      </c>
      <c r="E184" s="3"/>
    </row>
    <row r="185" spans="1:5">
      <c r="A185" s="3" t="s">
        <v>409</v>
      </c>
      <c r="B185" s="1" t="s">
        <v>2020</v>
      </c>
      <c r="C185" s="1" t="s">
        <v>2326</v>
      </c>
      <c r="E185" s="3"/>
    </row>
    <row r="186" spans="1:5">
      <c r="A186" s="3" t="s">
        <v>409</v>
      </c>
      <c r="B186" s="1" t="s">
        <v>1950</v>
      </c>
      <c r="C186" s="1" t="s">
        <v>2326</v>
      </c>
      <c r="E186" s="3"/>
    </row>
    <row r="187" spans="1:5">
      <c r="A187" s="3" t="s">
        <v>409</v>
      </c>
      <c r="B187" s="1" t="s">
        <v>2376</v>
      </c>
      <c r="C187" s="1" t="s">
        <v>2326</v>
      </c>
      <c r="E187" s="3"/>
    </row>
    <row r="188" spans="1:5">
      <c r="A188" s="3" t="s">
        <v>409</v>
      </c>
      <c r="B188" s="1" t="s">
        <v>2377</v>
      </c>
      <c r="C188" s="1" t="s">
        <v>2326</v>
      </c>
      <c r="E188" s="3"/>
    </row>
    <row r="189" spans="1:5">
      <c r="A189" s="3" t="s">
        <v>409</v>
      </c>
      <c r="B189" s="1" t="s">
        <v>2024</v>
      </c>
      <c r="C189" s="1" t="s">
        <v>2326</v>
      </c>
      <c r="E189" s="3"/>
    </row>
    <row r="190" spans="1:5">
      <c r="A190" s="3" t="s">
        <v>409</v>
      </c>
      <c r="B190" s="1" t="s">
        <v>2021</v>
      </c>
      <c r="C190" s="1" t="s">
        <v>2326</v>
      </c>
      <c r="E190" s="3"/>
    </row>
    <row r="191" spans="1:5">
      <c r="A191" s="3" t="s">
        <v>409</v>
      </c>
      <c r="B191" s="1" t="s">
        <v>2378</v>
      </c>
      <c r="C191" s="1" t="s">
        <v>2326</v>
      </c>
      <c r="E191" s="3"/>
    </row>
    <row r="192" spans="1:5">
      <c r="A192" s="3" t="s">
        <v>409</v>
      </c>
      <c r="B192" s="1" t="s">
        <v>2379</v>
      </c>
      <c r="C192" s="1" t="s">
        <v>2326</v>
      </c>
      <c r="E192" s="3"/>
    </row>
    <row r="193" spans="1:5">
      <c r="A193" s="3" t="s">
        <v>43</v>
      </c>
      <c r="B193" s="1" t="s">
        <v>2380</v>
      </c>
      <c r="C193" s="1" t="s">
        <v>2326</v>
      </c>
      <c r="E193" s="3"/>
    </row>
    <row r="194" spans="1:5">
      <c r="A194" s="3" t="s">
        <v>43</v>
      </c>
      <c r="B194" s="1" t="s">
        <v>2381</v>
      </c>
      <c r="C194" s="1" t="s">
        <v>2326</v>
      </c>
      <c r="E194" s="3"/>
    </row>
    <row r="195" spans="1:5">
      <c r="A195" s="3" t="s">
        <v>43</v>
      </c>
      <c r="B195" s="1" t="s">
        <v>1957</v>
      </c>
      <c r="C195" s="1" t="s">
        <v>2326</v>
      </c>
      <c r="E195" s="3"/>
    </row>
    <row r="196" spans="1:5">
      <c r="A196" s="3" t="s">
        <v>43</v>
      </c>
      <c r="B196" s="1" t="s">
        <v>2382</v>
      </c>
      <c r="C196" s="1" t="s">
        <v>2326</v>
      </c>
      <c r="E196" s="3"/>
    </row>
    <row r="197" spans="1:5">
      <c r="A197" s="3" t="s">
        <v>43</v>
      </c>
      <c r="B197" s="1" t="s">
        <v>1087</v>
      </c>
      <c r="C197" s="1" t="s">
        <v>2326</v>
      </c>
      <c r="E197" s="3"/>
    </row>
    <row r="198" spans="1:5">
      <c r="A198" s="3" t="s">
        <v>43</v>
      </c>
      <c r="B198" s="1" t="s">
        <v>1089</v>
      </c>
      <c r="C198" s="1" t="s">
        <v>2326</v>
      </c>
      <c r="E198" s="3"/>
    </row>
    <row r="199" spans="1:5">
      <c r="A199" s="3" t="s">
        <v>43</v>
      </c>
      <c r="B199" s="1" t="s">
        <v>2383</v>
      </c>
      <c r="C199" s="1" t="s">
        <v>2326</v>
      </c>
      <c r="E199" s="3"/>
    </row>
    <row r="200" spans="1:5">
      <c r="A200" s="3" t="s">
        <v>409</v>
      </c>
      <c r="B200" s="1" t="s">
        <v>405</v>
      </c>
      <c r="C200" s="1" t="s">
        <v>49</v>
      </c>
      <c r="E200" s="3"/>
    </row>
    <row r="201" spans="1:5">
      <c r="A201" s="3" t="s">
        <v>420</v>
      </c>
      <c r="B201" s="1" t="s">
        <v>415</v>
      </c>
      <c r="C201" s="1" t="s">
        <v>49</v>
      </c>
      <c r="E201" s="3"/>
    </row>
    <row r="202" spans="1:5">
      <c r="A202" s="3" t="s">
        <v>420</v>
      </c>
      <c r="B202" s="1" t="s">
        <v>2059</v>
      </c>
      <c r="C202" s="1" t="s">
        <v>2326</v>
      </c>
      <c r="E202" s="3"/>
    </row>
    <row r="203" spans="1:5">
      <c r="A203" s="3" t="s">
        <v>43</v>
      </c>
      <c r="B203" s="1" t="s">
        <v>2048</v>
      </c>
      <c r="C203" s="1" t="s">
        <v>2326</v>
      </c>
      <c r="E203" s="3"/>
    </row>
    <row r="204" spans="1:5">
      <c r="A204" s="3" t="s">
        <v>2350</v>
      </c>
      <c r="B204" s="1" t="s">
        <v>1969</v>
      </c>
      <c r="C204" s="1" t="s">
        <v>2326</v>
      </c>
      <c r="E204" s="3"/>
    </row>
    <row r="205" spans="1:5">
      <c r="A205" s="3" t="s">
        <v>2384</v>
      </c>
      <c r="B205" s="1" t="s">
        <v>2385</v>
      </c>
      <c r="C205" s="1" t="s">
        <v>2326</v>
      </c>
      <c r="E205" s="3"/>
    </row>
    <row r="206" spans="1:5">
      <c r="A206" s="3" t="s">
        <v>2324</v>
      </c>
      <c r="B206" s="1" t="s">
        <v>1842</v>
      </c>
      <c r="C206" s="1" t="s">
        <v>2326</v>
      </c>
      <c r="E206" s="3"/>
    </row>
    <row r="207" spans="1:5">
      <c r="A207" s="3" t="s">
        <v>2324</v>
      </c>
      <c r="B207" s="1" t="s">
        <v>1845</v>
      </c>
      <c r="C207" s="1" t="s">
        <v>2326</v>
      </c>
      <c r="E207" s="3"/>
    </row>
    <row r="208" spans="1:5">
      <c r="A208" s="3" t="s">
        <v>2350</v>
      </c>
      <c r="B208" s="1" t="s">
        <v>2002</v>
      </c>
      <c r="C208" s="1" t="s">
        <v>2326</v>
      </c>
      <c r="E208" s="3"/>
    </row>
    <row r="209" spans="1:5">
      <c r="A209" s="3" t="s">
        <v>2350</v>
      </c>
      <c r="B209" s="1" t="s">
        <v>2008</v>
      </c>
      <c r="C209" s="1" t="s">
        <v>2326</v>
      </c>
      <c r="E209" s="3"/>
    </row>
    <row r="210" spans="1:5">
      <c r="A210" s="3" t="s">
        <v>2350</v>
      </c>
      <c r="B210" s="1" t="s">
        <v>2009</v>
      </c>
      <c r="C210" s="1" t="s">
        <v>2326</v>
      </c>
      <c r="E210" s="3"/>
    </row>
    <row r="211" spans="1:5">
      <c r="A211" s="3" t="s">
        <v>43</v>
      </c>
      <c r="B211" s="1" t="s">
        <v>425</v>
      </c>
      <c r="C211" s="1" t="s">
        <v>49</v>
      </c>
      <c r="E211" s="3"/>
    </row>
    <row r="212" spans="1:5">
      <c r="A212" s="3" t="s">
        <v>2350</v>
      </c>
      <c r="B212" s="1" t="s">
        <v>2386</v>
      </c>
      <c r="C212" s="1" t="s">
        <v>2326</v>
      </c>
      <c r="E212" s="3"/>
    </row>
    <row r="213" spans="1:5">
      <c r="A213" s="3" t="s">
        <v>2350</v>
      </c>
      <c r="B213" s="1" t="s">
        <v>2387</v>
      </c>
      <c r="C213" s="1" t="s">
        <v>2326</v>
      </c>
      <c r="E213" s="3"/>
    </row>
    <row r="214" spans="1:5">
      <c r="A214" s="3" t="s">
        <v>420</v>
      </c>
      <c r="B214" s="1" t="s">
        <v>434</v>
      </c>
      <c r="C214" s="1" t="s">
        <v>49</v>
      </c>
      <c r="E214" s="3"/>
    </row>
    <row r="215" spans="1:5">
      <c r="A215" s="3" t="s">
        <v>420</v>
      </c>
      <c r="B215" s="1" t="s">
        <v>442</v>
      </c>
      <c r="C215" s="1" t="s">
        <v>49</v>
      </c>
      <c r="E215" s="3"/>
    </row>
    <row r="216" spans="1:5">
      <c r="A216" s="3" t="s">
        <v>2324</v>
      </c>
      <c r="B216" s="1" t="s">
        <v>1091</v>
      </c>
      <c r="C216" s="1" t="s">
        <v>2326</v>
      </c>
      <c r="E216" s="3"/>
    </row>
    <row r="217" spans="1:5">
      <c r="A217" s="3" t="s">
        <v>2350</v>
      </c>
      <c r="B217" s="1" t="s">
        <v>2388</v>
      </c>
      <c r="C217" s="1" t="s">
        <v>2326</v>
      </c>
      <c r="E217" s="3"/>
    </row>
    <row r="218" spans="1:5">
      <c r="A218" s="3" t="s">
        <v>2346</v>
      </c>
      <c r="B218" s="1" t="s">
        <v>449</v>
      </c>
      <c r="C218" s="1" t="s">
        <v>49</v>
      </c>
      <c r="E218" s="3"/>
    </row>
    <row r="219" spans="1:5">
      <c r="A219" s="3" t="s">
        <v>2324</v>
      </c>
      <c r="B219" s="1" t="s">
        <v>457</v>
      </c>
      <c r="C219" s="1" t="s">
        <v>49</v>
      </c>
      <c r="E219" s="3"/>
    </row>
    <row r="220" spans="1:5">
      <c r="A220" s="3" t="s">
        <v>2324</v>
      </c>
      <c r="B220" s="1" t="s">
        <v>469</v>
      </c>
      <c r="C220" s="1" t="s">
        <v>49</v>
      </c>
      <c r="E220" s="3"/>
    </row>
    <row r="221" spans="1:5">
      <c r="A221" s="3" t="s">
        <v>2182</v>
      </c>
      <c r="B221" s="1" t="s">
        <v>2389</v>
      </c>
      <c r="C221" s="1" t="s">
        <v>2326</v>
      </c>
      <c r="E221" s="3"/>
    </row>
    <row r="222" spans="1:5">
      <c r="A222" s="3" t="s">
        <v>2182</v>
      </c>
      <c r="B222" s="1" t="s">
        <v>2390</v>
      </c>
      <c r="C222" s="1" t="s">
        <v>2326</v>
      </c>
      <c r="E222" s="3"/>
    </row>
    <row r="223" spans="1:5">
      <c r="A223" s="3" t="s">
        <v>43</v>
      </c>
      <c r="B223" s="1" t="s">
        <v>478</v>
      </c>
      <c r="C223" s="1" t="s">
        <v>49</v>
      </c>
      <c r="E223" s="3"/>
    </row>
    <row r="224" spans="1:5">
      <c r="A224" s="3" t="s">
        <v>2346</v>
      </c>
      <c r="B224" s="1" t="s">
        <v>486</v>
      </c>
      <c r="C224" s="1" t="s">
        <v>49</v>
      </c>
      <c r="E224" s="3"/>
    </row>
    <row r="225" spans="1:5">
      <c r="A225" s="3" t="s">
        <v>2346</v>
      </c>
      <c r="B225" s="1" t="s">
        <v>492</v>
      </c>
      <c r="C225" s="1" t="s">
        <v>49</v>
      </c>
      <c r="E225" s="3"/>
    </row>
    <row r="226" spans="1:5">
      <c r="A226" s="3" t="s">
        <v>420</v>
      </c>
      <c r="B226" s="1" t="s">
        <v>499</v>
      </c>
      <c r="C226" s="1" t="s">
        <v>49</v>
      </c>
      <c r="E226" s="3"/>
    </row>
    <row r="227" spans="1:5">
      <c r="A227" s="3" t="s">
        <v>420</v>
      </c>
      <c r="B227" s="1" t="s">
        <v>508</v>
      </c>
      <c r="C227" s="1" t="s">
        <v>49</v>
      </c>
      <c r="E227" s="3"/>
    </row>
    <row r="228" spans="1:5">
      <c r="A228" s="3" t="s">
        <v>420</v>
      </c>
      <c r="B228" s="1" t="s">
        <v>515</v>
      </c>
      <c r="C228" s="1" t="s">
        <v>49</v>
      </c>
      <c r="E228" s="3"/>
    </row>
    <row r="229" spans="1:5">
      <c r="A229" s="3" t="s">
        <v>420</v>
      </c>
      <c r="B229" s="1" t="s">
        <v>523</v>
      </c>
      <c r="C229" s="1" t="s">
        <v>49</v>
      </c>
      <c r="E229" s="3"/>
    </row>
    <row r="230" spans="1:5">
      <c r="A230" s="3" t="s">
        <v>420</v>
      </c>
      <c r="B230" s="1" t="s">
        <v>533</v>
      </c>
      <c r="C230" s="1" t="s">
        <v>49</v>
      </c>
      <c r="E230" s="3"/>
    </row>
    <row r="231" spans="1:5">
      <c r="A231" s="3" t="s">
        <v>420</v>
      </c>
      <c r="B231" s="1" t="s">
        <v>537</v>
      </c>
      <c r="C231" s="1" t="s">
        <v>49</v>
      </c>
      <c r="E231" s="3"/>
    </row>
    <row r="232" spans="1:5">
      <c r="A232" s="3" t="s">
        <v>420</v>
      </c>
      <c r="B232" s="1" t="s">
        <v>542</v>
      </c>
      <c r="C232" s="1" t="s">
        <v>49</v>
      </c>
      <c r="E232" s="3"/>
    </row>
    <row r="233" spans="1:5">
      <c r="A233" s="3" t="s">
        <v>420</v>
      </c>
      <c r="B233" s="1" t="s">
        <v>545</v>
      </c>
      <c r="C233" s="1" t="s">
        <v>49</v>
      </c>
      <c r="E233" s="3"/>
    </row>
    <row r="234" spans="1:5">
      <c r="A234" s="3" t="s">
        <v>420</v>
      </c>
      <c r="B234" s="1" t="s">
        <v>549</v>
      </c>
      <c r="C234" s="1" t="s">
        <v>49</v>
      </c>
      <c r="E234" s="3"/>
    </row>
    <row r="235" spans="1:5">
      <c r="A235" s="3" t="s">
        <v>2350</v>
      </c>
      <c r="B235" s="1" t="s">
        <v>1942</v>
      </c>
      <c r="C235" s="1" t="s">
        <v>2326</v>
      </c>
      <c r="E235" s="3"/>
    </row>
    <row r="236" spans="1:5">
      <c r="A236" s="3" t="s">
        <v>43</v>
      </c>
      <c r="B236" s="1" t="s">
        <v>555</v>
      </c>
      <c r="C236" s="1" t="s">
        <v>49</v>
      </c>
      <c r="E236" s="3"/>
    </row>
    <row r="237" spans="1:5">
      <c r="A237" s="3" t="s">
        <v>2324</v>
      </c>
      <c r="B237" s="1" t="s">
        <v>2081</v>
      </c>
      <c r="C237" s="1" t="s">
        <v>2326</v>
      </c>
      <c r="E237" s="3"/>
    </row>
    <row r="238" spans="1:5">
      <c r="A238" s="3" t="s">
        <v>420</v>
      </c>
      <c r="B238" s="1" t="s">
        <v>563</v>
      </c>
      <c r="C238" s="1" t="s">
        <v>49</v>
      </c>
      <c r="E238" s="3"/>
    </row>
    <row r="239" spans="1:5">
      <c r="A239" s="3" t="s">
        <v>420</v>
      </c>
      <c r="B239" s="1" t="s">
        <v>573</v>
      </c>
      <c r="C239" s="1" t="s">
        <v>49</v>
      </c>
      <c r="E239" s="3"/>
    </row>
    <row r="240" spans="1:5">
      <c r="A240" s="3" t="s">
        <v>420</v>
      </c>
      <c r="B240" s="1" t="s">
        <v>577</v>
      </c>
      <c r="C240" s="1" t="s">
        <v>49</v>
      </c>
      <c r="E240" s="3"/>
    </row>
    <row r="241" spans="1:5">
      <c r="A241" s="3" t="s">
        <v>420</v>
      </c>
      <c r="B241" s="1" t="s">
        <v>581</v>
      </c>
      <c r="C241" s="1" t="s">
        <v>49</v>
      </c>
      <c r="E241" s="3"/>
    </row>
    <row r="242" spans="1:5">
      <c r="A242" s="3" t="s">
        <v>420</v>
      </c>
      <c r="B242" s="1" t="s">
        <v>1795</v>
      </c>
      <c r="C242" s="1" t="s">
        <v>2326</v>
      </c>
      <c r="E242" s="3"/>
    </row>
    <row r="243" spans="1:5">
      <c r="A243" s="3" t="s">
        <v>420</v>
      </c>
      <c r="B243" s="1" t="s">
        <v>583</v>
      </c>
      <c r="C243" s="1" t="s">
        <v>49</v>
      </c>
      <c r="E243" s="3"/>
    </row>
    <row r="244" spans="1:5">
      <c r="A244" s="3" t="s">
        <v>420</v>
      </c>
      <c r="B244" s="1" t="s">
        <v>585</v>
      </c>
      <c r="C244" s="1" t="s">
        <v>49</v>
      </c>
      <c r="E244" s="3"/>
    </row>
    <row r="245" spans="1:5">
      <c r="A245" s="3" t="s">
        <v>2324</v>
      </c>
      <c r="B245" s="1" t="s">
        <v>2075</v>
      </c>
      <c r="C245" s="1" t="s">
        <v>2326</v>
      </c>
      <c r="E245" s="3"/>
    </row>
    <row r="246" spans="1:5">
      <c r="A246" s="3" t="s">
        <v>43</v>
      </c>
      <c r="B246" s="1" t="s">
        <v>589</v>
      </c>
      <c r="C246" s="1" t="s">
        <v>49</v>
      </c>
      <c r="E246" s="3"/>
    </row>
    <row r="247" spans="1:5">
      <c r="A247" s="3" t="s">
        <v>43</v>
      </c>
      <c r="B247" s="1" t="s">
        <v>603</v>
      </c>
      <c r="C247" s="1" t="s">
        <v>49</v>
      </c>
      <c r="E247" s="3"/>
    </row>
    <row r="248" spans="1:5">
      <c r="A248" s="3" t="s">
        <v>2324</v>
      </c>
      <c r="B248" s="1" t="s">
        <v>608</v>
      </c>
      <c r="C248" s="1" t="s">
        <v>49</v>
      </c>
      <c r="E248" s="3"/>
    </row>
    <row r="249" spans="1:5">
      <c r="A249" s="3" t="s">
        <v>2347</v>
      </c>
      <c r="B249" s="1" t="s">
        <v>618</v>
      </c>
      <c r="C249" s="1" t="s">
        <v>49</v>
      </c>
      <c r="E249" s="3"/>
    </row>
    <row r="250" spans="1:5">
      <c r="A250" s="3" t="s">
        <v>2717</v>
      </c>
      <c r="B250" s="1" t="s">
        <v>861</v>
      </c>
      <c r="C250" s="1" t="s">
        <v>49</v>
      </c>
      <c r="E250" s="3"/>
    </row>
    <row r="251" spans="1:5">
      <c r="A251" s="3" t="s">
        <v>2347</v>
      </c>
      <c r="B251" s="1" t="s">
        <v>623</v>
      </c>
      <c r="C251" s="1" t="s">
        <v>49</v>
      </c>
      <c r="E251" s="3"/>
    </row>
    <row r="252" spans="1:5">
      <c r="A252" s="3" t="s">
        <v>2324</v>
      </c>
      <c r="B252" s="1" t="s">
        <v>2391</v>
      </c>
      <c r="C252" s="1" t="s">
        <v>2326</v>
      </c>
      <c r="E252" s="3"/>
    </row>
    <row r="253" spans="1:5">
      <c r="A253" s="3" t="s">
        <v>2324</v>
      </c>
      <c r="B253" s="1" t="s">
        <v>2392</v>
      </c>
      <c r="C253" s="1" t="s">
        <v>2326</v>
      </c>
      <c r="E253" s="3"/>
    </row>
    <row r="254" spans="1:5">
      <c r="A254" s="3" t="s">
        <v>2324</v>
      </c>
      <c r="B254" s="1" t="s">
        <v>630</v>
      </c>
      <c r="C254" s="1" t="s">
        <v>49</v>
      </c>
      <c r="E254" s="3"/>
    </row>
    <row r="255" spans="1:5">
      <c r="A255" s="3" t="s">
        <v>2324</v>
      </c>
      <c r="B255" s="1" t="s">
        <v>637</v>
      </c>
      <c r="C255" s="1" t="s">
        <v>2326</v>
      </c>
      <c r="E255" s="3"/>
    </row>
    <row r="256" spans="1:5">
      <c r="A256" s="3" t="s">
        <v>2324</v>
      </c>
      <c r="B256" s="1" t="s">
        <v>2332</v>
      </c>
      <c r="C256" s="1" t="s">
        <v>2326</v>
      </c>
      <c r="E256" s="3"/>
    </row>
    <row r="257" spans="1:5">
      <c r="A257" s="3" t="s">
        <v>43</v>
      </c>
      <c r="B257" s="1" t="s">
        <v>1779</v>
      </c>
      <c r="C257" s="1" t="s">
        <v>2326</v>
      </c>
      <c r="E257" s="3"/>
    </row>
    <row r="258" spans="1:5">
      <c r="A258" s="3" t="s">
        <v>43</v>
      </c>
      <c r="B258" s="1" t="s">
        <v>1783</v>
      </c>
      <c r="C258" s="1" t="s">
        <v>2326</v>
      </c>
      <c r="E258" s="3"/>
    </row>
    <row r="259" spans="1:5">
      <c r="A259" s="3" t="s">
        <v>43</v>
      </c>
      <c r="B259" s="1" t="s">
        <v>1784</v>
      </c>
      <c r="C259" s="1" t="s">
        <v>2326</v>
      </c>
      <c r="E259" s="3"/>
    </row>
    <row r="260" spans="1:5">
      <c r="A260" s="3" t="s">
        <v>420</v>
      </c>
      <c r="B260" s="1" t="s">
        <v>2062</v>
      </c>
      <c r="C260" s="1" t="s">
        <v>2326</v>
      </c>
      <c r="E260" s="3"/>
    </row>
    <row r="261" spans="1:5">
      <c r="A261" s="3" t="s">
        <v>2346</v>
      </c>
      <c r="B261" s="1" t="s">
        <v>647</v>
      </c>
      <c r="C261" s="1" t="s">
        <v>49</v>
      </c>
      <c r="E261" s="3"/>
    </row>
    <row r="262" spans="1:5">
      <c r="A262" s="3" t="s">
        <v>420</v>
      </c>
      <c r="B262" s="1" t="s">
        <v>1850</v>
      </c>
      <c r="C262" s="1" t="s">
        <v>2326</v>
      </c>
      <c r="E262" s="3"/>
    </row>
    <row r="263" spans="1:5">
      <c r="A263" s="3" t="s">
        <v>2342</v>
      </c>
      <c r="B263" s="1" t="s">
        <v>656</v>
      </c>
      <c r="C263" s="1" t="s">
        <v>49</v>
      </c>
      <c r="E263" s="3"/>
    </row>
    <row r="264" spans="1:5">
      <c r="A264" s="3" t="s">
        <v>2342</v>
      </c>
      <c r="B264" s="1" t="s">
        <v>2393</v>
      </c>
      <c r="C264" s="1" t="s">
        <v>2326</v>
      </c>
      <c r="E264" s="3"/>
    </row>
    <row r="265" spans="1:5">
      <c r="A265" s="3" t="s">
        <v>2342</v>
      </c>
      <c r="B265" s="1" t="s">
        <v>2394</v>
      </c>
      <c r="C265" s="1" t="s">
        <v>2326</v>
      </c>
      <c r="E265" s="3"/>
    </row>
    <row r="266" spans="1:5">
      <c r="A266" s="3" t="s">
        <v>2342</v>
      </c>
      <c r="B266" s="1" t="s">
        <v>2395</v>
      </c>
      <c r="C266" s="1" t="s">
        <v>2326</v>
      </c>
      <c r="E266" s="3"/>
    </row>
    <row r="267" spans="1:5">
      <c r="A267" s="3" t="s">
        <v>43</v>
      </c>
      <c r="B267" s="1" t="s">
        <v>1665</v>
      </c>
      <c r="C267" s="1" t="s">
        <v>2326</v>
      </c>
      <c r="E267" s="3"/>
    </row>
    <row r="268" spans="1:5">
      <c r="A268" s="3" t="s">
        <v>2396</v>
      </c>
      <c r="B268" s="1" t="s">
        <v>665</v>
      </c>
      <c r="C268" s="1" t="s">
        <v>49</v>
      </c>
      <c r="E268" s="3"/>
    </row>
    <row r="269" spans="1:5">
      <c r="A269" s="3" t="s">
        <v>2346</v>
      </c>
      <c r="B269" s="1" t="s">
        <v>672</v>
      </c>
      <c r="C269" s="1" t="s">
        <v>2326</v>
      </c>
      <c r="E269" s="3"/>
    </row>
    <row r="270" spans="1:5">
      <c r="A270" s="3" t="s">
        <v>2342</v>
      </c>
      <c r="B270" s="1" t="s">
        <v>679</v>
      </c>
      <c r="C270" s="1" t="s">
        <v>49</v>
      </c>
      <c r="E270" s="3"/>
    </row>
    <row r="271" spans="1:5">
      <c r="A271" s="3" t="s">
        <v>43</v>
      </c>
      <c r="B271" s="1" t="s">
        <v>1102</v>
      </c>
      <c r="C271" s="1" t="s">
        <v>2326</v>
      </c>
      <c r="E271" s="3"/>
    </row>
    <row r="272" spans="1:5">
      <c r="A272" s="3" t="s">
        <v>2384</v>
      </c>
      <c r="B272" s="1" t="s">
        <v>2397</v>
      </c>
      <c r="C272" s="1" t="s">
        <v>2326</v>
      </c>
      <c r="E272" s="3"/>
    </row>
    <row r="273" spans="1:5">
      <c r="A273" s="3" t="s">
        <v>2350</v>
      </c>
      <c r="B273" s="1" t="s">
        <v>2398</v>
      </c>
      <c r="C273" s="1" t="s">
        <v>2326</v>
      </c>
      <c r="E273" s="3"/>
    </row>
    <row r="274" spans="1:5">
      <c r="A274" s="3" t="s">
        <v>2350</v>
      </c>
      <c r="B274" s="1" t="s">
        <v>2399</v>
      </c>
      <c r="C274" s="1" t="s">
        <v>2326</v>
      </c>
      <c r="E274" s="3"/>
    </row>
    <row r="275" spans="1:5">
      <c r="A275" s="3" t="s">
        <v>2350</v>
      </c>
      <c r="B275" s="1" t="s">
        <v>2400</v>
      </c>
      <c r="C275" s="1" t="s">
        <v>2326</v>
      </c>
      <c r="E275" s="3"/>
    </row>
    <row r="276" spans="1:5">
      <c r="A276" s="3" t="s">
        <v>2350</v>
      </c>
      <c r="B276" s="1" t="s">
        <v>2401</v>
      </c>
      <c r="C276" s="1" t="s">
        <v>2326</v>
      </c>
      <c r="E276" s="3"/>
    </row>
    <row r="277" spans="1:5">
      <c r="A277" s="3" t="s">
        <v>420</v>
      </c>
      <c r="B277" s="1" t="s">
        <v>420</v>
      </c>
      <c r="C277" s="1" t="s">
        <v>2326</v>
      </c>
      <c r="E277" s="3"/>
    </row>
    <row r="278" spans="1:5">
      <c r="A278" s="3" t="s">
        <v>2350</v>
      </c>
      <c r="B278" s="1" t="s">
        <v>2010</v>
      </c>
      <c r="C278" s="1" t="s">
        <v>2326</v>
      </c>
      <c r="E278" s="3"/>
    </row>
    <row r="279" spans="1:5">
      <c r="A279" s="3" t="s">
        <v>2350</v>
      </c>
      <c r="B279" s="1" t="s">
        <v>2016</v>
      </c>
      <c r="C279" s="1" t="s">
        <v>2326</v>
      </c>
      <c r="E279" s="3"/>
    </row>
    <row r="280" spans="1:5">
      <c r="A280" s="3" t="s">
        <v>43</v>
      </c>
      <c r="B280" s="1" t="s">
        <v>2053</v>
      </c>
      <c r="C280" s="1" t="s">
        <v>2326</v>
      </c>
      <c r="E280" s="3"/>
    </row>
    <row r="281" spans="1:5">
      <c r="A281" s="3" t="s">
        <v>2350</v>
      </c>
      <c r="B281" s="1" t="s">
        <v>1806</v>
      </c>
      <c r="C281" s="1" t="s">
        <v>2326</v>
      </c>
      <c r="E281" s="3"/>
    </row>
    <row r="282" spans="1:5">
      <c r="A282" s="3" t="s">
        <v>2342</v>
      </c>
      <c r="B282" s="1" t="s">
        <v>691</v>
      </c>
      <c r="C282" s="1" t="s">
        <v>49</v>
      </c>
      <c r="E282" s="3"/>
    </row>
    <row r="283" spans="1:5">
      <c r="A283" s="3" t="s">
        <v>2324</v>
      </c>
      <c r="B283" s="1" t="s">
        <v>2402</v>
      </c>
      <c r="C283" s="1" t="s">
        <v>2326</v>
      </c>
      <c r="E283" s="3"/>
    </row>
    <row r="284" spans="1:5">
      <c r="A284" s="3" t="s">
        <v>2324</v>
      </c>
      <c r="B284" s="1" t="s">
        <v>2403</v>
      </c>
      <c r="C284" s="1" t="s">
        <v>2326</v>
      </c>
      <c r="E284" s="3"/>
    </row>
    <row r="285" spans="1:5">
      <c r="A285" s="3" t="s">
        <v>2324</v>
      </c>
      <c r="B285" s="1" t="s">
        <v>2404</v>
      </c>
      <c r="C285" s="1" t="s">
        <v>2326</v>
      </c>
      <c r="E285" s="3"/>
    </row>
    <row r="286" spans="1:5">
      <c r="A286" s="3" t="s">
        <v>2324</v>
      </c>
      <c r="B286" s="1" t="s">
        <v>2405</v>
      </c>
      <c r="C286" s="1" t="s">
        <v>2326</v>
      </c>
      <c r="E286" s="3"/>
    </row>
    <row r="287" spans="1:5">
      <c r="A287" s="1" t="s">
        <v>43</v>
      </c>
      <c r="B287" s="1" t="s">
        <v>1641</v>
      </c>
      <c r="C287" s="1" t="s">
        <v>2326</v>
      </c>
      <c r="E287" s="3"/>
    </row>
    <row r="288" spans="1:5">
      <c r="A288" s="3" t="s">
        <v>2350</v>
      </c>
      <c r="B288" s="1" t="s">
        <v>1975</v>
      </c>
      <c r="C288" s="1" t="s">
        <v>2326</v>
      </c>
      <c r="E288" s="3"/>
    </row>
    <row r="289" spans="1:5">
      <c r="A289" s="3" t="s">
        <v>2350</v>
      </c>
      <c r="B289" s="1" t="s">
        <v>1978</v>
      </c>
      <c r="C289" s="1" t="s">
        <v>2326</v>
      </c>
    </row>
    <row r="290" spans="1:5">
      <c r="A290" s="3" t="s">
        <v>706</v>
      </c>
      <c r="B290" s="1" t="s">
        <v>699</v>
      </c>
      <c r="C290" s="1" t="s">
        <v>49</v>
      </c>
      <c r="E290" s="3"/>
    </row>
    <row r="291" spans="1:5">
      <c r="A291" s="3" t="s">
        <v>420</v>
      </c>
      <c r="B291" s="1" t="s">
        <v>712</v>
      </c>
      <c r="C291" s="1" t="s">
        <v>49</v>
      </c>
      <c r="E291" s="3"/>
    </row>
    <row r="292" spans="1:5">
      <c r="A292" s="3" t="s">
        <v>420</v>
      </c>
      <c r="B292" s="1" t="s">
        <v>720</v>
      </c>
      <c r="C292" s="1" t="s">
        <v>49</v>
      </c>
      <c r="E292" s="3"/>
    </row>
    <row r="293" spans="1:5">
      <c r="A293" s="3" t="s">
        <v>420</v>
      </c>
      <c r="B293" s="1" t="s">
        <v>725</v>
      </c>
      <c r="C293" s="1" t="s">
        <v>49</v>
      </c>
      <c r="E293" s="3"/>
    </row>
    <row r="294" spans="1:5">
      <c r="A294" s="3" t="s">
        <v>420</v>
      </c>
      <c r="B294" s="1" t="s">
        <v>727</v>
      </c>
      <c r="C294" s="1" t="s">
        <v>49</v>
      </c>
      <c r="E294" s="3"/>
    </row>
    <row r="295" spans="1:5">
      <c r="A295" s="3" t="s">
        <v>420</v>
      </c>
      <c r="B295" s="1" t="s">
        <v>732</v>
      </c>
      <c r="C295" s="1" t="s">
        <v>49</v>
      </c>
      <c r="E295" s="3"/>
    </row>
    <row r="296" spans="1:5">
      <c r="A296" s="3" t="s">
        <v>420</v>
      </c>
      <c r="B296" s="1" t="s">
        <v>735</v>
      </c>
      <c r="C296" s="1" t="s">
        <v>49</v>
      </c>
      <c r="E296" s="3"/>
    </row>
    <row r="297" spans="1:5">
      <c r="A297" s="3" t="s">
        <v>420</v>
      </c>
      <c r="B297" s="1" t="s">
        <v>738</v>
      </c>
      <c r="C297" s="1" t="s">
        <v>49</v>
      </c>
      <c r="E297" s="3"/>
    </row>
    <row r="298" spans="1:5">
      <c r="A298" s="3" t="s">
        <v>420</v>
      </c>
      <c r="B298" s="1" t="s">
        <v>744</v>
      </c>
      <c r="C298" s="1" t="s">
        <v>49</v>
      </c>
      <c r="E298" s="3"/>
    </row>
    <row r="299" spans="1:5">
      <c r="A299" s="3" t="s">
        <v>420</v>
      </c>
      <c r="B299" s="1" t="s">
        <v>749</v>
      </c>
      <c r="C299" s="1" t="s">
        <v>49</v>
      </c>
      <c r="E299" s="3"/>
    </row>
    <row r="300" spans="1:5">
      <c r="A300" s="3" t="s">
        <v>420</v>
      </c>
      <c r="B300" s="1" t="s">
        <v>751</v>
      </c>
      <c r="C300" s="1" t="s">
        <v>49</v>
      </c>
      <c r="E300" s="3"/>
    </row>
    <row r="301" spans="1:5">
      <c r="A301" s="3" t="s">
        <v>420</v>
      </c>
      <c r="B301" s="1" t="s">
        <v>755</v>
      </c>
      <c r="C301" s="1" t="s">
        <v>49</v>
      </c>
      <c r="E301" s="3"/>
    </row>
    <row r="302" spans="1:5">
      <c r="A302" s="3" t="s">
        <v>420</v>
      </c>
      <c r="B302" s="1" t="s">
        <v>761</v>
      </c>
      <c r="C302" s="1" t="s">
        <v>49</v>
      </c>
      <c r="E302" s="3"/>
    </row>
    <row r="303" spans="1:5">
      <c r="A303" s="3" t="s">
        <v>420</v>
      </c>
      <c r="B303" s="1" t="s">
        <v>763</v>
      </c>
      <c r="C303" s="1" t="s">
        <v>49</v>
      </c>
      <c r="E303" s="3"/>
    </row>
    <row r="304" spans="1:5">
      <c r="A304" s="3" t="s">
        <v>420</v>
      </c>
      <c r="B304" s="1" t="s">
        <v>765</v>
      </c>
      <c r="C304" s="1" t="s">
        <v>49</v>
      </c>
      <c r="E304" s="3"/>
    </row>
    <row r="305" spans="1:5">
      <c r="A305" s="3" t="s">
        <v>420</v>
      </c>
      <c r="B305" s="1" t="s">
        <v>767</v>
      </c>
      <c r="C305" s="1" t="s">
        <v>49</v>
      </c>
      <c r="E305" s="3"/>
    </row>
    <row r="306" spans="1:5">
      <c r="A306" s="3" t="s">
        <v>2324</v>
      </c>
      <c r="B306" s="1" t="s">
        <v>2406</v>
      </c>
      <c r="C306" s="1" t="s">
        <v>2326</v>
      </c>
      <c r="E306" s="3"/>
    </row>
    <row r="307" spans="1:5">
      <c r="A307" s="3" t="s">
        <v>420</v>
      </c>
      <c r="B307" s="1" t="s">
        <v>2407</v>
      </c>
      <c r="C307" s="1" t="s">
        <v>2326</v>
      </c>
      <c r="E307" s="3"/>
    </row>
    <row r="308" spans="1:5">
      <c r="A308" s="3" t="s">
        <v>43</v>
      </c>
      <c r="B308" s="1" t="s">
        <v>1743</v>
      </c>
      <c r="C308" s="1" t="s">
        <v>2326</v>
      </c>
      <c r="E308" s="3"/>
    </row>
    <row r="309" spans="1:5">
      <c r="A309" s="3" t="s">
        <v>43</v>
      </c>
      <c r="B309" s="1" t="s">
        <v>1747</v>
      </c>
      <c r="C309" s="1" t="s">
        <v>2326</v>
      </c>
      <c r="E309" s="3"/>
    </row>
    <row r="310" spans="1:5">
      <c r="A310" s="3" t="s">
        <v>43</v>
      </c>
      <c r="B310" s="1" t="s">
        <v>1748</v>
      </c>
      <c r="C310" s="1" t="s">
        <v>2326</v>
      </c>
      <c r="E310" s="3"/>
    </row>
    <row r="311" spans="1:5">
      <c r="A311" s="3" t="s">
        <v>43</v>
      </c>
      <c r="B311" s="1" t="s">
        <v>1745</v>
      </c>
      <c r="C311" s="1" t="s">
        <v>2326</v>
      </c>
      <c r="E311" s="3"/>
    </row>
    <row r="312" spans="1:5">
      <c r="A312" s="3" t="s">
        <v>43</v>
      </c>
      <c r="B312" s="1" t="s">
        <v>1749</v>
      </c>
      <c r="C312" s="1" t="s">
        <v>2326</v>
      </c>
      <c r="E312" s="3"/>
    </row>
    <row r="313" spans="1:5">
      <c r="A313" s="3" t="s">
        <v>43</v>
      </c>
      <c r="B313" s="1" t="s">
        <v>1750</v>
      </c>
      <c r="C313" s="1" t="s">
        <v>2326</v>
      </c>
      <c r="E313" s="3"/>
    </row>
    <row r="314" spans="1:5">
      <c r="A314" s="3" t="s">
        <v>43</v>
      </c>
      <c r="B314" s="1" t="s">
        <v>1751</v>
      </c>
      <c r="C314" s="1" t="s">
        <v>2326</v>
      </c>
      <c r="E314" s="3"/>
    </row>
    <row r="315" spans="1:5">
      <c r="A315" s="3" t="s">
        <v>43</v>
      </c>
      <c r="B315" s="1" t="s">
        <v>1752</v>
      </c>
      <c r="C315" s="1" t="s">
        <v>2326</v>
      </c>
      <c r="E315" s="3"/>
    </row>
    <row r="316" spans="1:5">
      <c r="A316" s="3" t="s">
        <v>43</v>
      </c>
      <c r="B316" s="1" t="s">
        <v>1738</v>
      </c>
      <c r="C316" s="1" t="s">
        <v>2326</v>
      </c>
      <c r="E316" s="3"/>
    </row>
    <row r="317" spans="1:5">
      <c r="A317" s="3" t="s">
        <v>43</v>
      </c>
      <c r="B317" s="1" t="s">
        <v>1746</v>
      </c>
      <c r="C317" s="1" t="s">
        <v>2326</v>
      </c>
      <c r="E317" s="3"/>
    </row>
    <row r="318" spans="1:5">
      <c r="A318" s="3" t="s">
        <v>43</v>
      </c>
      <c r="B318" s="1" t="s">
        <v>1742</v>
      </c>
      <c r="C318" s="1" t="s">
        <v>2326</v>
      </c>
      <c r="E318" s="3"/>
    </row>
    <row r="319" spans="1:5">
      <c r="A319" s="3" t="s">
        <v>2350</v>
      </c>
      <c r="B319" s="1" t="s">
        <v>1973</v>
      </c>
      <c r="C319" s="1" t="s">
        <v>2326</v>
      </c>
      <c r="E319" s="3"/>
    </row>
    <row r="320" spans="1:5">
      <c r="A320" s="3" t="s">
        <v>2324</v>
      </c>
      <c r="B320" s="1" t="s">
        <v>2408</v>
      </c>
      <c r="C320" s="1" t="s">
        <v>2326</v>
      </c>
      <c r="E320" s="3"/>
    </row>
    <row r="321" spans="1:5">
      <c r="A321" s="3" t="s">
        <v>2324</v>
      </c>
      <c r="B321" s="1" t="s">
        <v>1610</v>
      </c>
      <c r="C321" s="1" t="s">
        <v>2326</v>
      </c>
      <c r="E321" s="3"/>
    </row>
    <row r="322" spans="1:5">
      <c r="A322" s="3" t="s">
        <v>2324</v>
      </c>
      <c r="B322" s="1" t="s">
        <v>2409</v>
      </c>
      <c r="C322" s="1" t="s">
        <v>2326</v>
      </c>
      <c r="E322" s="3"/>
    </row>
    <row r="323" spans="1:5">
      <c r="A323" s="3" t="s">
        <v>2342</v>
      </c>
      <c r="B323" s="1" t="s">
        <v>61</v>
      </c>
      <c r="C323" s="1" t="s">
        <v>2326</v>
      </c>
      <c r="E323" s="3"/>
    </row>
    <row r="324" spans="1:5">
      <c r="A324" s="3" t="s">
        <v>409</v>
      </c>
      <c r="B324" s="1" t="s">
        <v>770</v>
      </c>
      <c r="C324" s="1" t="s">
        <v>49</v>
      </c>
      <c r="E324" s="3"/>
    </row>
    <row r="325" spans="1:5">
      <c r="A325" s="3" t="s">
        <v>409</v>
      </c>
      <c r="B325" s="1" t="s">
        <v>774</v>
      </c>
      <c r="C325" s="1" t="s">
        <v>49</v>
      </c>
      <c r="E325" s="3"/>
    </row>
    <row r="326" spans="1:5">
      <c r="A326" s="3" t="s">
        <v>409</v>
      </c>
      <c r="B326" s="1" t="s">
        <v>777</v>
      </c>
      <c r="C326" s="1" t="s">
        <v>49</v>
      </c>
      <c r="E326" s="3"/>
    </row>
    <row r="327" spans="1:5">
      <c r="A327" s="3" t="s">
        <v>409</v>
      </c>
      <c r="B327" s="1" t="s">
        <v>778</v>
      </c>
      <c r="C327" s="1" t="s">
        <v>49</v>
      </c>
      <c r="E327" s="3"/>
    </row>
    <row r="328" spans="1:5">
      <c r="A328" s="3" t="s">
        <v>409</v>
      </c>
      <c r="B328" s="1" t="s">
        <v>781</v>
      </c>
      <c r="C328" s="1" t="s">
        <v>49</v>
      </c>
      <c r="E328" s="3"/>
    </row>
    <row r="329" spans="1:5">
      <c r="A329" s="3" t="s">
        <v>409</v>
      </c>
      <c r="B329" s="1" t="s">
        <v>787</v>
      </c>
      <c r="C329" s="1" t="s">
        <v>49</v>
      </c>
      <c r="E329" s="3"/>
    </row>
    <row r="330" spans="1:5">
      <c r="A330" s="3" t="s">
        <v>409</v>
      </c>
      <c r="B330" s="1" t="s">
        <v>794</v>
      </c>
      <c r="C330" s="1" t="s">
        <v>49</v>
      </c>
      <c r="E330" s="3"/>
    </row>
    <row r="331" spans="1:5">
      <c r="A331" s="3" t="s">
        <v>409</v>
      </c>
      <c r="B331" s="1" t="s">
        <v>796</v>
      </c>
      <c r="C331" s="1" t="s">
        <v>49</v>
      </c>
      <c r="E331" s="3"/>
    </row>
    <row r="332" spans="1:5">
      <c r="A332" s="3" t="s">
        <v>43</v>
      </c>
      <c r="B332" s="1" t="s">
        <v>800</v>
      </c>
      <c r="C332" s="1" t="s">
        <v>49</v>
      </c>
      <c r="E332" s="3"/>
    </row>
    <row r="333" spans="1:5">
      <c r="A333" s="3" t="s">
        <v>43</v>
      </c>
      <c r="B333" s="1" t="s">
        <v>808</v>
      </c>
      <c r="C333" s="1" t="s">
        <v>49</v>
      </c>
      <c r="E333" s="3"/>
    </row>
    <row r="334" spans="1:5">
      <c r="A334" s="3" t="s">
        <v>43</v>
      </c>
      <c r="B334" s="1" t="s">
        <v>814</v>
      </c>
      <c r="C334" s="1" t="s">
        <v>49</v>
      </c>
      <c r="E334" s="3"/>
    </row>
    <row r="335" spans="1:5">
      <c r="A335" s="3" t="s">
        <v>2324</v>
      </c>
      <c r="B335" s="1" t="s">
        <v>2410</v>
      </c>
      <c r="C335" s="1" t="s">
        <v>2326</v>
      </c>
      <c r="E335" s="3"/>
    </row>
    <row r="336" spans="1:5">
      <c r="E336" s="3"/>
    </row>
    <row r="337" spans="5:5">
      <c r="E337" s="3"/>
    </row>
    <row r="338" spans="5:5">
      <c r="E338" s="3"/>
    </row>
  </sheetData>
  <phoneticPr fontId="8" type="noConversion"/>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88"/>
  <sheetViews>
    <sheetView workbookViewId="0"/>
  </sheetViews>
  <sheetFormatPr baseColWidth="10" defaultColWidth="22" defaultRowHeight="16"/>
  <cols>
    <col min="1" max="1" width="33" style="3" bestFit="1" customWidth="1"/>
    <col min="2" max="2" width="17.1640625" style="14" bestFit="1" customWidth="1"/>
    <col min="3" max="16384" width="22" style="3"/>
  </cols>
  <sheetData>
    <row r="1" spans="1:2" s="6" customFormat="1">
      <c r="A1" s="6" t="s">
        <v>2411</v>
      </c>
      <c r="B1" s="99" t="s">
        <v>2412</v>
      </c>
    </row>
    <row r="2" spans="1:2">
      <c r="A2" s="3" t="s">
        <v>2413</v>
      </c>
      <c r="B2" s="14">
        <v>8</v>
      </c>
    </row>
    <row r="3" spans="1:2" ht="17">
      <c r="A3" s="100" t="s">
        <v>2414</v>
      </c>
      <c r="B3" s="101">
        <v>9</v>
      </c>
    </row>
    <row r="4" spans="1:2" ht="17">
      <c r="A4" s="100" t="s">
        <v>2415</v>
      </c>
      <c r="B4" s="101">
        <v>31</v>
      </c>
    </row>
    <row r="5" spans="1:2" ht="17">
      <c r="A5" s="100" t="s">
        <v>2416</v>
      </c>
      <c r="B5" s="101">
        <v>6</v>
      </c>
    </row>
    <row r="6" spans="1:2" ht="17">
      <c r="A6" s="100" t="s">
        <v>2417</v>
      </c>
      <c r="B6" s="101">
        <v>10</v>
      </c>
    </row>
    <row r="7" spans="1:2" ht="17">
      <c r="A7" s="100" t="s">
        <v>2418</v>
      </c>
      <c r="B7" s="101">
        <v>8</v>
      </c>
    </row>
    <row r="8" spans="1:2" ht="17">
      <c r="A8" s="100" t="s">
        <v>2419</v>
      </c>
      <c r="B8" s="101">
        <v>11</v>
      </c>
    </row>
    <row r="9" spans="1:2" ht="17">
      <c r="A9" s="100" t="s">
        <v>2420</v>
      </c>
      <c r="B9" s="101">
        <v>8</v>
      </c>
    </row>
    <row r="10" spans="1:2">
      <c r="A10" s="4" t="s">
        <v>2421</v>
      </c>
      <c r="B10" s="101">
        <v>17</v>
      </c>
    </row>
    <row r="11" spans="1:2">
      <c r="A11" s="4" t="s">
        <v>2422</v>
      </c>
      <c r="B11" s="101">
        <v>10</v>
      </c>
    </row>
    <row r="12" spans="1:2" ht="17">
      <c r="A12" s="100" t="s">
        <v>2423</v>
      </c>
      <c r="B12" s="101">
        <v>29</v>
      </c>
    </row>
    <row r="13" spans="1:2" ht="17">
      <c r="A13" s="100" t="s">
        <v>2424</v>
      </c>
      <c r="B13" s="101">
        <v>25</v>
      </c>
    </row>
    <row r="14" spans="1:2">
      <c r="A14" s="4" t="s">
        <v>2425</v>
      </c>
      <c r="B14" s="101">
        <v>19</v>
      </c>
    </row>
    <row r="15" spans="1:2" ht="17">
      <c r="A15" s="100" t="s">
        <v>2426</v>
      </c>
      <c r="B15" s="101">
        <v>10</v>
      </c>
    </row>
    <row r="16" spans="1:2">
      <c r="A16" s="4" t="s">
        <v>2427</v>
      </c>
      <c r="B16" s="101">
        <v>10</v>
      </c>
    </row>
    <row r="17" spans="1:2" ht="17">
      <c r="A17" s="100" t="s">
        <v>2428</v>
      </c>
      <c r="B17" s="101">
        <v>9</v>
      </c>
    </row>
    <row r="18" spans="1:2" ht="17">
      <c r="A18" s="100" t="s">
        <v>2429</v>
      </c>
      <c r="B18" s="101">
        <v>9</v>
      </c>
    </row>
    <row r="19" spans="1:2" ht="17">
      <c r="A19" s="100" t="s">
        <v>2430</v>
      </c>
      <c r="B19" s="101">
        <v>10</v>
      </c>
    </row>
    <row r="20" spans="1:2" ht="17">
      <c r="A20" s="100" t="s">
        <v>2431</v>
      </c>
      <c r="B20" s="101">
        <v>8</v>
      </c>
    </row>
    <row r="21" spans="1:2">
      <c r="A21" s="4" t="s">
        <v>2432</v>
      </c>
      <c r="B21" s="101">
        <v>10</v>
      </c>
    </row>
    <row r="22" spans="1:2" ht="17">
      <c r="A22" s="100" t="s">
        <v>2433</v>
      </c>
      <c r="B22" s="101">
        <v>8</v>
      </c>
    </row>
    <row r="23" spans="1:2" ht="17">
      <c r="A23" s="100" t="s">
        <v>2434</v>
      </c>
      <c r="B23" s="101">
        <v>39</v>
      </c>
    </row>
    <row r="24" spans="1:2" ht="17">
      <c r="A24" s="100" t="s">
        <v>2435</v>
      </c>
      <c r="B24" s="101">
        <v>10</v>
      </c>
    </row>
    <row r="25" spans="1:2">
      <c r="A25" s="4" t="s">
        <v>2436</v>
      </c>
      <c r="B25" s="101">
        <v>10</v>
      </c>
    </row>
    <row r="26" spans="1:2" ht="17">
      <c r="A26" s="100" t="s">
        <v>2437</v>
      </c>
      <c r="B26" s="101">
        <v>8</v>
      </c>
    </row>
    <row r="27" spans="1:2" ht="17">
      <c r="A27" s="100" t="s">
        <v>2438</v>
      </c>
      <c r="B27" s="101">
        <v>8</v>
      </c>
    </row>
    <row r="28" spans="1:2" ht="17">
      <c r="A28" s="100" t="s">
        <v>2439</v>
      </c>
      <c r="B28" s="101">
        <v>61</v>
      </c>
    </row>
    <row r="29" spans="1:2" ht="17">
      <c r="A29" s="100" t="s">
        <v>2440</v>
      </c>
      <c r="B29" s="101">
        <v>23</v>
      </c>
    </row>
    <row r="30" spans="1:2">
      <c r="A30" s="4" t="s">
        <v>2441</v>
      </c>
      <c r="B30" s="101">
        <v>9</v>
      </c>
    </row>
    <row r="31" spans="1:2" ht="17">
      <c r="A31" s="100" t="s">
        <v>2442</v>
      </c>
      <c r="B31" s="101">
        <v>20</v>
      </c>
    </row>
    <row r="32" spans="1:2" ht="17">
      <c r="A32" s="100" t="s">
        <v>2443</v>
      </c>
      <c r="B32" s="101">
        <v>20</v>
      </c>
    </row>
    <row r="33" spans="1:2" ht="17">
      <c r="A33" s="100" t="s">
        <v>2444</v>
      </c>
      <c r="B33" s="101">
        <v>12</v>
      </c>
    </row>
    <row r="34" spans="1:2">
      <c r="A34" s="3" t="s">
        <v>2445</v>
      </c>
      <c r="B34" s="14">
        <v>10</v>
      </c>
    </row>
    <row r="35" spans="1:2">
      <c r="A35" s="3" t="s">
        <v>2446</v>
      </c>
      <c r="B35" s="14">
        <v>38</v>
      </c>
    </row>
    <row r="36" spans="1:2">
      <c r="A36" s="3" t="s">
        <v>2447</v>
      </c>
      <c r="B36" s="14">
        <v>17</v>
      </c>
    </row>
    <row r="37" spans="1:2">
      <c r="A37" s="3" t="s">
        <v>2448</v>
      </c>
      <c r="B37" s="14">
        <v>26</v>
      </c>
    </row>
    <row r="38" spans="1:2">
      <c r="A38" s="3" t="s">
        <v>2449</v>
      </c>
      <c r="B38" s="14">
        <v>24</v>
      </c>
    </row>
    <row r="39" spans="1:2">
      <c r="A39" s="3" t="s">
        <v>2450</v>
      </c>
      <c r="B39" s="14">
        <v>5</v>
      </c>
    </row>
    <row r="40" spans="1:2">
      <c r="A40" s="3" t="s">
        <v>2451</v>
      </c>
      <c r="B40" s="14">
        <v>20</v>
      </c>
    </row>
    <row r="41" spans="1:2">
      <c r="A41" s="3" t="s">
        <v>2452</v>
      </c>
      <c r="B41" s="14">
        <v>4</v>
      </c>
    </row>
    <row r="42" spans="1:2">
      <c r="A42" s="3" t="s">
        <v>2453</v>
      </c>
      <c r="B42" s="14">
        <v>7</v>
      </c>
    </row>
    <row r="43" spans="1:2">
      <c r="A43" s="3" t="s">
        <v>2454</v>
      </c>
      <c r="B43" s="14">
        <v>7</v>
      </c>
    </row>
    <row r="44" spans="1:2">
      <c r="A44" s="3" t="s">
        <v>2455</v>
      </c>
      <c r="B44" s="14">
        <v>9</v>
      </c>
    </row>
    <row r="45" spans="1:2">
      <c r="A45" s="3" t="s">
        <v>2456</v>
      </c>
      <c r="B45" s="14">
        <v>6</v>
      </c>
    </row>
    <row r="46" spans="1:2">
      <c r="A46" s="3" t="s">
        <v>2457</v>
      </c>
      <c r="B46" s="14">
        <v>8</v>
      </c>
    </row>
    <row r="47" spans="1:2">
      <c r="A47" s="3" t="s">
        <v>2458</v>
      </c>
      <c r="B47" s="14">
        <v>8</v>
      </c>
    </row>
    <row r="48" spans="1:2">
      <c r="A48" s="3" t="s">
        <v>2459</v>
      </c>
      <c r="B48" s="14">
        <v>9</v>
      </c>
    </row>
    <row r="49" spans="1:2">
      <c r="A49" s="3" t="s">
        <v>2460</v>
      </c>
      <c r="B49" s="14">
        <v>9</v>
      </c>
    </row>
    <row r="50" spans="1:2">
      <c r="A50" s="3" t="s">
        <v>2461</v>
      </c>
      <c r="B50" s="14">
        <v>8</v>
      </c>
    </row>
    <row r="51" spans="1:2">
      <c r="A51" s="3" t="s">
        <v>2462</v>
      </c>
      <c r="B51" s="14">
        <v>12</v>
      </c>
    </row>
    <row r="52" spans="1:2">
      <c r="A52" s="3" t="s">
        <v>2463</v>
      </c>
      <c r="B52" s="14">
        <v>6</v>
      </c>
    </row>
    <row r="53" spans="1:2">
      <c r="A53" s="3" t="s">
        <v>2464</v>
      </c>
      <c r="B53" s="14">
        <v>8</v>
      </c>
    </row>
    <row r="54" spans="1:2">
      <c r="A54" s="3" t="s">
        <v>2465</v>
      </c>
      <c r="B54" s="14">
        <v>8</v>
      </c>
    </row>
    <row r="55" spans="1:2">
      <c r="A55" s="3" t="s">
        <v>2466</v>
      </c>
      <c r="B55" s="14">
        <v>10</v>
      </c>
    </row>
    <row r="56" spans="1:2">
      <c r="A56" s="3" t="s">
        <v>2467</v>
      </c>
      <c r="B56" s="14">
        <v>8</v>
      </c>
    </row>
    <row r="57" spans="1:2">
      <c r="A57" s="3" t="s">
        <v>2468</v>
      </c>
      <c r="B57" s="14">
        <v>9</v>
      </c>
    </row>
    <row r="58" spans="1:2">
      <c r="A58" s="3" t="s">
        <v>2469</v>
      </c>
      <c r="B58" s="14">
        <v>11</v>
      </c>
    </row>
    <row r="59" spans="1:2">
      <c r="A59" s="3" t="s">
        <v>2470</v>
      </c>
      <c r="B59" s="14">
        <v>9</v>
      </c>
    </row>
    <row r="60" spans="1:2">
      <c r="A60" s="3" t="s">
        <v>2471</v>
      </c>
      <c r="B60" s="14">
        <v>10</v>
      </c>
    </row>
    <row r="61" spans="1:2">
      <c r="A61" s="3" t="s">
        <v>2472</v>
      </c>
      <c r="B61" s="14">
        <v>8</v>
      </c>
    </row>
    <row r="62" spans="1:2">
      <c r="A62" s="3" t="s">
        <v>2473</v>
      </c>
      <c r="B62" s="14">
        <v>10</v>
      </c>
    </row>
    <row r="63" spans="1:2">
      <c r="A63" s="3" t="s">
        <v>2474</v>
      </c>
      <c r="B63" s="14">
        <v>11</v>
      </c>
    </row>
    <row r="64" spans="1:2">
      <c r="A64" s="3" t="s">
        <v>2475</v>
      </c>
      <c r="B64" s="14">
        <v>13</v>
      </c>
    </row>
    <row r="65" spans="1:2">
      <c r="A65" s="3" t="s">
        <v>2476</v>
      </c>
      <c r="B65" s="14">
        <v>16</v>
      </c>
    </row>
    <row r="66" spans="1:2">
      <c r="A66" s="3" t="s">
        <v>2477</v>
      </c>
      <c r="B66" s="14">
        <v>38</v>
      </c>
    </row>
    <row r="67" spans="1:2">
      <c r="A67" s="3" t="s">
        <v>2478</v>
      </c>
      <c r="B67" s="14">
        <v>23</v>
      </c>
    </row>
    <row r="68" spans="1:2">
      <c r="A68" s="3" t="s">
        <v>2479</v>
      </c>
      <c r="B68" s="14">
        <v>10</v>
      </c>
    </row>
    <row r="69" spans="1:2">
      <c r="A69" s="3" t="s">
        <v>2480</v>
      </c>
      <c r="B69" s="14">
        <v>71</v>
      </c>
    </row>
    <row r="70" spans="1:2">
      <c r="A70" s="3" t="s">
        <v>2481</v>
      </c>
      <c r="B70" s="14">
        <v>6</v>
      </c>
    </row>
    <row r="71" spans="1:2">
      <c r="A71" s="3" t="s">
        <v>2482</v>
      </c>
      <c r="B71" s="14">
        <v>5</v>
      </c>
    </row>
    <row r="72" spans="1:2">
      <c r="A72" s="3" t="s">
        <v>2483</v>
      </c>
      <c r="B72" s="14">
        <v>5</v>
      </c>
    </row>
    <row r="73" spans="1:2">
      <c r="A73" s="3" t="s">
        <v>2484</v>
      </c>
      <c r="B73" s="14">
        <v>2</v>
      </c>
    </row>
    <row r="74" spans="1:2">
      <c r="A74" s="3" t="s">
        <v>2485</v>
      </c>
      <c r="B74" s="14">
        <v>1</v>
      </c>
    </row>
    <row r="75" spans="1:2">
      <c r="A75" s="3" t="s">
        <v>2486</v>
      </c>
      <c r="B75" s="14">
        <v>27</v>
      </c>
    </row>
    <row r="76" spans="1:2">
      <c r="A76" s="3" t="s">
        <v>2487</v>
      </c>
      <c r="B76" s="14">
        <v>8</v>
      </c>
    </row>
    <row r="77" spans="1:2">
      <c r="A77" s="3" t="s">
        <v>2488</v>
      </c>
      <c r="B77" s="14">
        <v>32</v>
      </c>
    </row>
    <row r="78" spans="1:2">
      <c r="A78" s="3" t="s">
        <v>2489</v>
      </c>
      <c r="B78" s="14">
        <v>10</v>
      </c>
    </row>
    <row r="79" spans="1:2">
      <c r="A79" s="3" t="s">
        <v>2490</v>
      </c>
      <c r="B79" s="14">
        <v>11</v>
      </c>
    </row>
    <row r="80" spans="1:2">
      <c r="A80" s="3" t="s">
        <v>2491</v>
      </c>
      <c r="B80" s="14">
        <v>9</v>
      </c>
    </row>
    <row r="81" spans="1:2">
      <c r="A81" s="3" t="s">
        <v>2492</v>
      </c>
      <c r="B81" s="14">
        <v>173</v>
      </c>
    </row>
    <row r="82" spans="1:2">
      <c r="A82" s="3" t="s">
        <v>2493</v>
      </c>
      <c r="B82" s="14">
        <v>5</v>
      </c>
    </row>
    <row r="83" spans="1:2">
      <c r="A83" s="3" t="s">
        <v>2494</v>
      </c>
      <c r="B83" s="14">
        <v>8</v>
      </c>
    </row>
    <row r="84" spans="1:2">
      <c r="A84" s="3" t="s">
        <v>2495</v>
      </c>
      <c r="B84" s="14">
        <v>10</v>
      </c>
    </row>
    <row r="85" spans="1:2">
      <c r="A85" s="3" t="s">
        <v>2496</v>
      </c>
      <c r="B85" s="14">
        <v>50</v>
      </c>
    </row>
    <row r="86" spans="1:2">
      <c r="A86" s="3" t="s">
        <v>2497</v>
      </c>
      <c r="B86" s="14">
        <v>5</v>
      </c>
    </row>
    <row r="87" spans="1:2">
      <c r="A87" s="3" t="s">
        <v>2498</v>
      </c>
      <c r="B87" s="14">
        <v>13</v>
      </c>
    </row>
    <row r="88" spans="1:2">
      <c r="A88" s="3" t="s">
        <v>2499</v>
      </c>
      <c r="B88" s="14">
        <v>8</v>
      </c>
    </row>
  </sheetData>
  <phoneticPr fontId="8" type="noConversion"/>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22"/>
  <sheetViews>
    <sheetView workbookViewId="0"/>
  </sheetViews>
  <sheetFormatPr baseColWidth="10" defaultColWidth="10.83203125" defaultRowHeight="16"/>
  <cols>
    <col min="1" max="1" width="25" style="1" bestFit="1" customWidth="1"/>
    <col min="2" max="2" width="14.1640625" style="108" bestFit="1" customWidth="1"/>
    <col min="3" max="3" width="13.1640625" style="1" bestFit="1" customWidth="1"/>
    <col min="4" max="4" width="17.6640625" style="1" bestFit="1" customWidth="1"/>
    <col min="5" max="5" width="17.83203125" style="1" bestFit="1" customWidth="1"/>
    <col min="6" max="6" width="19.5" style="1" bestFit="1" customWidth="1"/>
    <col min="7" max="7" width="12" style="1" customWidth="1"/>
    <col min="8" max="9" width="10.83203125" style="1"/>
    <col min="10" max="10" width="19.5" style="1" bestFit="1" customWidth="1"/>
    <col min="11" max="11" width="10.83203125" style="1"/>
    <col min="12" max="12" width="18.33203125" style="1" customWidth="1"/>
    <col min="13" max="16384" width="10.83203125" style="1"/>
  </cols>
  <sheetData>
    <row r="1" spans="1:13">
      <c r="A1" s="102" t="s">
        <v>2500</v>
      </c>
      <c r="B1" s="103" t="s">
        <v>909</v>
      </c>
      <c r="C1" s="102" t="s">
        <v>2501</v>
      </c>
      <c r="D1" s="102" t="s">
        <v>2502</v>
      </c>
      <c r="E1" s="104" t="s">
        <v>2503</v>
      </c>
      <c r="F1" s="102" t="s">
        <v>2660</v>
      </c>
      <c r="G1" s="104" t="s">
        <v>2661</v>
      </c>
      <c r="H1" s="102" t="s">
        <v>2662</v>
      </c>
      <c r="I1" s="104" t="s">
        <v>2663</v>
      </c>
      <c r="J1" s="102" t="s">
        <v>2664</v>
      </c>
      <c r="K1" s="104" t="s">
        <v>2665</v>
      </c>
      <c r="L1" s="61" t="s">
        <v>2666</v>
      </c>
      <c r="M1" s="61"/>
    </row>
    <row r="2" spans="1:13">
      <c r="A2" s="3" t="s">
        <v>2504</v>
      </c>
      <c r="B2" s="105">
        <v>445.73</v>
      </c>
      <c r="C2" s="3">
        <v>0.01</v>
      </c>
      <c r="D2" s="3">
        <v>0</v>
      </c>
      <c r="E2" s="106">
        <v>0.02</v>
      </c>
      <c r="F2" s="3" t="s">
        <v>2249</v>
      </c>
      <c r="G2" s="106">
        <v>1</v>
      </c>
      <c r="H2" s="3" t="s">
        <v>2249</v>
      </c>
      <c r="I2" s="106">
        <v>1</v>
      </c>
      <c r="J2" s="3" t="s">
        <v>2249</v>
      </c>
      <c r="K2" s="107">
        <v>1</v>
      </c>
      <c r="L2" s="3"/>
      <c r="M2" s="3"/>
    </row>
    <row r="3" spans="1:13">
      <c r="A3" s="3" t="s">
        <v>2505</v>
      </c>
      <c r="B3" s="105">
        <v>29.870200000000001</v>
      </c>
      <c r="C3" s="3">
        <v>0.02</v>
      </c>
      <c r="D3" s="3">
        <v>0.01</v>
      </c>
      <c r="E3" s="106">
        <v>0.03</v>
      </c>
      <c r="F3" s="3" t="s">
        <v>63</v>
      </c>
      <c r="G3" s="106">
        <v>1</v>
      </c>
      <c r="H3" s="3" t="s">
        <v>63</v>
      </c>
      <c r="I3" s="106">
        <v>1</v>
      </c>
      <c r="J3" s="3" t="s">
        <v>63</v>
      </c>
      <c r="K3" s="107">
        <v>1</v>
      </c>
      <c r="L3" s="3"/>
      <c r="M3" s="3"/>
    </row>
    <row r="4" spans="1:13">
      <c r="A4" s="3" t="s">
        <v>2506</v>
      </c>
      <c r="B4" s="105">
        <v>871.68499999999995</v>
      </c>
      <c r="C4" s="3">
        <v>0.03</v>
      </c>
      <c r="D4" s="3">
        <v>0.02</v>
      </c>
      <c r="E4" s="106">
        <v>0.04</v>
      </c>
      <c r="F4" s="3" t="s">
        <v>63</v>
      </c>
      <c r="G4" s="106">
        <v>1</v>
      </c>
      <c r="H4" s="3" t="s">
        <v>63</v>
      </c>
      <c r="I4" s="106">
        <v>1</v>
      </c>
      <c r="J4" s="3" t="s">
        <v>63</v>
      </c>
      <c r="K4" s="107">
        <v>1</v>
      </c>
      <c r="L4" s="3"/>
      <c r="M4" s="3"/>
    </row>
    <row r="5" spans="1:13">
      <c r="A5" s="3" t="s">
        <v>2507</v>
      </c>
      <c r="B5" s="105">
        <v>3.1629999999999998</v>
      </c>
      <c r="C5" s="3">
        <v>0.03</v>
      </c>
      <c r="D5" s="3">
        <v>0.01</v>
      </c>
      <c r="E5" s="106">
        <v>0.05</v>
      </c>
      <c r="F5" s="3" t="s">
        <v>2508</v>
      </c>
      <c r="G5" s="106">
        <v>0.61280000000000001</v>
      </c>
      <c r="H5" s="3" t="s">
        <v>2509</v>
      </c>
      <c r="I5" s="106">
        <v>0.63329999999999997</v>
      </c>
      <c r="J5" s="3" t="s">
        <v>79</v>
      </c>
      <c r="K5" s="107">
        <v>0.75790000000000002</v>
      </c>
      <c r="L5" s="3"/>
      <c r="M5" s="3"/>
    </row>
    <row r="6" spans="1:13">
      <c r="A6" s="3" t="s">
        <v>2510</v>
      </c>
      <c r="B6" s="105">
        <v>692.48699999999997</v>
      </c>
      <c r="C6" s="3">
        <v>0.01</v>
      </c>
      <c r="D6" s="3">
        <v>0</v>
      </c>
      <c r="E6" s="106">
        <v>0.02</v>
      </c>
      <c r="F6" s="3" t="s">
        <v>88</v>
      </c>
      <c r="G6" s="106">
        <v>0.97199999999999998</v>
      </c>
      <c r="H6" s="3" t="s">
        <v>88</v>
      </c>
      <c r="I6" s="106">
        <v>0.97199999999999998</v>
      </c>
      <c r="J6" s="3" t="s">
        <v>88</v>
      </c>
      <c r="K6" s="107">
        <v>0.97199999999999998</v>
      </c>
      <c r="L6" s="3"/>
      <c r="M6" s="3"/>
    </row>
    <row r="7" spans="1:13">
      <c r="A7" s="3" t="s">
        <v>2511</v>
      </c>
      <c r="B7" s="105">
        <v>149.0796</v>
      </c>
      <c r="C7" s="3">
        <v>0.02</v>
      </c>
      <c r="D7" s="3">
        <v>0.01</v>
      </c>
      <c r="E7" s="106">
        <v>0.03</v>
      </c>
      <c r="F7" s="3" t="s">
        <v>124</v>
      </c>
      <c r="G7" s="106">
        <v>1</v>
      </c>
      <c r="H7" s="3" t="s">
        <v>124</v>
      </c>
      <c r="I7" s="106">
        <v>1</v>
      </c>
      <c r="J7" s="3" t="s">
        <v>124</v>
      </c>
      <c r="K7" s="107">
        <v>1</v>
      </c>
      <c r="L7" s="3"/>
      <c r="M7" s="3"/>
    </row>
    <row r="8" spans="1:13">
      <c r="A8" s="3" t="s">
        <v>2512</v>
      </c>
      <c r="B8" s="105">
        <v>172.22479999999999</v>
      </c>
      <c r="C8" s="3">
        <v>0.04</v>
      </c>
      <c r="D8" s="3">
        <v>0.03</v>
      </c>
      <c r="E8" s="106">
        <v>0.05</v>
      </c>
      <c r="F8" s="3" t="s">
        <v>165</v>
      </c>
      <c r="G8" s="106">
        <v>0.96440000000000003</v>
      </c>
      <c r="H8" s="3" t="s">
        <v>165</v>
      </c>
      <c r="I8" s="106">
        <v>0.96440000000000003</v>
      </c>
      <c r="J8" s="3" t="s">
        <v>165</v>
      </c>
      <c r="K8" s="107">
        <v>0.96440000000000003</v>
      </c>
      <c r="L8" s="3"/>
      <c r="M8" s="3"/>
    </row>
    <row r="9" spans="1:13">
      <c r="A9" s="3" t="s">
        <v>2513</v>
      </c>
      <c r="B9" s="105">
        <v>111.77079999999999</v>
      </c>
      <c r="C9" s="3">
        <v>0.08</v>
      </c>
      <c r="D9" s="3">
        <v>7.0000000000000007E-2</v>
      </c>
      <c r="E9" s="106">
        <v>0.09</v>
      </c>
      <c r="F9" s="3" t="s">
        <v>179</v>
      </c>
      <c r="G9" s="106">
        <v>0.96940000000000004</v>
      </c>
      <c r="H9" s="3" t="s">
        <v>179</v>
      </c>
      <c r="I9" s="106">
        <v>0.96940000000000004</v>
      </c>
      <c r="J9" s="3" t="s">
        <v>179</v>
      </c>
      <c r="K9" s="107">
        <v>0.96940000000000004</v>
      </c>
      <c r="L9" s="3"/>
      <c r="M9" s="3"/>
    </row>
    <row r="10" spans="1:13">
      <c r="A10" s="3" t="s">
        <v>2514</v>
      </c>
      <c r="B10" s="105">
        <v>47.627600000000001</v>
      </c>
      <c r="C10" s="3">
        <v>0.99</v>
      </c>
      <c r="D10" s="3">
        <v>0.98</v>
      </c>
      <c r="E10" s="106"/>
      <c r="F10" s="3" t="s">
        <v>179</v>
      </c>
      <c r="G10" s="3">
        <v>0.97770000000000001</v>
      </c>
      <c r="H10" s="3" t="s">
        <v>179</v>
      </c>
      <c r="I10" s="3">
        <v>0.97770000000000001</v>
      </c>
      <c r="J10" s="3" t="s">
        <v>179</v>
      </c>
      <c r="K10" s="107">
        <v>1</v>
      </c>
      <c r="L10" s="3"/>
      <c r="M10" s="3"/>
    </row>
    <row r="11" spans="1:13">
      <c r="A11" s="3" t="s">
        <v>2515</v>
      </c>
      <c r="B11" s="105">
        <v>236.28720000000001</v>
      </c>
      <c r="C11" s="3">
        <v>0.03</v>
      </c>
      <c r="D11" s="3">
        <v>0.02</v>
      </c>
      <c r="E11" s="106">
        <v>0.04</v>
      </c>
      <c r="F11" s="3" t="s">
        <v>79</v>
      </c>
      <c r="G11" s="106">
        <v>0.98419999999999996</v>
      </c>
      <c r="H11" s="3" t="s">
        <v>79</v>
      </c>
      <c r="I11" s="106">
        <v>0.98419999999999996</v>
      </c>
      <c r="J11" s="3" t="s">
        <v>79</v>
      </c>
      <c r="K11" s="107">
        <v>0.98419999999999996</v>
      </c>
      <c r="L11" s="3"/>
      <c r="M11" s="3"/>
    </row>
    <row r="12" spans="1:13">
      <c r="A12" s="3" t="s">
        <v>2516</v>
      </c>
      <c r="B12" s="105">
        <v>8.8744999999999994</v>
      </c>
      <c r="C12" s="3">
        <v>0.04</v>
      </c>
      <c r="D12" s="3">
        <v>0.03</v>
      </c>
      <c r="E12" s="106">
        <v>0.05</v>
      </c>
      <c r="F12" s="3" t="s">
        <v>79</v>
      </c>
      <c r="G12" s="106">
        <v>0.98329999999999995</v>
      </c>
      <c r="H12" s="3" t="s">
        <v>79</v>
      </c>
      <c r="I12" s="106">
        <v>1</v>
      </c>
      <c r="J12" s="3" t="s">
        <v>79</v>
      </c>
      <c r="K12" s="107">
        <v>0.98550000000000004</v>
      </c>
      <c r="L12" s="3"/>
      <c r="M12" s="3"/>
    </row>
    <row r="13" spans="1:13">
      <c r="A13" s="3" t="s">
        <v>2517</v>
      </c>
      <c r="B13" s="105">
        <v>56.2044</v>
      </c>
      <c r="C13" s="3">
        <v>0.03</v>
      </c>
      <c r="D13" s="3">
        <v>0.02</v>
      </c>
      <c r="E13" s="106">
        <v>0.04</v>
      </c>
      <c r="F13" s="3" t="s">
        <v>205</v>
      </c>
      <c r="G13" s="106">
        <v>0.99009999999999998</v>
      </c>
      <c r="H13" s="3" t="s">
        <v>205</v>
      </c>
      <c r="I13" s="106">
        <v>0.99009999999999998</v>
      </c>
      <c r="J13" s="3" t="s">
        <v>205</v>
      </c>
      <c r="K13" s="107">
        <v>0.99009999999999998</v>
      </c>
      <c r="L13" s="3"/>
      <c r="M13" s="3"/>
    </row>
    <row r="14" spans="1:13">
      <c r="A14" s="3" t="s">
        <v>2518</v>
      </c>
      <c r="B14" s="105">
        <v>2.8296000000000001</v>
      </c>
      <c r="C14" s="3">
        <v>0.03</v>
      </c>
      <c r="D14" s="3">
        <v>0.01</v>
      </c>
      <c r="E14" s="106">
        <v>0.05</v>
      </c>
      <c r="F14" s="3" t="s">
        <v>205</v>
      </c>
      <c r="G14" s="106">
        <v>0.72509999999999997</v>
      </c>
      <c r="H14" s="3" t="s">
        <v>205</v>
      </c>
      <c r="I14" s="106">
        <v>0.90010000000000001</v>
      </c>
      <c r="J14" s="3" t="s">
        <v>205</v>
      </c>
      <c r="K14" s="107">
        <v>0.84760000000000002</v>
      </c>
      <c r="L14" s="3"/>
      <c r="M14" s="3"/>
    </row>
    <row r="15" spans="1:13">
      <c r="A15" s="3" t="s">
        <v>2519</v>
      </c>
      <c r="B15" s="105">
        <v>5.6856999999999998</v>
      </c>
      <c r="C15" s="3">
        <v>0.24</v>
      </c>
      <c r="D15" s="3">
        <v>0.2</v>
      </c>
      <c r="E15" s="106">
        <v>0.28000000000000003</v>
      </c>
      <c r="F15" s="3" t="s">
        <v>215</v>
      </c>
      <c r="G15" s="106">
        <v>0.76700000000000002</v>
      </c>
      <c r="H15" s="3" t="s">
        <v>215</v>
      </c>
      <c r="I15" s="106">
        <v>0.82869999999999999</v>
      </c>
      <c r="J15" s="3" t="s">
        <v>215</v>
      </c>
      <c r="K15" s="107">
        <v>0.78559999999999997</v>
      </c>
      <c r="L15" s="3"/>
      <c r="M15" s="3"/>
    </row>
    <row r="16" spans="1:13">
      <c r="A16" s="3" t="s">
        <v>2520</v>
      </c>
      <c r="B16" s="105">
        <v>2.3956</v>
      </c>
      <c r="C16" s="3">
        <v>0.1</v>
      </c>
      <c r="D16" s="3">
        <v>7.0000000000000007E-2</v>
      </c>
      <c r="E16" s="106">
        <v>0.13</v>
      </c>
      <c r="F16" s="3" t="s">
        <v>2521</v>
      </c>
      <c r="G16" s="106">
        <v>0.66620000000000001</v>
      </c>
      <c r="H16" s="3" t="s">
        <v>255</v>
      </c>
      <c r="I16" s="106">
        <v>0.80510000000000004</v>
      </c>
      <c r="J16" s="3" t="s">
        <v>255</v>
      </c>
      <c r="K16" s="107">
        <v>0.79749999999999999</v>
      </c>
      <c r="L16" s="3" t="s">
        <v>215</v>
      </c>
      <c r="M16" s="3"/>
    </row>
    <row r="17" spans="1:13">
      <c r="A17" s="3" t="s">
        <v>2522</v>
      </c>
      <c r="B17" s="105">
        <v>11.6051</v>
      </c>
      <c r="C17" s="3">
        <v>7.0000000000000007E-2</v>
      </c>
      <c r="D17" s="3">
        <v>0.05</v>
      </c>
      <c r="E17" s="106">
        <v>0.09</v>
      </c>
      <c r="F17" s="3" t="s">
        <v>79</v>
      </c>
      <c r="G17" s="106">
        <v>0.88780000000000003</v>
      </c>
      <c r="H17" s="3" t="s">
        <v>79</v>
      </c>
      <c r="I17" s="106">
        <v>0.90539999999999998</v>
      </c>
      <c r="J17" s="3" t="s">
        <v>79</v>
      </c>
      <c r="K17" s="107">
        <v>0.88919999999999999</v>
      </c>
      <c r="L17" s="3"/>
      <c r="M17" s="3"/>
    </row>
    <row r="18" spans="1:13">
      <c r="A18" s="3" t="s">
        <v>2523</v>
      </c>
      <c r="B18" s="105">
        <v>76.325100000000006</v>
      </c>
      <c r="C18" s="3">
        <v>0.03</v>
      </c>
      <c r="D18" s="3">
        <v>0.02</v>
      </c>
      <c r="E18" s="106">
        <v>0.04</v>
      </c>
      <c r="F18" s="3" t="s">
        <v>79</v>
      </c>
      <c r="G18" s="106">
        <v>0.98839999999999995</v>
      </c>
      <c r="H18" s="3" t="s">
        <v>79</v>
      </c>
      <c r="I18" s="106">
        <v>0.98839999999999995</v>
      </c>
      <c r="J18" s="3" t="s">
        <v>79</v>
      </c>
      <c r="K18" s="107">
        <v>0.98839999999999995</v>
      </c>
      <c r="L18" s="3"/>
      <c r="M18" s="3"/>
    </row>
    <row r="19" spans="1:13">
      <c r="A19" s="3" t="s">
        <v>2524</v>
      </c>
      <c r="B19" s="62">
        <v>177.06299999999999</v>
      </c>
      <c r="C19" s="3">
        <v>0.02</v>
      </c>
      <c r="D19" s="3">
        <v>0.01</v>
      </c>
      <c r="E19" s="106">
        <v>0.03</v>
      </c>
      <c r="F19" s="3" t="s">
        <v>205</v>
      </c>
      <c r="G19" s="106">
        <v>0.97299999999999998</v>
      </c>
      <c r="H19" s="3" t="s">
        <v>205</v>
      </c>
      <c r="I19" s="106">
        <v>0.97299999999999998</v>
      </c>
      <c r="J19" s="3" t="s">
        <v>205</v>
      </c>
      <c r="K19" s="107">
        <v>0.97299999999999998</v>
      </c>
      <c r="L19" s="3"/>
      <c r="M19" s="3"/>
    </row>
    <row r="20" spans="1:13">
      <c r="A20" s="3" t="s">
        <v>2525</v>
      </c>
      <c r="B20" s="105">
        <v>50.243000000000002</v>
      </c>
      <c r="C20" s="3">
        <v>0.03</v>
      </c>
      <c r="D20" s="3">
        <v>0.02</v>
      </c>
      <c r="E20" s="106">
        <v>0.04</v>
      </c>
      <c r="F20" s="3" t="s">
        <v>2242</v>
      </c>
      <c r="G20" s="106">
        <v>0.96789999999999998</v>
      </c>
      <c r="H20" s="3" t="s">
        <v>2242</v>
      </c>
      <c r="I20" s="106">
        <v>0.96789999999999998</v>
      </c>
      <c r="J20" s="3" t="s">
        <v>2242</v>
      </c>
      <c r="K20" s="107">
        <v>0.96789999999999998</v>
      </c>
      <c r="L20" s="3"/>
      <c r="M20" s="3"/>
    </row>
    <row r="21" spans="1:13">
      <c r="A21" s="3" t="s">
        <v>2526</v>
      </c>
      <c r="B21" s="105">
        <v>108.79470000000001</v>
      </c>
      <c r="C21" s="3">
        <v>0.03</v>
      </c>
      <c r="D21" s="3">
        <v>0.02</v>
      </c>
      <c r="E21" s="106">
        <v>0.04</v>
      </c>
      <c r="F21" s="3" t="s">
        <v>2242</v>
      </c>
      <c r="G21" s="106">
        <v>0.9506</v>
      </c>
      <c r="H21" s="3" t="s">
        <v>2242</v>
      </c>
      <c r="I21" s="106">
        <v>0.9506</v>
      </c>
      <c r="J21" s="3" t="s">
        <v>2242</v>
      </c>
      <c r="K21" s="107">
        <v>0.95699999999999996</v>
      </c>
      <c r="L21" s="3"/>
      <c r="M21" s="3"/>
    </row>
    <row r="22" spans="1:13">
      <c r="A22" s="7" t="s">
        <v>2527</v>
      </c>
      <c r="B22" s="62">
        <v>62.512900000000002</v>
      </c>
      <c r="C22" s="7">
        <v>0.99</v>
      </c>
      <c r="D22" s="7">
        <v>0.98</v>
      </c>
      <c r="E22" s="63"/>
      <c r="F22" s="7" t="s">
        <v>2161</v>
      </c>
      <c r="G22" s="7">
        <v>0.78339999999999999</v>
      </c>
      <c r="H22" s="7" t="s">
        <v>2161</v>
      </c>
      <c r="I22" s="7">
        <v>0.79500000000000004</v>
      </c>
      <c r="J22" s="3" t="s">
        <v>2161</v>
      </c>
      <c r="K22" s="64">
        <v>0.79500000000000004</v>
      </c>
      <c r="L22" t="s">
        <v>247</v>
      </c>
      <c r="M22"/>
    </row>
    <row r="23" spans="1:13">
      <c r="A23" s="7" t="s">
        <v>2528</v>
      </c>
      <c r="B23" s="62">
        <v>8.9149999999999991</v>
      </c>
      <c r="C23" s="7">
        <v>0.19</v>
      </c>
      <c r="D23" s="7">
        <v>0.15</v>
      </c>
      <c r="E23" s="63">
        <v>0.23</v>
      </c>
      <c r="F23" s="7" t="s">
        <v>2521</v>
      </c>
      <c r="G23" s="63">
        <v>0.81710000000000005</v>
      </c>
      <c r="H23" s="7" t="s">
        <v>2529</v>
      </c>
      <c r="I23" s="63">
        <v>0.78849999999999998</v>
      </c>
      <c r="J23" s="3" t="s">
        <v>2161</v>
      </c>
      <c r="K23" s="64">
        <v>0.8347</v>
      </c>
      <c r="L23" t="s">
        <v>247</v>
      </c>
      <c r="M23" s="3"/>
    </row>
    <row r="24" spans="1:13">
      <c r="A24" s="7" t="s">
        <v>2530</v>
      </c>
      <c r="B24" s="62">
        <v>17.3537</v>
      </c>
      <c r="C24" s="7">
        <v>0.99</v>
      </c>
      <c r="D24" s="7">
        <v>0.98</v>
      </c>
      <c r="E24" s="63"/>
      <c r="F24" s="7" t="s">
        <v>2531</v>
      </c>
      <c r="G24" s="7">
        <v>0.94699999999999995</v>
      </c>
      <c r="H24" s="7" t="s">
        <v>2531</v>
      </c>
      <c r="I24" s="7">
        <v>0.94699999999999995</v>
      </c>
      <c r="J24" s="3" t="s">
        <v>2531</v>
      </c>
      <c r="K24" s="64">
        <v>0.92569999999999997</v>
      </c>
      <c r="L24" s="7" t="s">
        <v>255</v>
      </c>
      <c r="M24" s="7"/>
    </row>
    <row r="25" spans="1:13">
      <c r="A25" s="7" t="s">
        <v>2532</v>
      </c>
      <c r="B25" s="62">
        <v>3.3443000000000001</v>
      </c>
      <c r="C25" s="7">
        <v>0.99</v>
      </c>
      <c r="D25" s="7">
        <v>0.98</v>
      </c>
      <c r="E25" s="63"/>
      <c r="F25" s="7" t="s">
        <v>2533</v>
      </c>
      <c r="G25" s="7">
        <v>0.64900000000000002</v>
      </c>
      <c r="H25" s="7" t="s">
        <v>2533</v>
      </c>
      <c r="I25" s="7">
        <v>0.71530000000000005</v>
      </c>
      <c r="J25" s="3" t="s">
        <v>2533</v>
      </c>
      <c r="K25" s="64">
        <v>0.6704</v>
      </c>
      <c r="L25" s="7" t="s">
        <v>255</v>
      </c>
      <c r="M25" s="7"/>
    </row>
    <row r="26" spans="1:13">
      <c r="A26" s="3" t="s">
        <v>2534</v>
      </c>
      <c r="B26" s="105">
        <v>19.101500000000001</v>
      </c>
      <c r="C26" s="3">
        <v>0.01</v>
      </c>
      <c r="D26" s="3">
        <v>0</v>
      </c>
      <c r="E26" s="106">
        <v>0.02</v>
      </c>
      <c r="F26" s="3" t="s">
        <v>263</v>
      </c>
      <c r="G26" s="106">
        <v>0.98499999999999999</v>
      </c>
      <c r="H26" s="3" t="s">
        <v>263</v>
      </c>
      <c r="I26" s="106">
        <v>0.98499999999999999</v>
      </c>
      <c r="J26" s="3" t="s">
        <v>263</v>
      </c>
      <c r="K26" s="107">
        <v>0.98499999999999999</v>
      </c>
      <c r="L26" s="3"/>
      <c r="M26" s="3"/>
    </row>
    <row r="27" spans="1:13">
      <c r="A27" s="7" t="s">
        <v>2535</v>
      </c>
      <c r="B27" s="62">
        <v>77.500200000000007</v>
      </c>
      <c r="C27" s="7">
        <v>0</v>
      </c>
      <c r="D27" s="7">
        <v>0</v>
      </c>
      <c r="E27" s="63">
        <v>0.03</v>
      </c>
      <c r="F27" s="7" t="s">
        <v>2536</v>
      </c>
      <c r="G27" s="63">
        <v>0.90080000000000005</v>
      </c>
      <c r="H27" s="7" t="s">
        <v>2536</v>
      </c>
      <c r="I27" s="63">
        <v>0.90080000000000005</v>
      </c>
      <c r="J27" s="7" t="s">
        <v>2536</v>
      </c>
      <c r="K27" s="63">
        <v>0.90080000000000005</v>
      </c>
      <c r="L27" s="7" t="s">
        <v>74</v>
      </c>
      <c r="M27" s="7"/>
    </row>
    <row r="28" spans="1:13">
      <c r="A28" s="3" t="s">
        <v>2537</v>
      </c>
      <c r="B28" s="105">
        <v>3.5575999999999999</v>
      </c>
      <c r="C28" s="3">
        <v>7.0000000000000007E-2</v>
      </c>
      <c r="D28" s="3">
        <v>0.02</v>
      </c>
      <c r="E28" s="106">
        <v>0.12</v>
      </c>
      <c r="F28" s="3" t="s">
        <v>2249</v>
      </c>
      <c r="G28" s="106">
        <v>0.90539999999999998</v>
      </c>
      <c r="H28" s="3" t="s">
        <v>2249</v>
      </c>
      <c r="I28" s="106">
        <v>0.91839999999999999</v>
      </c>
      <c r="J28" s="3" t="s">
        <v>282</v>
      </c>
      <c r="K28" s="107">
        <v>0.85589999999999999</v>
      </c>
      <c r="L28" s="3"/>
      <c r="M28" s="3"/>
    </row>
    <row r="29" spans="1:13">
      <c r="A29" s="3" t="s">
        <v>2538</v>
      </c>
      <c r="B29" s="105">
        <v>26.843499999999999</v>
      </c>
      <c r="C29" s="3">
        <v>0.33</v>
      </c>
      <c r="D29" s="3">
        <v>0.31</v>
      </c>
      <c r="E29" s="106">
        <v>0.35</v>
      </c>
      <c r="F29" s="3" t="s">
        <v>295</v>
      </c>
      <c r="G29" s="106">
        <v>0.87960000000000005</v>
      </c>
      <c r="H29" s="3" t="s">
        <v>295</v>
      </c>
      <c r="I29" s="106">
        <v>0.84519999999999995</v>
      </c>
      <c r="J29" s="3" t="s">
        <v>2509</v>
      </c>
      <c r="K29" s="107">
        <v>0.82920000000000005</v>
      </c>
      <c r="L29" s="3" t="s">
        <v>295</v>
      </c>
      <c r="M29" s="3"/>
    </row>
    <row r="30" spans="1:13">
      <c r="A30" s="3" t="s">
        <v>2539</v>
      </c>
      <c r="B30" s="105">
        <v>66.423100000000005</v>
      </c>
      <c r="C30" s="3">
        <v>0.06</v>
      </c>
      <c r="D30" s="3">
        <v>0.05</v>
      </c>
      <c r="E30" s="106">
        <v>7.0000000000000007E-2</v>
      </c>
      <c r="F30" s="3" t="s">
        <v>74</v>
      </c>
      <c r="G30" s="106">
        <v>0.91569999999999996</v>
      </c>
      <c r="H30" s="3" t="s">
        <v>74</v>
      </c>
      <c r="I30" s="106">
        <v>0.91569999999999996</v>
      </c>
      <c r="J30" s="3" t="s">
        <v>74</v>
      </c>
      <c r="K30" s="107">
        <v>0.91569999999999996</v>
      </c>
      <c r="L30" s="3"/>
      <c r="M30" s="3"/>
    </row>
    <row r="31" spans="1:13">
      <c r="A31" s="3" t="s">
        <v>2540</v>
      </c>
      <c r="B31" s="105">
        <v>45.350200000000001</v>
      </c>
      <c r="C31" s="3">
        <v>0.02</v>
      </c>
      <c r="D31" s="3">
        <v>0.01</v>
      </c>
      <c r="E31" s="106">
        <v>0.03</v>
      </c>
      <c r="F31" s="3" t="s">
        <v>311</v>
      </c>
      <c r="G31" s="106">
        <v>0.98499999999999999</v>
      </c>
      <c r="H31" s="3" t="s">
        <v>311</v>
      </c>
      <c r="I31" s="106">
        <v>0.98499999999999999</v>
      </c>
      <c r="J31" s="3" t="s">
        <v>311</v>
      </c>
      <c r="K31" s="107">
        <v>0.98780000000000001</v>
      </c>
      <c r="L31" s="3"/>
      <c r="M31" s="3"/>
    </row>
    <row r="32" spans="1:13">
      <c r="A32" s="3" t="s">
        <v>2541</v>
      </c>
      <c r="B32" s="105">
        <v>197.37260000000001</v>
      </c>
      <c r="C32" s="3">
        <v>0.01</v>
      </c>
      <c r="D32" s="3">
        <v>0</v>
      </c>
      <c r="E32" s="106">
        <v>0.02</v>
      </c>
      <c r="F32" s="3" t="s">
        <v>263</v>
      </c>
      <c r="G32" s="106">
        <v>0.94379999999999997</v>
      </c>
      <c r="H32" s="3" t="s">
        <v>263</v>
      </c>
      <c r="I32" s="106">
        <v>0.94379999999999997</v>
      </c>
      <c r="J32" s="3" t="s">
        <v>263</v>
      </c>
      <c r="K32" s="107">
        <v>0.94379999999999997</v>
      </c>
      <c r="L32" s="3"/>
      <c r="M32" s="3"/>
    </row>
    <row r="33" spans="1:13">
      <c r="A33" s="3" t="s">
        <v>2542</v>
      </c>
      <c r="B33" s="105">
        <v>206.15219999999999</v>
      </c>
      <c r="C33" s="3">
        <v>0.01</v>
      </c>
      <c r="D33" s="3">
        <v>0</v>
      </c>
      <c r="E33" s="106">
        <v>0.02</v>
      </c>
      <c r="F33" s="3" t="s">
        <v>79</v>
      </c>
      <c r="G33" s="106">
        <v>1</v>
      </c>
      <c r="H33" s="3" t="s">
        <v>79</v>
      </c>
      <c r="I33" s="106">
        <v>1</v>
      </c>
      <c r="J33" s="3" t="s">
        <v>79</v>
      </c>
      <c r="K33" s="107">
        <v>1</v>
      </c>
      <c r="L33" s="3"/>
      <c r="M33" s="3"/>
    </row>
    <row r="34" spans="1:13">
      <c r="A34" s="3" t="s">
        <v>2543</v>
      </c>
      <c r="B34" s="105">
        <v>421.10660000000001</v>
      </c>
      <c r="C34" s="3">
        <v>0.02</v>
      </c>
      <c r="D34" s="3">
        <v>0.01</v>
      </c>
      <c r="E34" s="106">
        <v>0.03</v>
      </c>
      <c r="F34" s="3" t="s">
        <v>332</v>
      </c>
      <c r="G34" s="106">
        <v>0.94269999999999998</v>
      </c>
      <c r="H34" s="3" t="s">
        <v>332</v>
      </c>
      <c r="I34" s="106">
        <v>0.94269999999999998</v>
      </c>
      <c r="J34" s="3" t="s">
        <v>332</v>
      </c>
      <c r="K34" s="107">
        <v>0.94269999999999998</v>
      </c>
      <c r="L34" s="3"/>
      <c r="M34" s="3"/>
    </row>
    <row r="35" spans="1:13">
      <c r="A35" s="3" t="s">
        <v>2544</v>
      </c>
      <c r="B35" s="105">
        <v>10.921099999999999</v>
      </c>
      <c r="C35" s="3">
        <v>0.13</v>
      </c>
      <c r="D35" s="3">
        <v>0.1</v>
      </c>
      <c r="E35" s="106">
        <v>0.16</v>
      </c>
      <c r="F35" s="3" t="s">
        <v>343</v>
      </c>
      <c r="G35" s="106">
        <v>0.86990000000000001</v>
      </c>
      <c r="H35" s="3" t="s">
        <v>453</v>
      </c>
      <c r="I35" s="106">
        <v>0.79669999999999996</v>
      </c>
      <c r="J35" s="3" t="s">
        <v>2508</v>
      </c>
      <c r="K35" s="107">
        <v>0.81899999999999995</v>
      </c>
      <c r="L35" s="3"/>
      <c r="M35" s="3"/>
    </row>
    <row r="36" spans="1:13">
      <c r="A36" s="3" t="s">
        <v>2545</v>
      </c>
      <c r="B36" s="105">
        <v>191.98050000000001</v>
      </c>
      <c r="C36" s="3">
        <v>0.36</v>
      </c>
      <c r="D36" s="3">
        <v>0.35</v>
      </c>
      <c r="E36" s="106">
        <v>0.37</v>
      </c>
      <c r="F36" s="3" t="s">
        <v>255</v>
      </c>
      <c r="G36" s="106">
        <v>0.94850000000000001</v>
      </c>
      <c r="H36" s="3" t="s">
        <v>255</v>
      </c>
      <c r="I36" s="106">
        <v>0.94850000000000001</v>
      </c>
      <c r="J36" s="3" t="s">
        <v>255</v>
      </c>
      <c r="K36" s="107">
        <v>0.94850000000000001</v>
      </c>
      <c r="L36" s="3" t="s">
        <v>343</v>
      </c>
      <c r="M36" s="3"/>
    </row>
    <row r="37" spans="1:13">
      <c r="A37" s="7" t="s">
        <v>2546</v>
      </c>
      <c r="B37" s="62">
        <v>17.428899999999999</v>
      </c>
      <c r="C37" s="7">
        <v>0.99</v>
      </c>
      <c r="D37" s="3">
        <v>0.98</v>
      </c>
      <c r="E37" s="106"/>
      <c r="F37" s="3" t="s">
        <v>864</v>
      </c>
      <c r="G37" s="3">
        <v>0.82840000000000003</v>
      </c>
      <c r="H37" s="3" t="s">
        <v>864</v>
      </c>
      <c r="I37" s="3">
        <v>0.98319999999999996</v>
      </c>
      <c r="J37" s="3" t="s">
        <v>864</v>
      </c>
      <c r="K37" s="107">
        <v>1</v>
      </c>
      <c r="L37" s="3" t="s">
        <v>343</v>
      </c>
      <c r="M37" s="7"/>
    </row>
    <row r="38" spans="1:13">
      <c r="A38" s="3" t="s">
        <v>2547</v>
      </c>
      <c r="B38" s="105">
        <v>171.80109999999999</v>
      </c>
      <c r="C38" s="3">
        <v>0.68</v>
      </c>
      <c r="D38" s="3">
        <v>0.67</v>
      </c>
      <c r="E38" s="106">
        <v>0.69</v>
      </c>
      <c r="F38" s="3" t="s">
        <v>343</v>
      </c>
      <c r="G38" s="106">
        <v>0.79769999999999996</v>
      </c>
      <c r="H38" s="3" t="s">
        <v>343</v>
      </c>
      <c r="I38" s="106">
        <v>0.81079999999999997</v>
      </c>
      <c r="J38" s="3" t="s">
        <v>343</v>
      </c>
      <c r="K38" s="107">
        <v>0.81640000000000001</v>
      </c>
      <c r="L38" s="3"/>
      <c r="M38" s="3"/>
    </row>
    <row r="39" spans="1:13">
      <c r="A39" s="3" t="s">
        <v>2548</v>
      </c>
      <c r="B39" s="105">
        <v>13.28</v>
      </c>
      <c r="C39" s="3">
        <v>0.99</v>
      </c>
      <c r="D39" s="3">
        <v>0.98</v>
      </c>
      <c r="E39" s="106"/>
      <c r="F39" s="3" t="s">
        <v>179</v>
      </c>
      <c r="G39" s="3">
        <v>0.92049999999999998</v>
      </c>
      <c r="H39" s="3" t="s">
        <v>179</v>
      </c>
      <c r="I39" s="3">
        <v>0.92049999999999998</v>
      </c>
      <c r="J39" s="3" t="s">
        <v>179</v>
      </c>
      <c r="K39" s="107">
        <v>0.94779999999999998</v>
      </c>
      <c r="L39" s="3"/>
      <c r="M39" s="3"/>
    </row>
    <row r="40" spans="1:13">
      <c r="A40" s="3" t="s">
        <v>2549</v>
      </c>
      <c r="B40" s="105">
        <v>178.04249999999999</v>
      </c>
      <c r="C40" s="3">
        <v>0.16</v>
      </c>
      <c r="D40" s="3">
        <v>0.15</v>
      </c>
      <c r="E40" s="106">
        <v>0.17</v>
      </c>
      <c r="F40" s="3" t="s">
        <v>179</v>
      </c>
      <c r="G40" s="106">
        <v>0.90280000000000005</v>
      </c>
      <c r="H40" s="3" t="s">
        <v>179</v>
      </c>
      <c r="I40" s="106">
        <v>0.90280000000000005</v>
      </c>
      <c r="J40" s="3" t="s">
        <v>179</v>
      </c>
      <c r="K40" s="107">
        <v>0.90280000000000005</v>
      </c>
      <c r="L40" s="3"/>
      <c r="M40" s="3"/>
    </row>
    <row r="41" spans="1:13">
      <c r="A41" s="7" t="s">
        <v>2550</v>
      </c>
      <c r="B41" s="62">
        <v>0.3327</v>
      </c>
      <c r="C41" s="7">
        <v>0.99</v>
      </c>
      <c r="D41" s="7">
        <v>0.98</v>
      </c>
      <c r="E41" s="63"/>
      <c r="F41" s="7" t="s">
        <v>2551</v>
      </c>
      <c r="G41" s="7">
        <v>0.5</v>
      </c>
      <c r="H41" s="7" t="s">
        <v>2551</v>
      </c>
      <c r="I41" s="7">
        <v>0.5</v>
      </c>
      <c r="J41" s="3" t="s">
        <v>2551</v>
      </c>
      <c r="K41" s="64">
        <v>0.5</v>
      </c>
      <c r="L41" s="7" t="s">
        <v>343</v>
      </c>
      <c r="M41" s="7"/>
    </row>
    <row r="42" spans="1:13">
      <c r="A42" s="3" t="s">
        <v>2552</v>
      </c>
      <c r="B42" s="105">
        <v>75.876000000000005</v>
      </c>
      <c r="C42" s="3">
        <v>7.0000000000000007E-2</v>
      </c>
      <c r="D42" s="3">
        <v>0.06</v>
      </c>
      <c r="E42" s="106">
        <v>0.08</v>
      </c>
      <c r="F42" s="3" t="s">
        <v>362</v>
      </c>
      <c r="G42" s="106">
        <v>0.93189999999999995</v>
      </c>
      <c r="H42" s="3" t="s">
        <v>362</v>
      </c>
      <c r="I42" s="106">
        <v>0.93189999999999995</v>
      </c>
      <c r="J42" s="3" t="s">
        <v>362</v>
      </c>
      <c r="K42" s="107">
        <v>0.93189999999999995</v>
      </c>
      <c r="L42" s="3"/>
      <c r="M42" s="3"/>
    </row>
    <row r="43" spans="1:13">
      <c r="A43" s="3" t="s">
        <v>2553</v>
      </c>
      <c r="B43" s="105">
        <v>50.373399999999997</v>
      </c>
      <c r="C43" s="3">
        <v>0.01</v>
      </c>
      <c r="D43" s="3">
        <v>0</v>
      </c>
      <c r="E43" s="106">
        <v>0.02</v>
      </c>
      <c r="F43" s="3" t="s">
        <v>412</v>
      </c>
      <c r="G43" s="106">
        <v>0.9788</v>
      </c>
      <c r="H43" s="3" t="s">
        <v>412</v>
      </c>
      <c r="I43" s="106">
        <v>0.9788</v>
      </c>
      <c r="J43" s="3" t="s">
        <v>412</v>
      </c>
      <c r="K43" s="107">
        <v>0.9788</v>
      </c>
      <c r="L43" s="3"/>
      <c r="M43" s="3"/>
    </row>
    <row r="44" spans="1:13">
      <c r="A44" s="3" t="s">
        <v>2554</v>
      </c>
      <c r="B44" s="105">
        <v>60.593200000000003</v>
      </c>
      <c r="C44" s="3">
        <v>0.02</v>
      </c>
      <c r="D44" s="3">
        <v>0.01</v>
      </c>
      <c r="E44" s="106">
        <v>0.03</v>
      </c>
      <c r="F44" s="3" t="s">
        <v>421</v>
      </c>
      <c r="G44" s="106">
        <v>0.93510000000000004</v>
      </c>
      <c r="H44" s="3" t="s">
        <v>421</v>
      </c>
      <c r="I44" s="106">
        <v>0.93510000000000004</v>
      </c>
      <c r="J44" s="3" t="s">
        <v>421</v>
      </c>
      <c r="K44" s="107">
        <v>0.93510000000000004</v>
      </c>
      <c r="L44" s="3"/>
      <c r="M44" s="3"/>
    </row>
    <row r="45" spans="1:13">
      <c r="A45" s="3" t="s">
        <v>2555</v>
      </c>
      <c r="B45" s="105">
        <v>5.1741000000000001</v>
      </c>
      <c r="C45" s="3">
        <v>0.06</v>
      </c>
      <c r="D45" s="3">
        <v>0.03</v>
      </c>
      <c r="E45" s="106">
        <v>0.09</v>
      </c>
      <c r="F45" s="3" t="s">
        <v>2556</v>
      </c>
      <c r="G45" s="106">
        <v>0.87960000000000005</v>
      </c>
      <c r="H45" s="3" t="s">
        <v>2556</v>
      </c>
      <c r="I45" s="106">
        <v>0.92169999999999996</v>
      </c>
      <c r="J45" s="3" t="s">
        <v>432</v>
      </c>
      <c r="K45" s="107">
        <v>0.878</v>
      </c>
      <c r="L45" s="3"/>
      <c r="M45" s="3"/>
    </row>
    <row r="46" spans="1:13">
      <c r="A46" s="3" t="s">
        <v>2557</v>
      </c>
      <c r="B46" s="105">
        <v>423.11579999999998</v>
      </c>
      <c r="C46" s="3">
        <v>0.01</v>
      </c>
      <c r="D46" s="3">
        <v>0</v>
      </c>
      <c r="E46" s="106">
        <v>0.02</v>
      </c>
      <c r="F46" s="3" t="s">
        <v>441</v>
      </c>
      <c r="G46" s="106">
        <v>0.95809999999999995</v>
      </c>
      <c r="H46" s="3" t="s">
        <v>441</v>
      </c>
      <c r="I46" s="106">
        <v>0.95809999999999995</v>
      </c>
      <c r="J46" s="3" t="s">
        <v>441</v>
      </c>
      <c r="K46" s="107">
        <v>0.95809999999999995</v>
      </c>
      <c r="L46" s="3"/>
      <c r="M46" s="3"/>
    </row>
    <row r="47" spans="1:13">
      <c r="A47" s="3" t="s">
        <v>2558</v>
      </c>
      <c r="B47" s="105">
        <v>151.6414</v>
      </c>
      <c r="C47" s="3">
        <v>0.03</v>
      </c>
      <c r="D47" s="3">
        <v>0.02</v>
      </c>
      <c r="E47" s="106">
        <v>0.04</v>
      </c>
      <c r="F47" s="3" t="s">
        <v>441</v>
      </c>
      <c r="G47" s="106">
        <v>0.95809999999999995</v>
      </c>
      <c r="H47" s="3" t="s">
        <v>441</v>
      </c>
      <c r="I47" s="106">
        <v>0.95809999999999995</v>
      </c>
      <c r="J47" s="3" t="s">
        <v>441</v>
      </c>
      <c r="K47" s="107">
        <v>0.97299999999999998</v>
      </c>
      <c r="L47" s="3"/>
      <c r="M47" s="3"/>
    </row>
    <row r="48" spans="1:13">
      <c r="A48" s="3" t="s">
        <v>2559</v>
      </c>
      <c r="B48" s="105">
        <v>509.26260000000002</v>
      </c>
      <c r="C48" s="3">
        <v>0.01</v>
      </c>
      <c r="D48" s="3">
        <v>0</v>
      </c>
      <c r="E48" s="106">
        <v>0.02</v>
      </c>
      <c r="F48" s="3" t="s">
        <v>445</v>
      </c>
      <c r="G48" s="106">
        <v>0.96050000000000002</v>
      </c>
      <c r="H48" s="3" t="s">
        <v>445</v>
      </c>
      <c r="I48" s="106">
        <v>0.96050000000000002</v>
      </c>
      <c r="J48" s="3" t="s">
        <v>445</v>
      </c>
      <c r="K48" s="107">
        <v>0.96050000000000002</v>
      </c>
      <c r="L48" s="3"/>
      <c r="M48" s="3"/>
    </row>
    <row r="49" spans="1:13">
      <c r="A49" s="3" t="s">
        <v>2560</v>
      </c>
      <c r="B49" s="105">
        <v>216.84880000000001</v>
      </c>
      <c r="C49" s="3">
        <v>0.02</v>
      </c>
      <c r="D49" s="3">
        <v>0.01</v>
      </c>
      <c r="E49" s="106">
        <v>0.03</v>
      </c>
      <c r="F49" s="3" t="s">
        <v>453</v>
      </c>
      <c r="G49" s="106">
        <v>0.87250000000000005</v>
      </c>
      <c r="H49" s="3" t="s">
        <v>453</v>
      </c>
      <c r="I49" s="106">
        <v>0.87250000000000005</v>
      </c>
      <c r="J49" s="3" t="s">
        <v>453</v>
      </c>
      <c r="K49" s="107">
        <v>0.87460000000000004</v>
      </c>
      <c r="L49" s="3"/>
      <c r="M49" s="3"/>
    </row>
    <row r="50" spans="1:13">
      <c r="A50" s="3" t="s">
        <v>2561</v>
      </c>
      <c r="B50" s="105">
        <v>98.753</v>
      </c>
      <c r="C50" s="3">
        <v>0.27</v>
      </c>
      <c r="D50" s="3">
        <v>0.26</v>
      </c>
      <c r="E50" s="106">
        <v>0.28000000000000003</v>
      </c>
      <c r="F50" s="3" t="s">
        <v>466</v>
      </c>
      <c r="G50" s="106">
        <v>0.95320000000000005</v>
      </c>
      <c r="H50" s="3" t="s">
        <v>466</v>
      </c>
      <c r="I50" s="106">
        <v>0.95320000000000005</v>
      </c>
      <c r="J50" s="3" t="s">
        <v>466</v>
      </c>
      <c r="K50" s="107">
        <v>0.95320000000000005</v>
      </c>
      <c r="L50" s="3"/>
      <c r="M50" s="3"/>
    </row>
    <row r="51" spans="1:13">
      <c r="A51" s="3" t="s">
        <v>2562</v>
      </c>
      <c r="B51" s="105">
        <v>5.6283000000000003</v>
      </c>
      <c r="C51" s="3">
        <v>0.02</v>
      </c>
      <c r="D51" s="3">
        <v>0.01</v>
      </c>
      <c r="E51" s="106">
        <v>0.03</v>
      </c>
      <c r="F51" s="3" t="s">
        <v>79</v>
      </c>
      <c r="G51" s="106">
        <v>0.92659999999999998</v>
      </c>
      <c r="H51" s="3" t="s">
        <v>79</v>
      </c>
      <c r="I51" s="106">
        <v>0.96779999999999999</v>
      </c>
      <c r="J51" s="3" t="s">
        <v>79</v>
      </c>
      <c r="K51" s="107">
        <v>1</v>
      </c>
      <c r="L51" s="3"/>
      <c r="M51" s="3"/>
    </row>
    <row r="52" spans="1:13">
      <c r="A52" s="3" t="s">
        <v>2563</v>
      </c>
      <c r="B52" s="105">
        <v>46.469099999999997</v>
      </c>
      <c r="C52" s="3">
        <v>0.2</v>
      </c>
      <c r="D52" s="3">
        <v>0.19</v>
      </c>
      <c r="E52" s="106">
        <v>0.21</v>
      </c>
      <c r="F52" s="3" t="s">
        <v>453</v>
      </c>
      <c r="G52" s="106">
        <v>0.94530000000000003</v>
      </c>
      <c r="H52" s="3" t="s">
        <v>453</v>
      </c>
      <c r="I52" s="106">
        <v>0.94530000000000003</v>
      </c>
      <c r="J52" s="3" t="s">
        <v>453</v>
      </c>
      <c r="K52" s="107">
        <v>0.94530000000000003</v>
      </c>
      <c r="L52" s="3"/>
      <c r="M52" s="3"/>
    </row>
    <row r="53" spans="1:13">
      <c r="A53" s="3" t="s">
        <v>2564</v>
      </c>
      <c r="B53" s="105">
        <v>91.959699999999998</v>
      </c>
      <c r="C53" s="3">
        <v>0.36</v>
      </c>
      <c r="D53" s="3">
        <v>0.34</v>
      </c>
      <c r="E53" s="106">
        <v>0.38</v>
      </c>
      <c r="F53" s="3" t="s">
        <v>453</v>
      </c>
      <c r="G53" s="106">
        <v>0.85309999999999997</v>
      </c>
      <c r="H53" s="3" t="s">
        <v>453</v>
      </c>
      <c r="I53" s="106">
        <v>0.85309999999999997</v>
      </c>
      <c r="J53" s="3" t="s">
        <v>453</v>
      </c>
      <c r="K53" s="107">
        <v>0.86899999999999999</v>
      </c>
      <c r="L53" s="3"/>
      <c r="M53" s="3"/>
    </row>
    <row r="54" spans="1:13">
      <c r="A54" s="3" t="s">
        <v>2565</v>
      </c>
      <c r="B54" s="105">
        <v>90.372299999999996</v>
      </c>
      <c r="C54" s="3">
        <v>0.01</v>
      </c>
      <c r="D54" s="3">
        <v>0</v>
      </c>
      <c r="E54" s="106">
        <v>0.02</v>
      </c>
      <c r="F54" s="3" t="s">
        <v>506</v>
      </c>
      <c r="G54" s="106">
        <v>0.9667</v>
      </c>
      <c r="H54" s="3" t="s">
        <v>506</v>
      </c>
      <c r="I54" s="106">
        <v>0.9667</v>
      </c>
      <c r="J54" s="3" t="s">
        <v>506</v>
      </c>
      <c r="K54" s="107">
        <v>0.9667</v>
      </c>
      <c r="L54" s="3"/>
      <c r="M54" s="3"/>
    </row>
    <row r="55" spans="1:13">
      <c r="A55" s="3" t="s">
        <v>2566</v>
      </c>
      <c r="B55" s="105">
        <v>392.46679999999998</v>
      </c>
      <c r="C55" s="3">
        <v>0.01</v>
      </c>
      <c r="D55" s="3">
        <v>0</v>
      </c>
      <c r="E55" s="106">
        <v>0.02</v>
      </c>
      <c r="F55" s="3" t="s">
        <v>513</v>
      </c>
      <c r="G55" s="106">
        <v>0.98660000000000003</v>
      </c>
      <c r="H55" s="3" t="s">
        <v>513</v>
      </c>
      <c r="I55" s="106">
        <v>0.98660000000000003</v>
      </c>
      <c r="J55" s="3" t="s">
        <v>513</v>
      </c>
      <c r="K55" s="107">
        <v>0.98660000000000003</v>
      </c>
      <c r="L55" s="3"/>
      <c r="M55" s="3"/>
    </row>
    <row r="56" spans="1:13">
      <c r="A56" s="3" t="s">
        <v>2567</v>
      </c>
      <c r="B56" s="105">
        <v>88.057500000000005</v>
      </c>
      <c r="C56" s="3">
        <v>0.01</v>
      </c>
      <c r="D56" s="3">
        <v>0</v>
      </c>
      <c r="E56" s="106">
        <v>0.02</v>
      </c>
      <c r="F56" s="3" t="s">
        <v>282</v>
      </c>
      <c r="G56" s="106">
        <v>0.92349999999999999</v>
      </c>
      <c r="H56" s="3" t="s">
        <v>282</v>
      </c>
      <c r="I56" s="106">
        <v>0.92349999999999999</v>
      </c>
      <c r="J56" s="3" t="s">
        <v>282</v>
      </c>
      <c r="K56" s="107">
        <v>0.92349999999999999</v>
      </c>
      <c r="L56" s="3"/>
      <c r="M56" s="3"/>
    </row>
    <row r="57" spans="1:13">
      <c r="A57" s="3" t="s">
        <v>2568</v>
      </c>
      <c r="B57" s="105">
        <v>544.16769999999997</v>
      </c>
      <c r="C57" s="3">
        <v>0.01</v>
      </c>
      <c r="D57" s="3">
        <v>0</v>
      </c>
      <c r="E57" s="106">
        <v>0.02</v>
      </c>
      <c r="F57" s="3" t="s">
        <v>2216</v>
      </c>
      <c r="G57" s="106">
        <v>0.94630000000000003</v>
      </c>
      <c r="H57" s="3" t="s">
        <v>2216</v>
      </c>
      <c r="I57" s="106">
        <v>0.94630000000000003</v>
      </c>
      <c r="J57" s="3" t="s">
        <v>2216</v>
      </c>
      <c r="K57" s="107">
        <v>0.94630000000000003</v>
      </c>
      <c r="L57" s="3"/>
      <c r="M57" s="3"/>
    </row>
    <row r="58" spans="1:13">
      <c r="A58" s="3" t="s">
        <v>2569</v>
      </c>
      <c r="B58" s="105">
        <v>147.34690000000001</v>
      </c>
      <c r="C58" s="3">
        <v>0</v>
      </c>
      <c r="D58" s="3">
        <v>0</v>
      </c>
      <c r="E58" s="106">
        <v>0.01</v>
      </c>
      <c r="F58" s="3" t="s">
        <v>513</v>
      </c>
      <c r="G58" s="106">
        <v>0.9829</v>
      </c>
      <c r="H58" s="3" t="s">
        <v>513</v>
      </c>
      <c r="I58" s="106">
        <v>0.9829</v>
      </c>
      <c r="J58" s="3" t="s">
        <v>513</v>
      </c>
      <c r="K58" s="107">
        <v>0.9829</v>
      </c>
      <c r="L58" s="3"/>
      <c r="M58" s="3"/>
    </row>
    <row r="59" spans="1:13">
      <c r="A59" s="7" t="s">
        <v>2570</v>
      </c>
      <c r="B59" s="62">
        <v>14.924799999999999</v>
      </c>
      <c r="C59" s="7">
        <v>0.99</v>
      </c>
      <c r="D59" s="7">
        <v>0.98</v>
      </c>
      <c r="E59" s="63"/>
      <c r="F59" s="7" t="s">
        <v>736</v>
      </c>
      <c r="G59" s="7">
        <v>0.93320000000000003</v>
      </c>
      <c r="H59" s="7" t="s">
        <v>736</v>
      </c>
      <c r="I59" s="7">
        <v>0.93320000000000003</v>
      </c>
      <c r="J59" s="3" t="s">
        <v>736</v>
      </c>
      <c r="K59" s="64">
        <v>0.94279999999999997</v>
      </c>
      <c r="L59" s="3"/>
      <c r="M59" s="3"/>
    </row>
    <row r="60" spans="1:13">
      <c r="A60" s="3" t="s">
        <v>2571</v>
      </c>
      <c r="B60" s="105">
        <v>472.048</v>
      </c>
      <c r="C60" s="3">
        <v>0.01</v>
      </c>
      <c r="D60" s="3">
        <v>0</v>
      </c>
      <c r="E60" s="106">
        <v>0.02</v>
      </c>
      <c r="F60" s="3" t="s">
        <v>513</v>
      </c>
      <c r="G60" s="106">
        <v>0.96909999999999996</v>
      </c>
      <c r="H60" s="3" t="s">
        <v>513</v>
      </c>
      <c r="I60" s="106">
        <v>0.96909999999999996</v>
      </c>
      <c r="J60" s="3" t="s">
        <v>513</v>
      </c>
      <c r="K60" s="107">
        <v>0.96909999999999996</v>
      </c>
      <c r="L60" s="7"/>
      <c r="M60" s="7"/>
    </row>
    <row r="61" spans="1:13">
      <c r="A61" s="3" t="s">
        <v>2572</v>
      </c>
      <c r="B61" s="105">
        <v>237.2021</v>
      </c>
      <c r="C61" s="3">
        <v>0.01</v>
      </c>
      <c r="D61" s="3">
        <v>0</v>
      </c>
      <c r="E61" s="106">
        <v>0.02</v>
      </c>
      <c r="F61" s="3" t="s">
        <v>506</v>
      </c>
      <c r="G61" s="106">
        <v>0.9667</v>
      </c>
      <c r="H61" s="3" t="s">
        <v>506</v>
      </c>
      <c r="I61" s="106">
        <v>0.9667</v>
      </c>
      <c r="J61" s="3" t="s">
        <v>506</v>
      </c>
      <c r="K61" s="107">
        <v>0.9667</v>
      </c>
      <c r="L61" s="3"/>
      <c r="M61" s="3"/>
    </row>
    <row r="62" spans="1:13">
      <c r="A62" s="3" t="s">
        <v>2573</v>
      </c>
      <c r="B62" s="105">
        <v>568.75739999999996</v>
      </c>
      <c r="C62" s="3">
        <v>0</v>
      </c>
      <c r="D62" s="3">
        <v>0</v>
      </c>
      <c r="E62" s="106">
        <v>0.01</v>
      </c>
      <c r="F62" s="3" t="s">
        <v>282</v>
      </c>
      <c r="G62" s="106">
        <v>1</v>
      </c>
      <c r="H62" s="3" t="s">
        <v>282</v>
      </c>
      <c r="I62" s="106">
        <v>1</v>
      </c>
      <c r="J62" s="3" t="s">
        <v>282</v>
      </c>
      <c r="K62" s="107">
        <v>1</v>
      </c>
      <c r="L62" s="3"/>
      <c r="M62" s="3"/>
    </row>
    <row r="63" spans="1:13">
      <c r="A63" s="3" t="s">
        <v>2574</v>
      </c>
      <c r="B63" s="105">
        <v>366.08960000000002</v>
      </c>
      <c r="C63" s="3">
        <v>0.02</v>
      </c>
      <c r="D63" s="3">
        <v>0.01</v>
      </c>
      <c r="E63" s="106">
        <v>0.03</v>
      </c>
      <c r="F63" s="3" t="s">
        <v>332</v>
      </c>
      <c r="G63" s="106">
        <v>0.98570000000000002</v>
      </c>
      <c r="H63" s="3" t="s">
        <v>332</v>
      </c>
      <c r="I63" s="106">
        <v>0.98570000000000002</v>
      </c>
      <c r="J63" s="3" t="s">
        <v>332</v>
      </c>
      <c r="K63" s="107">
        <v>0.98570000000000002</v>
      </c>
      <c r="L63" s="3"/>
      <c r="M63" s="3"/>
    </row>
    <row r="64" spans="1:13">
      <c r="A64" s="3" t="s">
        <v>2575</v>
      </c>
      <c r="B64" s="105">
        <v>35.423099999999998</v>
      </c>
      <c r="C64" s="3">
        <v>0.01</v>
      </c>
      <c r="D64" s="3">
        <v>0</v>
      </c>
      <c r="E64" s="106">
        <v>0.02</v>
      </c>
      <c r="F64" s="3" t="s">
        <v>571</v>
      </c>
      <c r="G64" s="106">
        <v>0.92979999999999996</v>
      </c>
      <c r="H64" s="3" t="s">
        <v>571</v>
      </c>
      <c r="I64" s="106">
        <v>0.92979999999999996</v>
      </c>
      <c r="J64" s="3" t="s">
        <v>571</v>
      </c>
      <c r="K64" s="107">
        <v>0.92979999999999996</v>
      </c>
      <c r="L64" s="3"/>
      <c r="M64" s="3"/>
    </row>
    <row r="65" spans="1:13">
      <c r="A65" s="3" t="s">
        <v>2576</v>
      </c>
      <c r="B65" s="105">
        <v>15.937799999999999</v>
      </c>
      <c r="C65" s="3">
        <v>0.02</v>
      </c>
      <c r="D65" s="3">
        <v>0.01</v>
      </c>
      <c r="E65" s="106">
        <v>0.03</v>
      </c>
      <c r="F65" s="3" t="s">
        <v>513</v>
      </c>
      <c r="G65" s="106">
        <v>1</v>
      </c>
      <c r="H65" s="3" t="s">
        <v>513</v>
      </c>
      <c r="I65" s="106">
        <v>1</v>
      </c>
      <c r="J65" s="3" t="s">
        <v>513</v>
      </c>
      <c r="K65" s="107">
        <v>0.97970000000000002</v>
      </c>
      <c r="L65" s="3"/>
      <c r="M65" s="3"/>
    </row>
    <row r="66" spans="1:13">
      <c r="A66" s="3" t="s">
        <v>2577</v>
      </c>
      <c r="B66" s="105">
        <v>6.6395999999999997</v>
      </c>
      <c r="C66" s="3">
        <v>0.01</v>
      </c>
      <c r="D66" s="3">
        <v>0</v>
      </c>
      <c r="E66" s="106">
        <v>0.03</v>
      </c>
      <c r="F66" s="3" t="s">
        <v>421</v>
      </c>
      <c r="G66" s="106">
        <v>0.89300000000000002</v>
      </c>
      <c r="H66" s="3" t="s">
        <v>421</v>
      </c>
      <c r="I66" s="106">
        <v>0.90790000000000004</v>
      </c>
      <c r="J66" s="3" t="s">
        <v>421</v>
      </c>
      <c r="K66" s="107">
        <v>0.83209999999999995</v>
      </c>
      <c r="L66" s="3"/>
      <c r="M66" s="3"/>
    </row>
    <row r="67" spans="1:13">
      <c r="A67" s="3" t="s">
        <v>2578</v>
      </c>
      <c r="B67" s="105">
        <v>75.263999999999996</v>
      </c>
      <c r="C67" s="3">
        <v>0.01</v>
      </c>
      <c r="D67" s="3">
        <v>0</v>
      </c>
      <c r="E67" s="106">
        <v>0.02</v>
      </c>
      <c r="F67" s="3" t="s">
        <v>571</v>
      </c>
      <c r="G67" s="106">
        <v>0.92979999999999996</v>
      </c>
      <c r="H67" s="3" t="s">
        <v>571</v>
      </c>
      <c r="I67" s="106">
        <v>0.92979999999999996</v>
      </c>
      <c r="J67" s="3" t="s">
        <v>571</v>
      </c>
      <c r="K67" s="107">
        <v>0.92979999999999996</v>
      </c>
      <c r="L67" s="3"/>
      <c r="M67" s="3"/>
    </row>
    <row r="68" spans="1:13">
      <c r="A68" s="3" t="s">
        <v>2579</v>
      </c>
      <c r="B68" s="105">
        <v>8.2369000000000003</v>
      </c>
      <c r="C68" s="3">
        <v>0.01</v>
      </c>
      <c r="D68" s="3">
        <v>0</v>
      </c>
      <c r="E68" s="106">
        <v>0.02</v>
      </c>
      <c r="F68" s="3" t="s">
        <v>421</v>
      </c>
      <c r="G68" s="106">
        <v>0.92620000000000002</v>
      </c>
      <c r="H68" s="3" t="s">
        <v>421</v>
      </c>
      <c r="I68" s="106">
        <v>0.92620000000000002</v>
      </c>
      <c r="J68" s="3" t="s">
        <v>421</v>
      </c>
      <c r="K68" s="107">
        <v>0.90339999999999998</v>
      </c>
      <c r="L68" s="3"/>
      <c r="M68" s="3"/>
    </row>
    <row r="69" spans="1:13">
      <c r="A69" s="3" t="s">
        <v>2580</v>
      </c>
      <c r="B69" s="105">
        <v>8.8716000000000008</v>
      </c>
      <c r="C69" s="3">
        <v>0.01</v>
      </c>
      <c r="D69" s="3">
        <v>0</v>
      </c>
      <c r="E69" s="106">
        <v>0.02</v>
      </c>
      <c r="F69" s="3" t="s">
        <v>571</v>
      </c>
      <c r="G69" s="106">
        <v>0.91539999999999999</v>
      </c>
      <c r="H69" s="3" t="s">
        <v>571</v>
      </c>
      <c r="I69" s="106">
        <v>0.90149999999999997</v>
      </c>
      <c r="J69" s="3" t="s">
        <v>571</v>
      </c>
      <c r="K69" s="107">
        <v>0.90149999999999997</v>
      </c>
      <c r="L69" s="3"/>
      <c r="M69" s="3"/>
    </row>
    <row r="70" spans="1:13">
      <c r="A70" s="3" t="s">
        <v>2581</v>
      </c>
      <c r="B70" s="105">
        <v>234.37440000000001</v>
      </c>
      <c r="C70" s="3">
        <v>0.03</v>
      </c>
      <c r="D70" s="3">
        <v>0.02</v>
      </c>
      <c r="E70" s="106">
        <v>0.04</v>
      </c>
      <c r="F70" s="3" t="s">
        <v>2257</v>
      </c>
      <c r="G70" s="106">
        <v>0.96379999999999999</v>
      </c>
      <c r="H70" s="3" t="s">
        <v>2257</v>
      </c>
      <c r="I70" s="106">
        <v>0.96379999999999999</v>
      </c>
      <c r="J70" s="3" t="s">
        <v>2257</v>
      </c>
      <c r="K70" s="107">
        <v>0.96379999999999999</v>
      </c>
      <c r="L70" s="3"/>
      <c r="M70" s="3"/>
    </row>
    <row r="71" spans="1:13">
      <c r="A71" s="3" t="s">
        <v>2582</v>
      </c>
      <c r="B71" s="105">
        <v>318.05099999999999</v>
      </c>
      <c r="C71" s="3">
        <v>0.03</v>
      </c>
      <c r="D71" s="3">
        <v>0.02</v>
      </c>
      <c r="E71" s="106">
        <v>0.04</v>
      </c>
      <c r="F71" s="3" t="s">
        <v>830</v>
      </c>
      <c r="G71" s="106">
        <v>0.97770000000000001</v>
      </c>
      <c r="H71" s="3" t="s">
        <v>830</v>
      </c>
      <c r="I71" s="106">
        <v>0.97770000000000001</v>
      </c>
      <c r="J71" s="3" t="s">
        <v>830</v>
      </c>
      <c r="K71" s="107">
        <v>0.97770000000000001</v>
      </c>
      <c r="L71" s="3"/>
      <c r="M71" s="3"/>
    </row>
    <row r="72" spans="1:13">
      <c r="A72" s="3" t="s">
        <v>2583</v>
      </c>
      <c r="B72" s="105">
        <v>301.49470000000002</v>
      </c>
      <c r="C72" s="3">
        <v>0.02</v>
      </c>
      <c r="D72" s="3">
        <v>0.01</v>
      </c>
      <c r="E72" s="106">
        <v>0.03</v>
      </c>
      <c r="F72" s="3" t="s">
        <v>179</v>
      </c>
      <c r="G72" s="106">
        <v>0.95920000000000005</v>
      </c>
      <c r="H72" s="3" t="s">
        <v>179</v>
      </c>
      <c r="I72" s="106">
        <v>0.95920000000000005</v>
      </c>
      <c r="J72" s="3" t="s">
        <v>179</v>
      </c>
      <c r="K72" s="107">
        <v>0.95920000000000005</v>
      </c>
      <c r="L72" s="3"/>
      <c r="M72" s="3"/>
    </row>
    <row r="73" spans="1:13">
      <c r="A73" s="3" t="s">
        <v>2584</v>
      </c>
      <c r="B73" s="105">
        <v>5.6967999999999996</v>
      </c>
      <c r="C73" s="3">
        <v>0.99</v>
      </c>
      <c r="D73" s="3">
        <v>0.98</v>
      </c>
      <c r="E73" s="106"/>
      <c r="F73" s="3" t="s">
        <v>621</v>
      </c>
      <c r="G73" s="3">
        <v>0.82730000000000004</v>
      </c>
      <c r="H73" s="3" t="s">
        <v>621</v>
      </c>
      <c r="I73" s="3">
        <v>0.84689999999999999</v>
      </c>
      <c r="J73" s="3" t="s">
        <v>621</v>
      </c>
      <c r="K73" s="107">
        <v>0.83599999999999997</v>
      </c>
      <c r="L73" s="3"/>
      <c r="M73" s="3"/>
    </row>
    <row r="74" spans="1:13">
      <c r="A74" s="3" t="s">
        <v>2585</v>
      </c>
      <c r="B74" s="105">
        <v>117.64919999999999</v>
      </c>
      <c r="C74" s="3">
        <v>0.01</v>
      </c>
      <c r="D74" s="3">
        <v>0</v>
      </c>
      <c r="E74" s="106">
        <v>0.02</v>
      </c>
      <c r="F74" s="3" t="s">
        <v>628</v>
      </c>
      <c r="G74" s="106">
        <v>0.98209999999999997</v>
      </c>
      <c r="H74" s="3" t="s">
        <v>628</v>
      </c>
      <c r="I74" s="106">
        <v>0.99629999999999996</v>
      </c>
      <c r="J74" s="3" t="s">
        <v>628</v>
      </c>
      <c r="K74" s="107">
        <v>0.99629999999999996</v>
      </c>
      <c r="L74" s="3"/>
      <c r="M74" s="3"/>
    </row>
    <row r="75" spans="1:13">
      <c r="A75" s="3" t="s">
        <v>2586</v>
      </c>
      <c r="B75" s="105">
        <v>6.5403000000000002</v>
      </c>
      <c r="C75" s="3">
        <v>0.04</v>
      </c>
      <c r="D75" s="3">
        <v>0.02</v>
      </c>
      <c r="E75" s="106">
        <v>0.06</v>
      </c>
      <c r="F75" s="3" t="s">
        <v>634</v>
      </c>
      <c r="G75" s="106">
        <v>0.83540000000000003</v>
      </c>
      <c r="H75" s="3" t="s">
        <v>634</v>
      </c>
      <c r="I75" s="106">
        <v>0.92510000000000003</v>
      </c>
      <c r="J75" s="3" t="s">
        <v>634</v>
      </c>
      <c r="K75" s="107">
        <v>0.95179999999999998</v>
      </c>
      <c r="L75" s="3"/>
      <c r="M75" s="3"/>
    </row>
    <row r="76" spans="1:13">
      <c r="A76" s="3" t="s">
        <v>2587</v>
      </c>
      <c r="B76" s="105">
        <v>351.92689999999999</v>
      </c>
      <c r="C76" s="3">
        <v>0.04</v>
      </c>
      <c r="D76" s="3">
        <v>0.03</v>
      </c>
      <c r="E76" s="106">
        <v>0.05</v>
      </c>
      <c r="F76" s="3" t="s">
        <v>634</v>
      </c>
      <c r="G76" s="106">
        <v>0.98219999999999996</v>
      </c>
      <c r="H76" s="3" t="s">
        <v>634</v>
      </c>
      <c r="I76" s="106">
        <v>0.98219999999999996</v>
      </c>
      <c r="J76" s="3" t="s">
        <v>634</v>
      </c>
      <c r="K76" s="107">
        <v>0.98219999999999996</v>
      </c>
      <c r="L76" s="3"/>
      <c r="M76" s="3"/>
    </row>
    <row r="77" spans="1:13">
      <c r="A77" s="7" t="s">
        <v>2588</v>
      </c>
      <c r="B77" s="62">
        <v>65.702500000000001</v>
      </c>
      <c r="C77" s="7">
        <v>0.04</v>
      </c>
      <c r="D77" s="7">
        <v>0.02</v>
      </c>
      <c r="E77" s="63">
        <v>0.06</v>
      </c>
      <c r="F77" s="7" t="s">
        <v>453</v>
      </c>
      <c r="G77" s="63">
        <v>0.68359999999999999</v>
      </c>
      <c r="H77" s="3" t="s">
        <v>453</v>
      </c>
      <c r="I77" s="63">
        <v>0.75390000000000001</v>
      </c>
      <c r="J77" s="7" t="s">
        <v>2589</v>
      </c>
      <c r="K77" s="64">
        <v>0.84850000000000003</v>
      </c>
      <c r="L77" s="3" t="s">
        <v>453</v>
      </c>
      <c r="M77" s="3"/>
    </row>
    <row r="78" spans="1:13">
      <c r="A78" s="3" t="s">
        <v>2590</v>
      </c>
      <c r="B78" s="105">
        <v>248.1097</v>
      </c>
      <c r="C78" s="3">
        <v>0.02</v>
      </c>
      <c r="D78" s="3">
        <v>0.01</v>
      </c>
      <c r="E78" s="106">
        <v>0.03</v>
      </c>
      <c r="F78" s="3" t="s">
        <v>662</v>
      </c>
      <c r="G78" s="106">
        <v>1</v>
      </c>
      <c r="H78" s="3" t="s">
        <v>662</v>
      </c>
      <c r="I78" s="106">
        <v>1</v>
      </c>
      <c r="J78" s="3" t="s">
        <v>662</v>
      </c>
      <c r="K78" s="107">
        <v>1</v>
      </c>
      <c r="L78" s="3"/>
      <c r="M78" s="7"/>
    </row>
    <row r="79" spans="1:13">
      <c r="A79" s="7" t="s">
        <v>2591</v>
      </c>
      <c r="B79" s="62">
        <v>47.5244</v>
      </c>
      <c r="C79" s="7">
        <v>0.99</v>
      </c>
      <c r="D79" s="7">
        <v>0.98</v>
      </c>
      <c r="E79" s="63"/>
      <c r="F79" s="7" t="s">
        <v>2592</v>
      </c>
      <c r="G79" s="7">
        <v>0.93889999999999996</v>
      </c>
      <c r="H79" s="7" t="s">
        <v>2592</v>
      </c>
      <c r="I79" s="7">
        <v>0.93889999999999996</v>
      </c>
      <c r="J79" s="3" t="s">
        <v>2592</v>
      </c>
      <c r="K79" s="64">
        <v>0.93889999999999996</v>
      </c>
      <c r="L79" s="3" t="s">
        <v>453</v>
      </c>
      <c r="M79" s="3"/>
    </row>
    <row r="80" spans="1:13">
      <c r="A80" s="3" t="s">
        <v>2593</v>
      </c>
      <c r="B80" s="105">
        <v>194.19569999999999</v>
      </c>
      <c r="C80" s="3">
        <v>7.0000000000000007E-2</v>
      </c>
      <c r="D80" s="3">
        <v>0.06</v>
      </c>
      <c r="E80" s="106">
        <v>0.08</v>
      </c>
      <c r="F80" s="3" t="s">
        <v>453</v>
      </c>
      <c r="G80" s="106">
        <v>0.86519999999999997</v>
      </c>
      <c r="H80" s="3" t="s">
        <v>453</v>
      </c>
      <c r="I80" s="106">
        <v>0.86519999999999997</v>
      </c>
      <c r="J80" s="3" t="s">
        <v>453</v>
      </c>
      <c r="K80" s="107">
        <v>0.86519999999999997</v>
      </c>
      <c r="L80" s="7"/>
      <c r="M80" s="7"/>
    </row>
    <row r="81" spans="1:13">
      <c r="A81" s="3" t="s">
        <v>2594</v>
      </c>
      <c r="B81" s="105">
        <v>24.965199999999999</v>
      </c>
      <c r="C81" s="3">
        <v>0.03</v>
      </c>
      <c r="D81" s="3">
        <v>0.02</v>
      </c>
      <c r="E81" s="106">
        <v>0.04</v>
      </c>
      <c r="F81" s="3" t="s">
        <v>453</v>
      </c>
      <c r="G81" s="106">
        <v>0.87460000000000004</v>
      </c>
      <c r="H81" s="3" t="s">
        <v>453</v>
      </c>
      <c r="I81" s="106">
        <v>0.87460000000000004</v>
      </c>
      <c r="J81" s="3" t="s">
        <v>453</v>
      </c>
      <c r="K81" s="107">
        <v>0.88039999999999996</v>
      </c>
      <c r="L81" s="3"/>
      <c r="M81" s="3"/>
    </row>
    <row r="82" spans="1:13">
      <c r="A82" s="3" t="s">
        <v>2595</v>
      </c>
      <c r="B82" s="105">
        <v>58.828099999999999</v>
      </c>
      <c r="C82" s="3">
        <v>0.04</v>
      </c>
      <c r="D82" s="3">
        <v>0.03</v>
      </c>
      <c r="E82" s="106">
        <v>0.05</v>
      </c>
      <c r="F82" s="3" t="s">
        <v>709</v>
      </c>
      <c r="G82" s="106">
        <v>0.97030000000000005</v>
      </c>
      <c r="H82" s="3" t="s">
        <v>709</v>
      </c>
      <c r="I82" s="106">
        <v>0.97030000000000005</v>
      </c>
      <c r="J82" s="3" t="s">
        <v>709</v>
      </c>
      <c r="K82" s="107">
        <v>0.97030000000000005</v>
      </c>
      <c r="L82" s="3"/>
      <c r="M82" s="3"/>
    </row>
    <row r="83" spans="1:13">
      <c r="A83" s="3" t="s">
        <v>2596</v>
      </c>
      <c r="B83" s="105">
        <v>40.35</v>
      </c>
      <c r="C83" s="3">
        <v>0.01</v>
      </c>
      <c r="D83" s="3">
        <v>0</v>
      </c>
      <c r="E83" s="106">
        <v>0.02</v>
      </c>
      <c r="F83" s="3" t="s">
        <v>718</v>
      </c>
      <c r="G83" s="106">
        <v>0.9002</v>
      </c>
      <c r="H83" s="3" t="s">
        <v>718</v>
      </c>
      <c r="I83" s="106">
        <v>0.9002</v>
      </c>
      <c r="J83" s="3" t="s">
        <v>718</v>
      </c>
      <c r="K83" s="107">
        <v>0.9002</v>
      </c>
      <c r="L83" s="3"/>
      <c r="M83" s="7"/>
    </row>
    <row r="84" spans="1:13">
      <c r="A84" s="3" t="s">
        <v>2597</v>
      </c>
      <c r="B84" s="105">
        <v>184.03479999999999</v>
      </c>
      <c r="C84" s="3">
        <v>0.01</v>
      </c>
      <c r="D84" s="3">
        <v>0</v>
      </c>
      <c r="E84" s="106">
        <v>0.02</v>
      </c>
      <c r="F84" s="3" t="s">
        <v>506</v>
      </c>
      <c r="G84" s="106">
        <v>0.95199999999999996</v>
      </c>
      <c r="H84" s="3" t="s">
        <v>506</v>
      </c>
      <c r="I84" s="106">
        <v>0.95199999999999996</v>
      </c>
      <c r="J84" s="3" t="s">
        <v>506</v>
      </c>
      <c r="K84" s="107">
        <v>0.95199999999999996</v>
      </c>
      <c r="L84" s="3"/>
      <c r="M84" s="7"/>
    </row>
    <row r="85" spans="1:13">
      <c r="A85" s="3" t="s">
        <v>2598</v>
      </c>
      <c r="B85" s="105">
        <v>90.538399999999996</v>
      </c>
      <c r="C85" s="3">
        <v>0.01</v>
      </c>
      <c r="D85" s="3">
        <v>0</v>
      </c>
      <c r="E85" s="106">
        <v>0.02</v>
      </c>
      <c r="F85" s="3" t="s">
        <v>441</v>
      </c>
      <c r="G85" s="106">
        <v>1</v>
      </c>
      <c r="H85" s="3" t="s">
        <v>441</v>
      </c>
      <c r="I85" s="106">
        <v>1</v>
      </c>
      <c r="J85" s="3" t="s">
        <v>441</v>
      </c>
      <c r="K85" s="107">
        <v>1</v>
      </c>
      <c r="L85" s="3"/>
      <c r="M85" s="7"/>
    </row>
    <row r="86" spans="1:13">
      <c r="A86" s="3" t="s">
        <v>2599</v>
      </c>
      <c r="B86" s="105">
        <v>221.85329999999999</v>
      </c>
      <c r="C86" s="3">
        <v>0.01</v>
      </c>
      <c r="D86" s="3">
        <v>0</v>
      </c>
      <c r="E86" s="106">
        <v>0.02</v>
      </c>
      <c r="F86" s="3" t="s">
        <v>730</v>
      </c>
      <c r="G86" s="106">
        <v>0.92749999999999999</v>
      </c>
      <c r="H86" s="3" t="s">
        <v>730</v>
      </c>
      <c r="I86" s="106">
        <v>0.92749999999999999</v>
      </c>
      <c r="J86" s="3" t="s">
        <v>730</v>
      </c>
      <c r="K86" s="107">
        <v>0.92749999999999999</v>
      </c>
      <c r="L86" s="3"/>
      <c r="M86" s="7"/>
    </row>
    <row r="87" spans="1:13">
      <c r="A87" s="3" t="s">
        <v>2600</v>
      </c>
      <c r="B87" s="105">
        <v>155.16200000000001</v>
      </c>
      <c r="C87" s="3">
        <v>0.01</v>
      </c>
      <c r="D87" s="3">
        <v>0</v>
      </c>
      <c r="E87" s="106">
        <v>0.02</v>
      </c>
      <c r="F87" s="3" t="s">
        <v>733</v>
      </c>
      <c r="G87" s="106">
        <v>0.98129999999999995</v>
      </c>
      <c r="H87" s="3" t="s">
        <v>733</v>
      </c>
      <c r="I87" s="106">
        <v>0.98129999999999995</v>
      </c>
      <c r="J87" s="3" t="s">
        <v>733</v>
      </c>
      <c r="K87" s="107">
        <v>0.98129999999999995</v>
      </c>
      <c r="L87" s="3"/>
      <c r="M87" s="7"/>
    </row>
    <row r="88" spans="1:13">
      <c r="A88" s="3" t="s">
        <v>2601</v>
      </c>
      <c r="B88" s="105">
        <v>129.76490000000001</v>
      </c>
      <c r="C88" s="3">
        <v>0.01</v>
      </c>
      <c r="D88" s="3">
        <v>0</v>
      </c>
      <c r="E88" s="106">
        <v>0.02</v>
      </c>
      <c r="F88" s="3" t="s">
        <v>736</v>
      </c>
      <c r="G88" s="106">
        <v>0.98780000000000001</v>
      </c>
      <c r="H88" s="3" t="s">
        <v>736</v>
      </c>
      <c r="I88" s="106">
        <v>0.98780000000000001</v>
      </c>
      <c r="J88" s="3" t="s">
        <v>736</v>
      </c>
      <c r="K88" s="107">
        <v>0.98780000000000001</v>
      </c>
      <c r="L88" s="3"/>
      <c r="M88" s="7"/>
    </row>
    <row r="89" spans="1:13">
      <c r="A89" s="3" t="s">
        <v>2602</v>
      </c>
      <c r="B89" s="105">
        <v>441.06020000000001</v>
      </c>
      <c r="C89" s="3">
        <v>0.01</v>
      </c>
      <c r="D89" s="3">
        <v>0</v>
      </c>
      <c r="E89" s="106">
        <v>0.02</v>
      </c>
      <c r="F89" s="3" t="s">
        <v>282</v>
      </c>
      <c r="G89" s="106">
        <v>0.88480000000000003</v>
      </c>
      <c r="H89" s="3" t="s">
        <v>282</v>
      </c>
      <c r="I89" s="106">
        <v>0.88480000000000003</v>
      </c>
      <c r="J89" s="3" t="s">
        <v>282</v>
      </c>
      <c r="K89" s="107">
        <v>0.88480000000000003</v>
      </c>
      <c r="L89" s="3"/>
      <c r="M89" s="7"/>
    </row>
    <row r="90" spans="1:13">
      <c r="A90" s="3" t="s">
        <v>2603</v>
      </c>
      <c r="B90" s="105">
        <v>577.24</v>
      </c>
      <c r="C90" s="3">
        <v>0.08</v>
      </c>
      <c r="D90" s="3">
        <v>7.0000000000000007E-2</v>
      </c>
      <c r="E90" s="106">
        <v>0.09</v>
      </c>
      <c r="F90" s="3" t="s">
        <v>736</v>
      </c>
      <c r="G90" s="106">
        <v>0.97170000000000001</v>
      </c>
      <c r="H90" s="3" t="s">
        <v>736</v>
      </c>
      <c r="I90" s="106">
        <v>0.97170000000000001</v>
      </c>
      <c r="J90" s="3" t="s">
        <v>736</v>
      </c>
      <c r="K90" s="107">
        <v>0.97170000000000001</v>
      </c>
      <c r="L90" s="3"/>
      <c r="M90" s="7"/>
    </row>
    <row r="91" spans="1:13">
      <c r="A91" s="3" t="s">
        <v>2604</v>
      </c>
      <c r="B91" s="105">
        <v>59.023299999999999</v>
      </c>
      <c r="C91" s="3">
        <v>0.04</v>
      </c>
      <c r="D91" s="3">
        <v>0.03</v>
      </c>
      <c r="E91" s="106">
        <v>0.05</v>
      </c>
      <c r="F91" s="3" t="s">
        <v>441</v>
      </c>
      <c r="G91" s="106">
        <v>1</v>
      </c>
      <c r="H91" s="3" t="s">
        <v>441</v>
      </c>
      <c r="I91" s="106">
        <v>1</v>
      </c>
      <c r="J91" s="3" t="s">
        <v>441</v>
      </c>
      <c r="K91" s="107">
        <v>1</v>
      </c>
      <c r="L91" s="3"/>
      <c r="M91" s="7"/>
    </row>
    <row r="92" spans="1:13">
      <c r="A92" s="3" t="s">
        <v>2605</v>
      </c>
      <c r="B92" s="105">
        <v>380.7276</v>
      </c>
      <c r="C92" s="3">
        <v>0.01</v>
      </c>
      <c r="D92" s="3">
        <v>0</v>
      </c>
      <c r="E92" s="106">
        <v>0.02</v>
      </c>
      <c r="F92" s="3" t="s">
        <v>506</v>
      </c>
      <c r="G92" s="106">
        <v>0.95199999999999996</v>
      </c>
      <c r="H92" s="3" t="s">
        <v>506</v>
      </c>
      <c r="I92" s="106">
        <v>0.95199999999999996</v>
      </c>
      <c r="J92" s="3" t="s">
        <v>506</v>
      </c>
      <c r="K92" s="107">
        <v>0.95199999999999996</v>
      </c>
      <c r="L92" s="3"/>
      <c r="M92" s="7"/>
    </row>
    <row r="93" spans="1:13">
      <c r="A93" s="3" t="s">
        <v>2606</v>
      </c>
      <c r="B93" s="105">
        <v>824.26949999999999</v>
      </c>
      <c r="C93" s="3">
        <v>0.01</v>
      </c>
      <c r="D93" s="3">
        <v>0</v>
      </c>
      <c r="E93" s="106">
        <v>0.02</v>
      </c>
      <c r="F93" s="3" t="s">
        <v>215</v>
      </c>
      <c r="G93" s="106">
        <v>0.98340000000000005</v>
      </c>
      <c r="H93" s="3" t="s">
        <v>215</v>
      </c>
      <c r="I93" s="106">
        <v>0.98340000000000005</v>
      </c>
      <c r="J93" s="3" t="s">
        <v>215</v>
      </c>
      <c r="K93" s="107">
        <v>0.98340000000000005</v>
      </c>
      <c r="L93" s="3"/>
      <c r="M93" s="7"/>
    </row>
    <row r="94" spans="1:13">
      <c r="A94" s="3" t="s">
        <v>2607</v>
      </c>
      <c r="B94" s="105">
        <v>99.8048</v>
      </c>
      <c r="C94" s="3">
        <v>0.01</v>
      </c>
      <c r="D94" s="3">
        <v>0</v>
      </c>
      <c r="E94" s="106">
        <v>0.02</v>
      </c>
      <c r="F94" s="3" t="s">
        <v>718</v>
      </c>
      <c r="G94" s="106">
        <v>0.91200000000000003</v>
      </c>
      <c r="H94" s="3" t="s">
        <v>718</v>
      </c>
      <c r="I94" s="106">
        <v>0.91200000000000003</v>
      </c>
      <c r="J94" s="3" t="s">
        <v>718</v>
      </c>
      <c r="K94" s="107">
        <v>0.91200000000000003</v>
      </c>
      <c r="L94" s="3"/>
      <c r="M94" s="7"/>
    </row>
    <row r="95" spans="1:13">
      <c r="A95" s="3" t="s">
        <v>2608</v>
      </c>
      <c r="B95" s="105">
        <v>68.6751</v>
      </c>
      <c r="C95" s="3">
        <v>0.03</v>
      </c>
      <c r="D95" s="3">
        <v>0.02</v>
      </c>
      <c r="E95" s="106">
        <v>0.04</v>
      </c>
      <c r="F95" s="3" t="s">
        <v>736</v>
      </c>
      <c r="G95" s="106">
        <v>0.98780000000000001</v>
      </c>
      <c r="H95" s="3" t="s">
        <v>736</v>
      </c>
      <c r="I95" s="106">
        <v>0.98780000000000001</v>
      </c>
      <c r="J95" s="3" t="s">
        <v>736</v>
      </c>
      <c r="K95" s="107">
        <v>0.98780000000000001</v>
      </c>
      <c r="L95" s="3"/>
      <c r="M95" s="7"/>
    </row>
    <row r="96" spans="1:13">
      <c r="A96" s="3" t="s">
        <v>2609</v>
      </c>
      <c r="B96" s="105">
        <v>290.99770000000001</v>
      </c>
      <c r="C96" s="3">
        <v>0.01</v>
      </c>
      <c r="D96" s="3">
        <v>0</v>
      </c>
      <c r="E96" s="106">
        <v>0.02</v>
      </c>
      <c r="F96" s="3" t="s">
        <v>506</v>
      </c>
      <c r="G96" s="106">
        <v>0.95199999999999996</v>
      </c>
      <c r="H96" s="3" t="s">
        <v>506</v>
      </c>
      <c r="I96" s="106">
        <v>0.95199999999999996</v>
      </c>
      <c r="J96" s="3" t="s">
        <v>506</v>
      </c>
      <c r="K96" s="107">
        <v>0.95199999999999996</v>
      </c>
      <c r="L96" s="3"/>
      <c r="M96" s="7"/>
    </row>
    <row r="97" spans="1:13">
      <c r="A97" s="3" t="s">
        <v>2610</v>
      </c>
      <c r="B97" s="105">
        <v>210.0882</v>
      </c>
      <c r="C97" s="3">
        <v>0.01</v>
      </c>
      <c r="D97" s="3">
        <v>0</v>
      </c>
      <c r="E97" s="106">
        <v>0.02</v>
      </c>
      <c r="F97" s="3" t="s">
        <v>718</v>
      </c>
      <c r="G97" s="106">
        <v>0.91549999999999998</v>
      </c>
      <c r="H97" s="3" t="s">
        <v>718</v>
      </c>
      <c r="I97" s="106">
        <v>0.91549999999999998</v>
      </c>
      <c r="J97" s="3" t="s">
        <v>718</v>
      </c>
      <c r="K97" s="107">
        <v>0.91549999999999998</v>
      </c>
      <c r="L97" s="3"/>
      <c r="M97" s="7"/>
    </row>
    <row r="98" spans="1:13">
      <c r="A98" s="3" t="s">
        <v>2611</v>
      </c>
      <c r="B98" s="105">
        <v>7.7381000000000002</v>
      </c>
      <c r="C98" s="3">
        <v>0.99</v>
      </c>
      <c r="D98" s="3">
        <v>0.98</v>
      </c>
      <c r="E98" s="106"/>
      <c r="F98" s="3" t="s">
        <v>215</v>
      </c>
      <c r="G98" s="3">
        <v>0.92500000000000004</v>
      </c>
      <c r="H98" s="3" t="s">
        <v>215</v>
      </c>
      <c r="I98" s="3">
        <v>0.93740000000000001</v>
      </c>
      <c r="J98" s="3" t="s">
        <v>215</v>
      </c>
      <c r="K98" s="107">
        <v>0.9728</v>
      </c>
      <c r="L98" s="3"/>
      <c r="M98" s="3"/>
    </row>
    <row r="99" spans="1:13">
      <c r="A99" s="3" t="s">
        <v>2612</v>
      </c>
      <c r="B99" s="105">
        <v>48.948900000000002</v>
      </c>
      <c r="C99" s="3">
        <v>0.35</v>
      </c>
      <c r="D99" s="3">
        <v>0.33</v>
      </c>
      <c r="E99" s="106">
        <v>0.37</v>
      </c>
      <c r="F99" s="3" t="s">
        <v>513</v>
      </c>
      <c r="G99" s="106">
        <v>0.95530000000000004</v>
      </c>
      <c r="H99" s="3" t="s">
        <v>513</v>
      </c>
      <c r="I99" s="106">
        <v>0.95530000000000004</v>
      </c>
      <c r="J99" s="3" t="s">
        <v>513</v>
      </c>
      <c r="K99" s="107">
        <v>0.95</v>
      </c>
      <c r="L99" s="3"/>
      <c r="M99" s="3"/>
    </row>
    <row r="100" spans="1:13">
      <c r="A100" s="3" t="s">
        <v>2613</v>
      </c>
      <c r="B100" s="105">
        <v>14.418900000000001</v>
      </c>
      <c r="C100" s="3">
        <v>0.01</v>
      </c>
      <c r="D100" s="3">
        <v>0</v>
      </c>
      <c r="E100" s="106">
        <v>0.02</v>
      </c>
      <c r="F100" s="3" t="s">
        <v>2224</v>
      </c>
      <c r="G100" s="106">
        <v>0.93679999999999997</v>
      </c>
      <c r="H100" s="3" t="s">
        <v>2224</v>
      </c>
      <c r="I100" s="106">
        <v>0.93679999999999997</v>
      </c>
      <c r="J100" s="3" t="s">
        <v>2224</v>
      </c>
      <c r="K100" s="107">
        <v>0.93679999999999997</v>
      </c>
      <c r="L100" s="3"/>
      <c r="M100" s="3"/>
    </row>
    <row r="101" spans="1:13">
      <c r="A101" s="3" t="s">
        <v>2614</v>
      </c>
      <c r="B101" s="105">
        <v>2.3852000000000002</v>
      </c>
      <c r="C101" s="3">
        <v>0.99</v>
      </c>
      <c r="D101" s="3">
        <v>0.98</v>
      </c>
      <c r="E101" s="106"/>
      <c r="F101" s="3" t="s">
        <v>779</v>
      </c>
      <c r="G101" s="3">
        <v>0.75649999999999995</v>
      </c>
      <c r="H101" s="3" t="s">
        <v>779</v>
      </c>
      <c r="I101" s="3">
        <v>0.76600000000000001</v>
      </c>
      <c r="J101" s="3" t="s">
        <v>779</v>
      </c>
      <c r="K101" s="107">
        <v>0.75309999999999999</v>
      </c>
      <c r="L101" s="3"/>
      <c r="M101" s="3"/>
    </row>
    <row r="102" spans="1:13">
      <c r="A102" s="3" t="s">
        <v>2615</v>
      </c>
      <c r="B102" s="105">
        <v>42.248899999999999</v>
      </c>
      <c r="C102" s="3">
        <v>0.01</v>
      </c>
      <c r="D102" s="3">
        <v>0</v>
      </c>
      <c r="E102" s="106">
        <v>0.02</v>
      </c>
      <c r="F102" s="3" t="s">
        <v>432</v>
      </c>
      <c r="G102" s="106">
        <v>0.96109999999999995</v>
      </c>
      <c r="H102" s="3" t="s">
        <v>432</v>
      </c>
      <c r="I102" s="106">
        <v>0.96109999999999995</v>
      </c>
      <c r="J102" s="3" t="s">
        <v>432</v>
      </c>
      <c r="K102" s="107">
        <v>0.96109999999999995</v>
      </c>
      <c r="L102" s="3"/>
      <c r="M102" s="3"/>
    </row>
    <row r="103" spans="1:13">
      <c r="A103" s="3" t="s">
        <v>2616</v>
      </c>
      <c r="B103" s="105">
        <v>92.177300000000002</v>
      </c>
      <c r="C103" s="3">
        <v>0.02</v>
      </c>
      <c r="D103" s="3">
        <v>0.01</v>
      </c>
      <c r="E103" s="106">
        <v>0.03</v>
      </c>
      <c r="F103" s="3" t="s">
        <v>513</v>
      </c>
      <c r="G103" s="106">
        <v>0.98660000000000003</v>
      </c>
      <c r="H103" s="3" t="s">
        <v>513</v>
      </c>
      <c r="I103" s="106">
        <v>0.98660000000000003</v>
      </c>
      <c r="J103" s="3" t="s">
        <v>513</v>
      </c>
      <c r="K103" s="107">
        <v>0.98660000000000003</v>
      </c>
      <c r="L103" s="3"/>
      <c r="M103" s="3"/>
    </row>
    <row r="104" spans="1:13">
      <c r="A104" s="3" t="s">
        <v>2617</v>
      </c>
      <c r="B104" s="105">
        <v>4.4743000000000004</v>
      </c>
      <c r="C104" s="3">
        <v>0.03</v>
      </c>
      <c r="D104" s="3">
        <v>0.01</v>
      </c>
      <c r="E104" s="106">
        <v>0.05</v>
      </c>
      <c r="F104" s="3" t="s">
        <v>513</v>
      </c>
      <c r="G104" s="106">
        <v>0.77510000000000001</v>
      </c>
      <c r="H104" s="3" t="s">
        <v>513</v>
      </c>
      <c r="I104" s="106">
        <v>0.87119999999999997</v>
      </c>
      <c r="J104" s="3" t="s">
        <v>513</v>
      </c>
      <c r="K104" s="107">
        <v>0.82169999999999999</v>
      </c>
      <c r="L104" s="3"/>
      <c r="M104" s="3"/>
    </row>
    <row r="105" spans="1:13">
      <c r="A105" s="3" t="s">
        <v>2618</v>
      </c>
      <c r="B105" s="105">
        <v>10.8215</v>
      </c>
      <c r="C105" s="3">
        <v>0.08</v>
      </c>
      <c r="D105" s="3">
        <v>0.06</v>
      </c>
      <c r="E105" s="106">
        <v>0.1</v>
      </c>
      <c r="F105" s="3" t="s">
        <v>2209</v>
      </c>
      <c r="G105" s="106">
        <v>0.96240000000000003</v>
      </c>
      <c r="H105" s="3" t="s">
        <v>2209</v>
      </c>
      <c r="I105" s="106">
        <v>0.96240000000000003</v>
      </c>
      <c r="J105" s="3" t="s">
        <v>2209</v>
      </c>
      <c r="K105" s="107">
        <v>0.96240000000000003</v>
      </c>
      <c r="L105" s="3"/>
      <c r="M105" s="3"/>
    </row>
    <row r="106" spans="1:13">
      <c r="A106" s="7" t="s">
        <v>2619</v>
      </c>
      <c r="B106" s="62">
        <v>0.61050000000000004</v>
      </c>
      <c r="C106" s="7">
        <v>0.02</v>
      </c>
      <c r="D106" s="7">
        <v>0</v>
      </c>
      <c r="E106" s="63">
        <v>0.1</v>
      </c>
      <c r="F106" s="7" t="s">
        <v>2620</v>
      </c>
      <c r="G106" s="63">
        <v>0.58709999999999996</v>
      </c>
      <c r="H106" s="7" t="s">
        <v>2620</v>
      </c>
      <c r="I106" s="63">
        <v>0.64390000000000003</v>
      </c>
      <c r="J106" s="3" t="s">
        <v>2551</v>
      </c>
      <c r="K106" s="64">
        <v>0.5</v>
      </c>
      <c r="L106" s="3" t="s">
        <v>2209</v>
      </c>
      <c r="M106" s="3"/>
    </row>
    <row r="107" spans="1:13">
      <c r="A107" s="3" t="s">
        <v>2621</v>
      </c>
      <c r="B107" s="105">
        <v>46.597099999999998</v>
      </c>
      <c r="C107" s="3">
        <v>0.02</v>
      </c>
      <c r="D107" s="3">
        <v>0.01</v>
      </c>
      <c r="E107" s="106">
        <v>0.03</v>
      </c>
      <c r="F107" s="3" t="s">
        <v>797</v>
      </c>
      <c r="G107" s="106">
        <v>0.95960000000000001</v>
      </c>
      <c r="H107" s="3" t="s">
        <v>797</v>
      </c>
      <c r="I107" s="106">
        <v>0.95960000000000001</v>
      </c>
      <c r="J107" s="3" t="s">
        <v>797</v>
      </c>
      <c r="K107" s="107">
        <v>0.95960000000000001</v>
      </c>
      <c r="L107" s="3"/>
      <c r="M107" s="3"/>
    </row>
    <row r="108" spans="1:13">
      <c r="A108" s="3" t="s">
        <v>2622</v>
      </c>
      <c r="B108" s="105">
        <v>25.635000000000002</v>
      </c>
      <c r="C108" s="3">
        <v>0.99</v>
      </c>
      <c r="D108" s="3">
        <v>0.98</v>
      </c>
      <c r="E108" s="106"/>
      <c r="F108" s="3" t="s">
        <v>63</v>
      </c>
      <c r="G108" s="3">
        <v>0.95820000000000005</v>
      </c>
      <c r="H108" s="3" t="s">
        <v>63</v>
      </c>
      <c r="I108" s="3">
        <v>0.95820000000000005</v>
      </c>
      <c r="J108" s="3" t="s">
        <v>311</v>
      </c>
      <c r="K108" s="107">
        <v>0.97889999999999999</v>
      </c>
      <c r="L108" s="3"/>
      <c r="M108" s="3"/>
    </row>
    <row r="109" spans="1:13">
      <c r="A109" s="3" t="s">
        <v>2623</v>
      </c>
      <c r="B109" s="105">
        <v>180.4599</v>
      </c>
      <c r="C109" s="3">
        <v>0.17</v>
      </c>
      <c r="D109" s="3">
        <v>0.16</v>
      </c>
      <c r="E109" s="106">
        <v>0.18</v>
      </c>
      <c r="F109" s="3" t="s">
        <v>311</v>
      </c>
      <c r="G109" s="106">
        <v>0.97889999999999999</v>
      </c>
      <c r="H109" s="3" t="s">
        <v>311</v>
      </c>
      <c r="I109" s="106">
        <v>0.97889999999999999</v>
      </c>
      <c r="J109" s="3" t="s">
        <v>311</v>
      </c>
      <c r="K109" s="107">
        <v>0.97889999999999999</v>
      </c>
      <c r="L109" s="3"/>
      <c r="M109" s="3"/>
    </row>
    <row r="110" spans="1:13">
      <c r="A110" s="3" t="s">
        <v>2624</v>
      </c>
      <c r="B110" s="105">
        <v>10.478300000000001</v>
      </c>
      <c r="C110" s="3">
        <v>0.14000000000000001</v>
      </c>
      <c r="D110" s="3">
        <v>0.1</v>
      </c>
      <c r="E110" s="106">
        <v>0.18</v>
      </c>
      <c r="F110" s="3" t="s">
        <v>282</v>
      </c>
      <c r="G110" s="106">
        <v>0.874</v>
      </c>
      <c r="H110" s="3" t="s">
        <v>282</v>
      </c>
      <c r="I110" s="106">
        <v>0.90769999999999995</v>
      </c>
      <c r="J110" s="3" t="s">
        <v>282</v>
      </c>
      <c r="K110" s="107">
        <v>0.8962</v>
      </c>
      <c r="L110" s="3"/>
      <c r="M110" s="3"/>
    </row>
    <row r="111" spans="1:13">
      <c r="A111" s="3" t="s">
        <v>2625</v>
      </c>
      <c r="B111" s="105">
        <v>82.654799999999994</v>
      </c>
      <c r="C111" s="3">
        <v>0.12</v>
      </c>
      <c r="D111" s="3">
        <v>0.11</v>
      </c>
      <c r="E111" s="106">
        <v>0.13</v>
      </c>
      <c r="F111" s="3" t="s">
        <v>2224</v>
      </c>
      <c r="G111" s="106">
        <v>0.94520000000000004</v>
      </c>
      <c r="H111" s="3" t="s">
        <v>2224</v>
      </c>
      <c r="I111" s="106">
        <v>0.94520000000000004</v>
      </c>
      <c r="J111" s="3" t="s">
        <v>2224</v>
      </c>
      <c r="K111" s="107">
        <v>0.94520000000000004</v>
      </c>
      <c r="L111" s="3"/>
      <c r="M111" s="3"/>
    </row>
    <row r="112" spans="1:13">
      <c r="A112" s="3" t="s">
        <v>2626</v>
      </c>
      <c r="B112" s="105">
        <v>19.402000000000001</v>
      </c>
      <c r="C112" s="3">
        <v>0.01</v>
      </c>
      <c r="D112" s="3">
        <v>0</v>
      </c>
      <c r="E112" s="106">
        <v>0.02</v>
      </c>
      <c r="F112" s="3" t="s">
        <v>2249</v>
      </c>
      <c r="G112" s="106">
        <v>0.98299999999999998</v>
      </c>
      <c r="H112" s="3" t="s">
        <v>2249</v>
      </c>
      <c r="I112" s="106">
        <v>0.98299999999999998</v>
      </c>
      <c r="J112" s="3" t="s">
        <v>2249</v>
      </c>
      <c r="K112" s="107">
        <v>0.95750000000000002</v>
      </c>
      <c r="L112" s="3"/>
      <c r="M112" s="7"/>
    </row>
    <row r="113" spans="1:11">
      <c r="A113" s="7" t="s">
        <v>2650</v>
      </c>
      <c r="B113" s="64">
        <v>39.080300000000001</v>
      </c>
      <c r="C113" s="7">
        <v>0.03</v>
      </c>
      <c r="D113" s="7">
        <v>0.02</v>
      </c>
      <c r="E113" s="64">
        <v>0.04</v>
      </c>
      <c r="F113" s="7" t="s">
        <v>63</v>
      </c>
      <c r="G113" s="64">
        <v>0.91169999999999995</v>
      </c>
      <c r="H113" s="7" t="s">
        <v>63</v>
      </c>
      <c r="I113" s="64">
        <v>0.91169999999999995</v>
      </c>
      <c r="J113" s="7" t="s">
        <v>63</v>
      </c>
      <c r="K113" s="64">
        <v>0.91169999999999995</v>
      </c>
    </row>
    <row r="114" spans="1:11">
      <c r="A114" s="7" t="s">
        <v>2651</v>
      </c>
      <c r="B114" s="64">
        <v>17.8827</v>
      </c>
      <c r="C114" s="7">
        <v>0.03</v>
      </c>
      <c r="D114" s="7">
        <v>0.02</v>
      </c>
      <c r="E114" s="64">
        <v>0.04</v>
      </c>
      <c r="F114" s="7" t="s">
        <v>2257</v>
      </c>
      <c r="G114" s="64">
        <v>0.90769999999999995</v>
      </c>
      <c r="H114" s="7" t="s">
        <v>2257</v>
      </c>
      <c r="I114" s="64">
        <v>0.90769999999999995</v>
      </c>
      <c r="J114" s="7" t="s">
        <v>2257</v>
      </c>
      <c r="K114" s="64">
        <v>0.92620000000000002</v>
      </c>
    </row>
    <row r="115" spans="1:11">
      <c r="A115" s="7" t="s">
        <v>2652</v>
      </c>
      <c r="B115" s="64">
        <v>30.299199999999999</v>
      </c>
      <c r="C115" s="7">
        <v>0.02</v>
      </c>
      <c r="D115" s="7">
        <v>0.01</v>
      </c>
      <c r="E115" s="64">
        <v>0.03</v>
      </c>
      <c r="F115" s="7" t="s">
        <v>830</v>
      </c>
      <c r="G115" s="64">
        <v>0.93759999999999999</v>
      </c>
      <c r="H115" s="7" t="s">
        <v>830</v>
      </c>
      <c r="I115" s="64">
        <v>0.93759999999999999</v>
      </c>
      <c r="J115" s="7" t="s">
        <v>830</v>
      </c>
      <c r="K115" s="64">
        <v>0.93759999999999999</v>
      </c>
    </row>
    <row r="116" spans="1:11">
      <c r="A116" s="7" t="s">
        <v>2653</v>
      </c>
      <c r="B116" s="64">
        <v>22.018699999999999</v>
      </c>
      <c r="C116" s="7">
        <v>0.02</v>
      </c>
      <c r="D116" s="7">
        <v>0.01</v>
      </c>
      <c r="E116" s="64">
        <v>0.03</v>
      </c>
      <c r="F116" s="7" t="s">
        <v>840</v>
      </c>
      <c r="G116" s="64">
        <v>0.96550000000000002</v>
      </c>
      <c r="H116" s="7" t="s">
        <v>840</v>
      </c>
      <c r="I116" s="64">
        <v>0.96550000000000002</v>
      </c>
      <c r="J116" s="7" t="s">
        <v>840</v>
      </c>
      <c r="K116" s="64">
        <v>0.96550000000000002</v>
      </c>
    </row>
    <row r="117" spans="1:11">
      <c r="A117" s="7" t="s">
        <v>2654</v>
      </c>
      <c r="B117" s="64">
        <v>14.195399999999999</v>
      </c>
      <c r="C117" s="7">
        <v>0.15</v>
      </c>
      <c r="D117" s="7">
        <v>0.12</v>
      </c>
      <c r="E117" s="64">
        <v>0.18</v>
      </c>
      <c r="F117" s="7" t="s">
        <v>215</v>
      </c>
      <c r="G117" s="64">
        <v>0.8901</v>
      </c>
      <c r="H117" s="7" t="s">
        <v>215</v>
      </c>
      <c r="I117" s="64">
        <v>0.96030000000000004</v>
      </c>
      <c r="J117" s="7" t="s">
        <v>215</v>
      </c>
      <c r="K117" s="64">
        <v>0.93630000000000002</v>
      </c>
    </row>
    <row r="118" spans="1:11">
      <c r="A118" s="7" t="s">
        <v>2655</v>
      </c>
      <c r="B118" s="64">
        <v>14.6852</v>
      </c>
      <c r="C118" s="7">
        <v>0.03</v>
      </c>
      <c r="D118" s="7">
        <v>0.02</v>
      </c>
      <c r="E118" s="64">
        <v>0.04</v>
      </c>
      <c r="F118" s="7" t="s">
        <v>2183</v>
      </c>
      <c r="G118" s="64">
        <v>0.95409999999999995</v>
      </c>
      <c r="H118" s="7" t="s">
        <v>2183</v>
      </c>
      <c r="I118" s="64">
        <v>0.95409999999999995</v>
      </c>
      <c r="J118" s="7" t="s">
        <v>2183</v>
      </c>
      <c r="K118" s="64">
        <v>0.95409999999999995</v>
      </c>
    </row>
    <row r="119" spans="1:11">
      <c r="A119" s="7" t="s">
        <v>2656</v>
      </c>
      <c r="B119" s="64">
        <v>89.119399999999999</v>
      </c>
      <c r="C119" s="7">
        <v>0.03</v>
      </c>
      <c r="D119" s="7">
        <v>0.02</v>
      </c>
      <c r="E119" s="64">
        <v>0.04</v>
      </c>
      <c r="F119" s="7" t="s">
        <v>311</v>
      </c>
      <c r="G119" s="64">
        <v>0.98780000000000001</v>
      </c>
      <c r="H119" s="7" t="s">
        <v>311</v>
      </c>
      <c r="I119" s="64">
        <v>0.98780000000000001</v>
      </c>
      <c r="J119" s="7" t="s">
        <v>311</v>
      </c>
      <c r="K119" s="64">
        <v>0.98040000000000005</v>
      </c>
    </row>
    <row r="120" spans="1:11">
      <c r="A120" s="7" t="s">
        <v>2657</v>
      </c>
      <c r="B120" s="64">
        <v>77.540099999999995</v>
      </c>
      <c r="C120" s="7">
        <v>0.03</v>
      </c>
      <c r="D120" s="7">
        <v>0.02</v>
      </c>
      <c r="E120" s="64">
        <v>0.04</v>
      </c>
      <c r="F120" s="7" t="s">
        <v>311</v>
      </c>
      <c r="G120" s="64">
        <v>0.96319999999999995</v>
      </c>
      <c r="H120" s="7" t="s">
        <v>311</v>
      </c>
      <c r="I120" s="64">
        <v>0.96319999999999995</v>
      </c>
      <c r="J120" s="7" t="s">
        <v>311</v>
      </c>
      <c r="K120" s="64">
        <v>0.98040000000000005</v>
      </c>
    </row>
    <row r="121" spans="1:11">
      <c r="A121" s="7" t="s">
        <v>2658</v>
      </c>
      <c r="B121" s="64">
        <v>80.644199999999998</v>
      </c>
      <c r="C121" s="7">
        <v>0.02</v>
      </c>
      <c r="D121" s="7">
        <v>0.01</v>
      </c>
      <c r="E121" s="64">
        <v>0.03</v>
      </c>
      <c r="F121" s="7" t="s">
        <v>830</v>
      </c>
      <c r="G121" s="64">
        <v>0.98</v>
      </c>
      <c r="H121" s="7" t="s">
        <v>830</v>
      </c>
      <c r="I121" s="64">
        <v>0.98</v>
      </c>
      <c r="J121" s="7" t="s">
        <v>830</v>
      </c>
      <c r="K121" s="64">
        <v>0.98</v>
      </c>
    </row>
    <row r="122" spans="1:11">
      <c r="A122" s="7" t="s">
        <v>2659</v>
      </c>
      <c r="B122" s="64">
        <v>17.700900000000001</v>
      </c>
      <c r="C122" s="7">
        <v>0.03</v>
      </c>
      <c r="D122" s="7">
        <v>0.02</v>
      </c>
      <c r="E122" s="64">
        <v>0.04</v>
      </c>
      <c r="F122" s="7" t="s">
        <v>864</v>
      </c>
      <c r="G122" s="64">
        <v>0.93310000000000004</v>
      </c>
      <c r="H122" s="7" t="s">
        <v>864</v>
      </c>
      <c r="I122" s="64">
        <v>0.93310000000000004</v>
      </c>
      <c r="J122" s="7" t="s">
        <v>864</v>
      </c>
      <c r="K122" s="64">
        <v>0.93310000000000004</v>
      </c>
    </row>
  </sheetData>
  <phoneticPr fontId="8"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8"/>
  <sheetViews>
    <sheetView workbookViewId="0">
      <pane xSplit="2" ySplit="1" topLeftCell="C171" activePane="bottomRight" state="frozen"/>
      <selection pane="topRight" activeCell="D1" sqref="D1"/>
      <selection pane="bottomLeft" activeCell="A2" sqref="A2"/>
      <selection pane="bottomRight"/>
    </sheetView>
  </sheetViews>
  <sheetFormatPr baseColWidth="10" defaultColWidth="11" defaultRowHeight="16"/>
  <cols>
    <col min="1" max="2" width="18.33203125" style="1" bestFit="1" customWidth="1"/>
    <col min="3" max="3" width="18.5" style="1" bestFit="1" customWidth="1"/>
    <col min="4" max="4" width="22.33203125" style="80" bestFit="1" customWidth="1"/>
    <col min="5" max="5" width="12.5" style="80" bestFit="1" customWidth="1"/>
    <col min="6" max="6" width="14" style="81" bestFit="1" customWidth="1"/>
    <col min="7" max="8" width="15" style="81" bestFit="1" customWidth="1"/>
    <col min="9" max="9" width="13.1640625" style="82" bestFit="1" customWidth="1"/>
    <col min="10" max="16384" width="11" style="1"/>
  </cols>
  <sheetData>
    <row r="1" spans="1:9" s="9" customFormat="1">
      <c r="A1" s="9" t="s">
        <v>904</v>
      </c>
      <c r="B1" s="9" t="s">
        <v>905</v>
      </c>
      <c r="C1" s="9" t="s">
        <v>906</v>
      </c>
      <c r="D1" s="77" t="s">
        <v>907</v>
      </c>
      <c r="E1" s="77" t="s">
        <v>908</v>
      </c>
      <c r="F1" s="78" t="s">
        <v>909</v>
      </c>
      <c r="G1" s="78" t="s">
        <v>910</v>
      </c>
      <c r="H1" s="78" t="s">
        <v>911</v>
      </c>
      <c r="I1" s="79" t="s">
        <v>912</v>
      </c>
    </row>
    <row r="2" spans="1:9">
      <c r="A2" s="1" t="s">
        <v>33</v>
      </c>
      <c r="B2" s="1" t="s">
        <v>913</v>
      </c>
      <c r="C2" s="1" t="s">
        <v>44</v>
      </c>
      <c r="D2" s="80">
        <v>27.567330845077397</v>
      </c>
      <c r="E2" s="80">
        <v>1.4159999999999999</v>
      </c>
      <c r="F2" s="81">
        <v>5.2548000000000004</v>
      </c>
      <c r="G2" s="81">
        <v>0.10090642495334599</v>
      </c>
      <c r="H2" s="81">
        <v>9.7081881533101003E-2</v>
      </c>
      <c r="I2" s="82">
        <v>43.88</v>
      </c>
    </row>
    <row r="3" spans="1:9">
      <c r="A3" s="1" t="s">
        <v>51</v>
      </c>
      <c r="B3" s="1" t="s">
        <v>914</v>
      </c>
      <c r="C3" s="1" t="s">
        <v>110</v>
      </c>
      <c r="D3" s="80">
        <v>28.262076492982469</v>
      </c>
      <c r="E3" s="80">
        <v>1.5680000000000001</v>
      </c>
      <c r="F3" s="81">
        <v>7.6426999999999996</v>
      </c>
      <c r="G3" s="81">
        <v>0.25933928942447498</v>
      </c>
      <c r="H3" s="81">
        <v>0.27256400618134702</v>
      </c>
      <c r="I3" s="82">
        <v>34.840000000000003</v>
      </c>
    </row>
    <row r="4" spans="1:9">
      <c r="A4" s="1" t="s">
        <v>51</v>
      </c>
      <c r="B4" s="1" t="s">
        <v>915</v>
      </c>
      <c r="C4" s="1" t="s">
        <v>916</v>
      </c>
      <c r="D4" s="80">
        <v>19.257000000000001</v>
      </c>
      <c r="E4" s="80">
        <v>1.1639999999999999</v>
      </c>
      <c r="F4" s="81">
        <v>3.1013000000000002</v>
      </c>
      <c r="G4" s="81">
        <v>0.24878208539730601</v>
      </c>
      <c r="H4" s="81">
        <v>1.5494499164794701E-2</v>
      </c>
      <c r="I4" s="82">
        <v>42.02</v>
      </c>
    </row>
    <row r="5" spans="1:9">
      <c r="A5" s="1" t="s">
        <v>67</v>
      </c>
      <c r="B5" s="1" t="s">
        <v>917</v>
      </c>
      <c r="C5" s="1" t="s">
        <v>44</v>
      </c>
      <c r="D5" s="80">
        <v>0.67700000000000005</v>
      </c>
      <c r="E5" s="80">
        <v>1.8049999999999999</v>
      </c>
      <c r="F5" s="81">
        <v>1.6500000000000001E-2</v>
      </c>
      <c r="G5" s="81">
        <v>5.5167632347843297E-2</v>
      </c>
      <c r="H5" s="81">
        <v>5.3761994439960499E-2</v>
      </c>
      <c r="I5" s="82">
        <v>85.14</v>
      </c>
    </row>
    <row r="6" spans="1:9">
      <c r="A6" s="1" t="s">
        <v>67</v>
      </c>
      <c r="B6" s="1" t="s">
        <v>918</v>
      </c>
      <c r="C6" s="1" t="s">
        <v>916</v>
      </c>
      <c r="D6" s="80">
        <v>1.107</v>
      </c>
      <c r="E6" s="80">
        <v>1.8029999999999999</v>
      </c>
      <c r="F6" s="81">
        <v>5.4699999999999999E-2</v>
      </c>
      <c r="G6" s="81">
        <v>0.162440625873149</v>
      </c>
      <c r="H6" s="81">
        <v>1.21071297541886E-2</v>
      </c>
      <c r="I6" s="82">
        <v>64.97</v>
      </c>
    </row>
    <row r="7" spans="1:9">
      <c r="A7" s="1" t="s">
        <v>82</v>
      </c>
      <c r="B7" s="1" t="s">
        <v>919</v>
      </c>
      <c r="C7" s="1" t="s">
        <v>916</v>
      </c>
      <c r="D7" s="80">
        <v>18.786478562833626</v>
      </c>
      <c r="E7" s="80">
        <v>3.0230000000000001</v>
      </c>
      <c r="F7" s="81">
        <v>0.54930000000000001</v>
      </c>
      <c r="G7" s="81">
        <v>0.24809630028459301</v>
      </c>
      <c r="H7" s="81">
        <v>1.17877231596967E-2</v>
      </c>
      <c r="I7" s="82">
        <v>445.88</v>
      </c>
    </row>
    <row r="8" spans="1:9">
      <c r="A8" s="1" t="s">
        <v>116</v>
      </c>
      <c r="B8" s="1" t="s">
        <v>920</v>
      </c>
      <c r="C8" s="1" t="s">
        <v>916</v>
      </c>
      <c r="D8" s="80">
        <v>7.7839999999999998</v>
      </c>
      <c r="E8" s="80">
        <v>4.6879999999999997</v>
      </c>
      <c r="F8" s="81">
        <v>0.16250000000000001</v>
      </c>
      <c r="G8" s="81">
        <v>0.22683960878143</v>
      </c>
      <c r="H8" s="81">
        <v>8.9651964308368904E-3</v>
      </c>
      <c r="I8" s="82">
        <v>1483.72</v>
      </c>
    </row>
    <row r="9" spans="1:9">
      <c r="A9" s="1" t="s">
        <v>921</v>
      </c>
      <c r="B9" s="1" t="s">
        <v>922</v>
      </c>
      <c r="C9" s="1" t="s">
        <v>916</v>
      </c>
      <c r="D9" s="80">
        <v>7.8846923909739175</v>
      </c>
      <c r="E9" s="80">
        <v>9.2959999999999994</v>
      </c>
      <c r="F9" s="81">
        <v>5.0200000000000002E-2</v>
      </c>
      <c r="G9" s="81">
        <v>4.9601612446068102E-2</v>
      </c>
      <c r="H9" s="81">
        <v>6.6595631326584999E-3</v>
      </c>
      <c r="I9" s="82">
        <v>299.12</v>
      </c>
    </row>
    <row r="10" spans="1:9">
      <c r="A10" s="1" t="s">
        <v>921</v>
      </c>
      <c r="B10" s="1" t="s">
        <v>923</v>
      </c>
      <c r="C10" s="1" t="s">
        <v>916</v>
      </c>
      <c r="D10" s="80">
        <v>3.1326968646207343</v>
      </c>
      <c r="E10" s="80">
        <v>7.2839999999999998</v>
      </c>
      <c r="F10" s="81">
        <v>2.1600000000000001E-2</v>
      </c>
      <c r="G10" s="81">
        <v>4.6599913373589097E-2</v>
      </c>
      <c r="H10" s="81">
        <v>8.6637787404198596E-3</v>
      </c>
      <c r="I10" s="82">
        <v>155.07</v>
      </c>
    </row>
    <row r="11" spans="1:9">
      <c r="A11" s="1" t="s">
        <v>158</v>
      </c>
      <c r="B11" s="1" t="s">
        <v>924</v>
      </c>
      <c r="C11" s="1" t="s">
        <v>916</v>
      </c>
      <c r="D11" s="80">
        <v>11.215</v>
      </c>
      <c r="E11" s="80">
        <v>1.1200000000000001</v>
      </c>
      <c r="F11" s="81">
        <v>1.5702</v>
      </c>
      <c r="G11" s="81">
        <v>0.29963651050080797</v>
      </c>
      <c r="H11" s="81">
        <v>9.5255375124739198E-3</v>
      </c>
      <c r="I11" s="82">
        <v>23.7</v>
      </c>
    </row>
    <row r="12" spans="1:9">
      <c r="A12" s="1" t="s">
        <v>169</v>
      </c>
      <c r="B12" s="1" t="s">
        <v>925</v>
      </c>
      <c r="C12" s="1" t="s">
        <v>44</v>
      </c>
      <c r="D12" s="80">
        <v>28.042873038664919</v>
      </c>
      <c r="E12" s="80">
        <v>1.694</v>
      </c>
      <c r="F12" s="81">
        <v>1.4367000000000001</v>
      </c>
      <c r="G12" s="81">
        <v>3.8305256920342E-2</v>
      </c>
      <c r="H12" s="81">
        <v>3.9186800235710098E-2</v>
      </c>
      <c r="I12" s="82">
        <v>51.37</v>
      </c>
    </row>
    <row r="13" spans="1:9">
      <c r="A13" s="1" t="s">
        <v>181</v>
      </c>
      <c r="B13" s="1" t="s">
        <v>926</v>
      </c>
      <c r="C13" s="1" t="s">
        <v>44</v>
      </c>
      <c r="D13" s="80">
        <v>26.551554718825205</v>
      </c>
      <c r="E13" s="80">
        <v>2.1309999999999998</v>
      </c>
      <c r="F13" s="81">
        <v>1.0516000000000001</v>
      </c>
      <c r="G13" s="81">
        <v>3.3199453084942702E-2</v>
      </c>
      <c r="H13" s="81">
        <v>3.2757517594369803E-2</v>
      </c>
      <c r="I13" s="82">
        <v>43.42</v>
      </c>
    </row>
    <row r="14" spans="1:9">
      <c r="A14" s="1" t="s">
        <v>189</v>
      </c>
      <c r="B14" s="1" t="s">
        <v>927</v>
      </c>
      <c r="C14" s="1" t="s">
        <v>110</v>
      </c>
      <c r="D14" s="80">
        <v>15.250999999999999</v>
      </c>
      <c r="E14" s="80">
        <v>2.2949999999999999</v>
      </c>
      <c r="F14" s="81">
        <v>0.41660000000000003</v>
      </c>
      <c r="G14" s="81">
        <v>0.20577723584072699</v>
      </c>
      <c r="H14" s="81">
        <v>0.17446440164466601</v>
      </c>
      <c r="I14" s="82">
        <v>84.7</v>
      </c>
    </row>
    <row r="15" spans="1:9">
      <c r="A15" s="1" t="s">
        <v>189</v>
      </c>
      <c r="B15" s="1" t="s">
        <v>928</v>
      </c>
      <c r="C15" s="1" t="s">
        <v>916</v>
      </c>
      <c r="D15" s="80">
        <v>1.2197096246407493</v>
      </c>
      <c r="E15" s="80">
        <v>1.425</v>
      </c>
      <c r="F15" s="81">
        <v>0.46899999999999997</v>
      </c>
      <c r="G15" s="81">
        <v>0.19842015371477401</v>
      </c>
      <c r="H15" s="81">
        <v>1.2789962554102001E-2</v>
      </c>
      <c r="I15" s="82">
        <v>163.98</v>
      </c>
    </row>
    <row r="16" spans="1:9">
      <c r="A16" s="1" t="s">
        <v>200</v>
      </c>
      <c r="B16" s="1" t="s">
        <v>929</v>
      </c>
      <c r="C16" s="1" t="s">
        <v>110</v>
      </c>
      <c r="D16" s="80">
        <v>13.97</v>
      </c>
      <c r="E16" s="80">
        <v>3.2429999999999999</v>
      </c>
      <c r="F16" s="81">
        <v>0.2772</v>
      </c>
      <c r="G16" s="81">
        <v>0.180400613776801</v>
      </c>
      <c r="H16" s="81">
        <v>0.152149057802244</v>
      </c>
      <c r="I16" s="82">
        <v>48.92</v>
      </c>
    </row>
    <row r="17" spans="1:9">
      <c r="A17" s="1" t="s">
        <v>200</v>
      </c>
      <c r="B17" s="1" t="s">
        <v>930</v>
      </c>
      <c r="C17" s="1" t="s">
        <v>916</v>
      </c>
      <c r="D17" s="80">
        <v>1.1915688894580212</v>
      </c>
      <c r="E17" s="80">
        <v>1.5009999999999999</v>
      </c>
      <c r="F17" s="81">
        <v>0.31769999999999998</v>
      </c>
      <c r="G17" s="81">
        <v>0.19761606022584699</v>
      </c>
      <c r="H17" s="81">
        <v>1.26137403110105E-2</v>
      </c>
      <c r="I17" s="82">
        <v>77.78</v>
      </c>
    </row>
    <row r="18" spans="1:9">
      <c r="A18" s="1" t="s">
        <v>208</v>
      </c>
      <c r="B18" s="1" t="s">
        <v>931</v>
      </c>
      <c r="C18" s="1" t="s">
        <v>110</v>
      </c>
      <c r="D18" s="80">
        <v>3.6999999999999998E-2</v>
      </c>
      <c r="E18" s="80">
        <v>1.5129999999999999</v>
      </c>
      <c r="F18" s="81">
        <v>2.5999999999999999E-3</v>
      </c>
      <c r="G18" s="81">
        <v>2.8231738836534299E-2</v>
      </c>
      <c r="H18" s="81">
        <v>3.1617049567851101E-2</v>
      </c>
      <c r="I18" s="82">
        <v>14.43</v>
      </c>
    </row>
    <row r="19" spans="1:9">
      <c r="A19" s="1" t="s">
        <v>208</v>
      </c>
      <c r="B19" s="1" t="s">
        <v>932</v>
      </c>
      <c r="C19" s="1" t="s">
        <v>916</v>
      </c>
      <c r="D19" s="80">
        <v>0.38100000000000001</v>
      </c>
      <c r="E19" s="80">
        <v>1.7110000000000001</v>
      </c>
      <c r="F19" s="81">
        <v>2.3400000000000001E-2</v>
      </c>
      <c r="G19" s="81">
        <v>3.1433662207802603E-2</v>
      </c>
      <c r="H19" s="81">
        <v>1.4064410925397499E-2</v>
      </c>
      <c r="I19" s="82">
        <v>44.28</v>
      </c>
    </row>
    <row r="20" spans="1:9">
      <c r="A20" s="1" t="s">
        <v>208</v>
      </c>
      <c r="B20" s="1" t="s">
        <v>933</v>
      </c>
      <c r="C20" s="1" t="s">
        <v>916</v>
      </c>
      <c r="D20" s="80">
        <v>0.94699999999999995</v>
      </c>
      <c r="E20" s="80">
        <v>1.9890000000000001</v>
      </c>
      <c r="F20" s="81">
        <v>3.15E-2</v>
      </c>
      <c r="G20" s="81">
        <v>4.1411710118029202E-2</v>
      </c>
      <c r="H20" s="81">
        <v>1.32524848409077E-2</v>
      </c>
      <c r="I20" s="82">
        <v>10.130000000000001</v>
      </c>
    </row>
    <row r="21" spans="1:9">
      <c r="A21" s="1" t="s">
        <v>218</v>
      </c>
      <c r="B21" s="1" t="s">
        <v>934</v>
      </c>
      <c r="C21" s="1" t="s">
        <v>110</v>
      </c>
      <c r="D21" s="80">
        <v>2.9079999999999999</v>
      </c>
      <c r="E21" s="80">
        <v>4.7089999999999996</v>
      </c>
      <c r="F21" s="81">
        <v>1.1599999999999999E-2</v>
      </c>
      <c r="G21" s="81">
        <v>8.4156203015157097E-2</v>
      </c>
      <c r="H21" s="81">
        <v>8.1868585584522799E-2</v>
      </c>
      <c r="I21" s="82">
        <v>182.02</v>
      </c>
    </row>
    <row r="22" spans="1:9">
      <c r="A22" s="1" t="s">
        <v>218</v>
      </c>
      <c r="B22" s="1" t="s">
        <v>935</v>
      </c>
      <c r="C22" s="1" t="s">
        <v>916</v>
      </c>
      <c r="D22" s="80">
        <v>7.1630000000000003</v>
      </c>
      <c r="E22" s="80">
        <v>4.4119999999999999</v>
      </c>
      <c r="F22" s="81">
        <v>0.12889999999999999</v>
      </c>
      <c r="G22" s="81">
        <v>9.63218233929303E-2</v>
      </c>
      <c r="H22" s="81">
        <v>1.1874296243218301E-2</v>
      </c>
      <c r="I22" s="82">
        <v>655.92</v>
      </c>
    </row>
    <row r="23" spans="1:9">
      <c r="A23" s="1" t="s">
        <v>226</v>
      </c>
      <c r="B23" s="1" t="s">
        <v>936</v>
      </c>
      <c r="C23" s="1" t="s">
        <v>916</v>
      </c>
      <c r="D23" s="80">
        <v>2.5049999999999999</v>
      </c>
      <c r="E23" s="80">
        <v>3.6749999999999998</v>
      </c>
      <c r="F23" s="81">
        <v>3.5299999999999998E-2</v>
      </c>
      <c r="G23" s="81">
        <v>0.226543025226842</v>
      </c>
      <c r="H23" s="81">
        <v>1.37966058656735E-2</v>
      </c>
      <c r="I23" s="82">
        <v>12429.36</v>
      </c>
    </row>
    <row r="24" spans="1:9">
      <c r="A24" s="1" t="s">
        <v>226</v>
      </c>
      <c r="B24" s="1" t="s">
        <v>937</v>
      </c>
      <c r="C24" s="1" t="s">
        <v>916</v>
      </c>
      <c r="D24" s="80">
        <v>2.6429999999999998</v>
      </c>
      <c r="E24" s="80">
        <v>2.1539999999999999</v>
      </c>
      <c r="F24" s="81">
        <v>4.0800000000000003E-2</v>
      </c>
      <c r="G24" s="81">
        <v>0.23511960821246899</v>
      </c>
      <c r="H24" s="81">
        <v>1.5666726010325802E-2</v>
      </c>
      <c r="I24" s="82">
        <v>2691.36</v>
      </c>
    </row>
    <row r="25" spans="1:9">
      <c r="A25" s="1" t="s">
        <v>231</v>
      </c>
      <c r="B25" s="1" t="s">
        <v>938</v>
      </c>
      <c r="C25" s="1" t="s">
        <v>110</v>
      </c>
      <c r="D25" s="80">
        <v>27.795000000000002</v>
      </c>
      <c r="E25" s="80">
        <v>2.85</v>
      </c>
      <c r="F25" s="81">
        <v>0.21709999999999999</v>
      </c>
      <c r="G25" s="81">
        <v>0.14537833664239999</v>
      </c>
      <c r="H25" s="81">
        <v>0.16524468414305299</v>
      </c>
      <c r="I25" s="82">
        <v>1775.13</v>
      </c>
    </row>
    <row r="26" spans="1:9">
      <c r="A26" s="1" t="s">
        <v>231</v>
      </c>
      <c r="B26" s="1" t="s">
        <v>939</v>
      </c>
      <c r="C26" s="1" t="s">
        <v>916</v>
      </c>
      <c r="D26" s="80">
        <v>14.816000000000001</v>
      </c>
      <c r="E26" s="80">
        <v>2.16</v>
      </c>
      <c r="F26" s="81">
        <v>0.91669999999999996</v>
      </c>
      <c r="G26" s="81">
        <v>0.12386079437073499</v>
      </c>
      <c r="H26" s="81">
        <v>1.06280193236715E-2</v>
      </c>
      <c r="I26" s="82">
        <v>714.93</v>
      </c>
    </row>
    <row r="27" spans="1:9">
      <c r="A27" s="1" t="s">
        <v>242</v>
      </c>
      <c r="B27" s="1" t="s">
        <v>940</v>
      </c>
      <c r="C27" s="1" t="s">
        <v>44</v>
      </c>
      <c r="D27" s="80">
        <v>17.094000000000001</v>
      </c>
      <c r="E27" s="80">
        <v>3.24</v>
      </c>
      <c r="F27" s="81">
        <v>0.20699999999999999</v>
      </c>
      <c r="G27" s="81">
        <v>3.1592130246838802E-2</v>
      </c>
      <c r="H27" s="81">
        <v>3.46783076985843E-2</v>
      </c>
      <c r="I27" s="82">
        <v>154.29</v>
      </c>
    </row>
    <row r="28" spans="1:9">
      <c r="A28" s="1" t="s">
        <v>242</v>
      </c>
      <c r="B28" s="1" t="s">
        <v>941</v>
      </c>
      <c r="C28" s="1" t="s">
        <v>916</v>
      </c>
      <c r="D28" s="80">
        <v>27.545000000000002</v>
      </c>
      <c r="E28" s="80">
        <v>2.492</v>
      </c>
      <c r="F28" s="81">
        <v>1.1505000000000001</v>
      </c>
      <c r="G28" s="81">
        <v>7.3210412147505399E-2</v>
      </c>
      <c r="H28" s="81">
        <v>1.4954517311997E-2</v>
      </c>
      <c r="I28" s="82">
        <v>103.61</v>
      </c>
    </row>
    <row r="29" spans="1:9">
      <c r="A29" s="1" t="s">
        <v>249</v>
      </c>
      <c r="B29" s="1" t="s">
        <v>942</v>
      </c>
      <c r="C29" s="1" t="s">
        <v>44</v>
      </c>
      <c r="D29" s="80">
        <v>7.8879999999999999</v>
      </c>
      <c r="E29" s="80">
        <v>2.5089999999999999</v>
      </c>
      <c r="F29" s="81">
        <v>0.16969999999999999</v>
      </c>
      <c r="G29" s="81">
        <v>3.9193729003359497E-2</v>
      </c>
      <c r="H29" s="81">
        <v>4.2183300095378497E-2</v>
      </c>
      <c r="I29" s="82">
        <v>66.38</v>
      </c>
    </row>
    <row r="30" spans="1:9">
      <c r="A30" s="1" t="s">
        <v>249</v>
      </c>
      <c r="B30" s="1" t="s">
        <v>943</v>
      </c>
      <c r="C30" s="1" t="s">
        <v>916</v>
      </c>
      <c r="D30" s="80">
        <v>19.065999999999999</v>
      </c>
      <c r="E30" s="80">
        <v>2.1579999999999999</v>
      </c>
      <c r="F30" s="81">
        <v>0.87319999999999998</v>
      </c>
      <c r="G30" s="81">
        <v>7.2987602584249994E-2</v>
      </c>
      <c r="H30" s="81">
        <v>1.08449176772158E-2</v>
      </c>
      <c r="I30" s="82">
        <v>50.01</v>
      </c>
    </row>
    <row r="31" spans="1:9">
      <c r="A31" s="1" t="s">
        <v>258</v>
      </c>
      <c r="B31" s="1" t="s">
        <v>944</v>
      </c>
      <c r="C31" s="1" t="s">
        <v>44</v>
      </c>
      <c r="D31" s="80">
        <v>13.733896632265491</v>
      </c>
      <c r="E31" s="80">
        <v>1.17</v>
      </c>
      <c r="F31" s="81">
        <v>1.5328999999999999</v>
      </c>
      <c r="G31" s="81">
        <v>0.10406431442608299</v>
      </c>
      <c r="H31" s="81">
        <v>0.10043926755836299</v>
      </c>
      <c r="I31" s="82">
        <v>73.680000000000007</v>
      </c>
    </row>
    <row r="32" spans="1:9">
      <c r="A32" s="1" t="s">
        <v>267</v>
      </c>
      <c r="B32" s="1" t="s">
        <v>945</v>
      </c>
      <c r="C32" s="1" t="s">
        <v>916</v>
      </c>
      <c r="D32" s="80">
        <v>2.9524790626436466</v>
      </c>
      <c r="E32" s="80">
        <v>1.282</v>
      </c>
      <c r="F32" s="81">
        <v>1.5358000000000001</v>
      </c>
      <c r="G32" s="81">
        <v>0.44842186297151698</v>
      </c>
      <c r="H32" s="81">
        <v>1.2393336042259199E-2</v>
      </c>
      <c r="I32" s="82">
        <v>81.209999999999994</v>
      </c>
    </row>
    <row r="33" spans="1:9">
      <c r="A33" s="1" t="s">
        <v>274</v>
      </c>
      <c r="B33" s="1" t="s">
        <v>946</v>
      </c>
      <c r="C33" s="1" t="s">
        <v>44</v>
      </c>
      <c r="D33" s="80">
        <v>2.879</v>
      </c>
      <c r="E33" s="80">
        <v>1.8320000000000001</v>
      </c>
      <c r="F33" s="81">
        <v>0.1056</v>
      </c>
      <c r="G33" s="81">
        <v>0.100164902388425</v>
      </c>
      <c r="H33" s="81">
        <v>9.9488081079683502E-2</v>
      </c>
      <c r="I33" s="82">
        <v>28.05</v>
      </c>
    </row>
    <row r="34" spans="1:9">
      <c r="A34" s="1" t="s">
        <v>286</v>
      </c>
      <c r="B34" s="1" t="s">
        <v>947</v>
      </c>
      <c r="C34" s="1" t="s">
        <v>916</v>
      </c>
      <c r="D34" s="80">
        <v>5.7149999999999999</v>
      </c>
      <c r="E34" s="80">
        <v>4.5880000000000001</v>
      </c>
      <c r="F34" s="81">
        <v>9.98E-2</v>
      </c>
      <c r="G34" s="81">
        <v>7.0301291248206596E-2</v>
      </c>
      <c r="H34" s="81">
        <v>1.59667651033585E-2</v>
      </c>
      <c r="I34" s="82">
        <v>467.21</v>
      </c>
    </row>
    <row r="35" spans="1:9">
      <c r="A35" s="1" t="s">
        <v>286</v>
      </c>
      <c r="B35" s="1" t="s">
        <v>948</v>
      </c>
      <c r="C35" s="1" t="s">
        <v>916</v>
      </c>
      <c r="D35" s="80">
        <v>3.6309999999999998</v>
      </c>
      <c r="E35" s="80">
        <v>2.702</v>
      </c>
      <c r="F35" s="81">
        <v>9.0899999999999995E-2</v>
      </c>
      <c r="G35" s="81">
        <v>7.9200094850413003E-2</v>
      </c>
      <c r="H35" s="81">
        <v>1.48487159928808E-2</v>
      </c>
      <c r="I35" s="82">
        <v>72.3</v>
      </c>
    </row>
    <row r="36" spans="1:9">
      <c r="A36" s="1" t="s">
        <v>286</v>
      </c>
      <c r="B36" s="1" t="s">
        <v>949</v>
      </c>
      <c r="C36" s="1" t="s">
        <v>916</v>
      </c>
      <c r="D36" s="80">
        <v>16.351437848579025</v>
      </c>
      <c r="E36" s="80">
        <v>10.313000000000001</v>
      </c>
      <c r="F36" s="81">
        <v>2.58E-2</v>
      </c>
      <c r="G36" s="81">
        <v>0.106850614697395</v>
      </c>
      <c r="H36" s="81">
        <v>6.4295404943077901E-3</v>
      </c>
      <c r="I36" s="82">
        <v>286.82</v>
      </c>
    </row>
    <row r="37" spans="1:9">
      <c r="A37" s="1" t="s">
        <v>298</v>
      </c>
      <c r="B37" s="1" t="s">
        <v>950</v>
      </c>
      <c r="C37" s="1" t="s">
        <v>916</v>
      </c>
      <c r="D37" s="80">
        <v>2.9870000000000001</v>
      </c>
      <c r="E37" s="80">
        <v>2.5590000000000002</v>
      </c>
      <c r="F37" s="81">
        <v>0.1704</v>
      </c>
      <c r="G37" s="81">
        <v>0.366661001104785</v>
      </c>
      <c r="H37" s="81">
        <v>1.42008404579047E-2</v>
      </c>
      <c r="I37" s="82">
        <v>733.61</v>
      </c>
    </row>
    <row r="38" spans="1:9">
      <c r="A38" s="1" t="s">
        <v>298</v>
      </c>
      <c r="B38" s="1" t="s">
        <v>951</v>
      </c>
      <c r="C38" s="1" t="s">
        <v>916</v>
      </c>
      <c r="D38" s="80">
        <v>2.9180000000000001</v>
      </c>
      <c r="E38" s="80">
        <v>2.0619999999999998</v>
      </c>
      <c r="F38" s="81">
        <v>0.13139999999999999</v>
      </c>
      <c r="G38" s="81">
        <v>0.34161464835622102</v>
      </c>
      <c r="H38" s="81">
        <v>1.3252892888932799E-2</v>
      </c>
      <c r="I38" s="82">
        <v>121.03</v>
      </c>
    </row>
    <row r="39" spans="1:9">
      <c r="A39" s="1" t="s">
        <v>298</v>
      </c>
      <c r="B39" s="1" t="s">
        <v>952</v>
      </c>
      <c r="C39" s="1" t="s">
        <v>916</v>
      </c>
      <c r="D39" s="80">
        <v>17.145023033083532</v>
      </c>
      <c r="E39" s="80">
        <v>5.5720000000000001</v>
      </c>
      <c r="F39" s="81">
        <v>0.17460000000000001</v>
      </c>
      <c r="G39" s="81">
        <v>0.38590791410731501</v>
      </c>
      <c r="H39" s="81">
        <v>9.2268382700861195E-3</v>
      </c>
      <c r="I39" s="82">
        <v>232.4</v>
      </c>
    </row>
    <row r="40" spans="1:9">
      <c r="A40" s="1" t="s">
        <v>304</v>
      </c>
      <c r="B40" s="1" t="s">
        <v>953</v>
      </c>
      <c r="C40" s="1" t="s">
        <v>44</v>
      </c>
      <c r="D40" s="80">
        <v>5.5049999999999999</v>
      </c>
      <c r="E40" s="80">
        <v>1.1739999999999999</v>
      </c>
      <c r="F40" s="81">
        <v>0.76180000000000003</v>
      </c>
      <c r="G40" s="81">
        <v>9.5809981318387999E-2</v>
      </c>
      <c r="H40" s="81">
        <v>7.9847225342619593E-2</v>
      </c>
      <c r="I40" s="82">
        <v>43.91</v>
      </c>
    </row>
    <row r="41" spans="1:9">
      <c r="A41" s="1" t="s">
        <v>954</v>
      </c>
      <c r="B41" s="1" t="s">
        <v>955</v>
      </c>
      <c r="C41" s="1" t="s">
        <v>44</v>
      </c>
      <c r="D41" s="80">
        <v>9.9090000000000007</v>
      </c>
      <c r="E41" s="80">
        <v>1.135</v>
      </c>
      <c r="F41" s="81">
        <v>1.4924999999999999</v>
      </c>
      <c r="G41" s="81">
        <v>6.1102306744145102E-2</v>
      </c>
      <c r="H41" s="81">
        <v>4.7196560870758297E-2</v>
      </c>
      <c r="I41" s="82">
        <v>58.79</v>
      </c>
    </row>
    <row r="42" spans="1:9">
      <c r="A42" s="1" t="s">
        <v>954</v>
      </c>
      <c r="B42" s="1" t="s">
        <v>956</v>
      </c>
      <c r="C42" s="1" t="s">
        <v>44</v>
      </c>
      <c r="D42" s="80">
        <v>8.7550000000000008</v>
      </c>
      <c r="E42" s="80">
        <v>1.125</v>
      </c>
      <c r="F42" s="81">
        <v>1.0262</v>
      </c>
      <c r="G42" s="81">
        <v>6.15846126698429E-2</v>
      </c>
      <c r="H42" s="81">
        <v>5.1124002900652603E-2</v>
      </c>
      <c r="I42" s="82">
        <v>88.01</v>
      </c>
    </row>
    <row r="43" spans="1:9">
      <c r="A43" s="1" t="s">
        <v>319</v>
      </c>
      <c r="B43" s="1" t="s">
        <v>957</v>
      </c>
      <c r="C43" s="1" t="s">
        <v>44</v>
      </c>
      <c r="D43" s="80">
        <v>7.7140000000000004</v>
      </c>
      <c r="E43" s="80">
        <v>1.1479999999999999</v>
      </c>
      <c r="F43" s="81">
        <v>1.2134</v>
      </c>
      <c r="G43" s="81">
        <v>8.3016124203413005E-2</v>
      </c>
      <c r="H43" s="81">
        <v>6.7296235823661801E-2</v>
      </c>
      <c r="I43" s="82">
        <v>163.03</v>
      </c>
    </row>
    <row r="44" spans="1:9">
      <c r="A44" s="1" t="s">
        <v>326</v>
      </c>
      <c r="B44" s="1" t="s">
        <v>958</v>
      </c>
      <c r="C44" s="1" t="s">
        <v>916</v>
      </c>
      <c r="D44" s="80">
        <v>15.528</v>
      </c>
      <c r="E44" s="80">
        <v>1.103</v>
      </c>
      <c r="F44" s="81">
        <v>2.5299999999999998</v>
      </c>
      <c r="G44" s="81">
        <v>0.23582334876076</v>
      </c>
      <c r="H44" s="81">
        <v>1.5138989356205401E-2</v>
      </c>
      <c r="I44" s="82">
        <v>59.43</v>
      </c>
    </row>
    <row r="45" spans="1:9">
      <c r="A45" s="1" t="s">
        <v>336</v>
      </c>
      <c r="B45" s="1" t="s">
        <v>959</v>
      </c>
      <c r="C45" s="1" t="s">
        <v>110</v>
      </c>
      <c r="D45" s="80">
        <v>2.601</v>
      </c>
      <c r="E45" s="80">
        <v>4.4950000000000001</v>
      </c>
      <c r="F45" s="81">
        <v>2.4500000000000001E-2</v>
      </c>
      <c r="G45" s="81">
        <v>4.0891272952341698E-2</v>
      </c>
      <c r="H45" s="81">
        <v>4.3964504234369303E-2</v>
      </c>
      <c r="I45" s="82">
        <v>177.9</v>
      </c>
    </row>
    <row r="46" spans="1:9">
      <c r="A46" s="1" t="s">
        <v>336</v>
      </c>
      <c r="B46" s="1" t="s">
        <v>960</v>
      </c>
      <c r="C46" s="1" t="s">
        <v>916</v>
      </c>
      <c r="D46" s="80">
        <v>6.4489999999999998</v>
      </c>
      <c r="E46" s="80">
        <v>3.347</v>
      </c>
      <c r="F46" s="81">
        <v>8.3000000000000004E-2</v>
      </c>
      <c r="G46" s="81">
        <v>4.60486551828347E-2</v>
      </c>
      <c r="H46" s="81">
        <v>7.0107108081791597E-3</v>
      </c>
      <c r="I46" s="82">
        <v>134.97999999999999</v>
      </c>
    </row>
    <row r="47" spans="1:9">
      <c r="A47" s="1" t="s">
        <v>336</v>
      </c>
      <c r="B47" s="1" t="s">
        <v>961</v>
      </c>
      <c r="C47" s="1" t="s">
        <v>916</v>
      </c>
      <c r="D47" s="80">
        <v>6.7759999999999998</v>
      </c>
      <c r="E47" s="80">
        <v>2.57</v>
      </c>
      <c r="F47" s="81">
        <v>0.21959999999999999</v>
      </c>
      <c r="G47" s="81">
        <v>4.7476222423931499E-2</v>
      </c>
      <c r="H47" s="81">
        <v>1.3118062563067599E-2</v>
      </c>
      <c r="I47" s="82">
        <v>87.18</v>
      </c>
    </row>
    <row r="48" spans="1:9">
      <c r="A48" s="1" t="s">
        <v>345</v>
      </c>
      <c r="B48" s="1" t="s">
        <v>962</v>
      </c>
      <c r="C48" s="1" t="s">
        <v>44</v>
      </c>
      <c r="D48" s="80">
        <v>12.794159447761558</v>
      </c>
      <c r="E48" s="80">
        <v>6.1669999999999998</v>
      </c>
      <c r="F48" s="81">
        <v>3.1600000000000003E-2</v>
      </c>
      <c r="G48" s="81">
        <v>3.8197930763522098E-2</v>
      </c>
      <c r="H48" s="81">
        <v>3.9734816082121503E-2</v>
      </c>
      <c r="I48" s="82">
        <v>210.88</v>
      </c>
    </row>
    <row r="49" spans="1:9">
      <c r="A49" s="1" t="s">
        <v>345</v>
      </c>
      <c r="B49" s="1" t="s">
        <v>963</v>
      </c>
      <c r="C49" s="1" t="s">
        <v>916</v>
      </c>
      <c r="D49" s="80">
        <v>18.971</v>
      </c>
      <c r="E49" s="80">
        <v>4.6120000000000001</v>
      </c>
      <c r="F49" s="81">
        <v>0.185</v>
      </c>
      <c r="G49" s="81">
        <v>5.2839289629467198E-2</v>
      </c>
      <c r="H49" s="81">
        <v>3.87435427428762E-3</v>
      </c>
      <c r="I49" s="82">
        <v>198.54</v>
      </c>
    </row>
    <row r="50" spans="1:9">
      <c r="A50" s="1" t="s">
        <v>345</v>
      </c>
      <c r="B50" s="1" t="s">
        <v>964</v>
      </c>
      <c r="C50" s="1" t="s">
        <v>916</v>
      </c>
      <c r="D50" s="80">
        <v>17.408000000000001</v>
      </c>
      <c r="E50" s="80">
        <v>4.0620000000000003</v>
      </c>
      <c r="F50" s="81">
        <v>0.28410000000000002</v>
      </c>
      <c r="G50" s="81">
        <v>4.45095044127631E-2</v>
      </c>
      <c r="H50" s="81">
        <v>1.08861898335583E-2</v>
      </c>
      <c r="I50" s="82">
        <v>143.57</v>
      </c>
    </row>
    <row r="51" spans="1:9">
      <c r="A51" s="1" t="s">
        <v>353</v>
      </c>
      <c r="B51" s="1" t="s">
        <v>965</v>
      </c>
      <c r="C51" s="1" t="s">
        <v>44</v>
      </c>
      <c r="D51" s="80">
        <v>10.537338963665574</v>
      </c>
      <c r="E51" s="80">
        <v>2.573</v>
      </c>
      <c r="F51" s="81">
        <v>4.4699999999999997E-2</v>
      </c>
      <c r="G51" s="81">
        <v>3.8990519428495102E-2</v>
      </c>
      <c r="H51" s="81">
        <v>4.1932503190038301E-2</v>
      </c>
      <c r="I51" s="82">
        <v>395.53</v>
      </c>
    </row>
    <row r="52" spans="1:9">
      <c r="A52" s="1" t="s">
        <v>353</v>
      </c>
      <c r="B52" s="1" t="s">
        <v>966</v>
      </c>
      <c r="C52" s="1" t="s">
        <v>916</v>
      </c>
      <c r="D52" s="80">
        <v>14.936999999999999</v>
      </c>
      <c r="E52" s="80">
        <v>2.4089999999999998</v>
      </c>
      <c r="F52" s="81">
        <v>0.3725</v>
      </c>
      <c r="G52" s="81">
        <v>0.181339352896915</v>
      </c>
      <c r="H52" s="81">
        <v>6.52309463283611E-3</v>
      </c>
      <c r="I52" s="82">
        <v>30.26</v>
      </c>
    </row>
    <row r="53" spans="1:9">
      <c r="A53" s="1" t="s">
        <v>358</v>
      </c>
      <c r="B53" s="1" t="s">
        <v>967</v>
      </c>
      <c r="C53" s="1" t="s">
        <v>110</v>
      </c>
      <c r="D53" s="80">
        <v>6.2880000000000003</v>
      </c>
      <c r="E53" s="80">
        <v>8.5150000000000006</v>
      </c>
      <c r="F53" s="81">
        <v>8.3000000000000001E-3</v>
      </c>
      <c r="G53" s="81">
        <v>9.6325777239430102E-2</v>
      </c>
      <c r="H53" s="81">
        <v>0.109253255985895</v>
      </c>
      <c r="I53" s="82">
        <v>211.76</v>
      </c>
    </row>
    <row r="54" spans="1:9">
      <c r="A54" s="1" t="s">
        <v>358</v>
      </c>
      <c r="B54" s="1" t="s">
        <v>968</v>
      </c>
      <c r="C54" s="1" t="s">
        <v>916</v>
      </c>
      <c r="D54" s="80">
        <v>8.8840000000000003</v>
      </c>
      <c r="E54" s="80">
        <v>3.49</v>
      </c>
      <c r="F54" s="81">
        <v>8.0299999999999996E-2</v>
      </c>
      <c r="G54" s="81">
        <v>0.113805895727791</v>
      </c>
      <c r="H54" s="81">
        <v>6.8566340160284896E-3</v>
      </c>
      <c r="I54" s="82">
        <v>126.16</v>
      </c>
    </row>
    <row r="55" spans="1:9">
      <c r="A55" s="1" t="s">
        <v>358</v>
      </c>
      <c r="B55" s="1" t="s">
        <v>969</v>
      </c>
      <c r="C55" s="1" t="s">
        <v>916</v>
      </c>
      <c r="D55" s="80">
        <v>8.5869999999999997</v>
      </c>
      <c r="E55" s="80">
        <v>3.6949999999999998</v>
      </c>
      <c r="F55" s="81">
        <v>0.1177</v>
      </c>
      <c r="G55" s="81">
        <v>0.11044481866349</v>
      </c>
      <c r="H55" s="81">
        <v>1.1526157320286E-2</v>
      </c>
      <c r="I55" s="82">
        <v>91.28</v>
      </c>
    </row>
    <row r="56" spans="1:9">
      <c r="A56" s="1" t="s">
        <v>405</v>
      </c>
      <c r="B56" s="1" t="s">
        <v>970</v>
      </c>
      <c r="C56" s="1" t="s">
        <v>44</v>
      </c>
      <c r="D56" s="80">
        <v>5.1483388159426742</v>
      </c>
      <c r="E56" s="80">
        <v>1.32</v>
      </c>
      <c r="F56" s="81">
        <v>1.0767</v>
      </c>
      <c r="G56" s="81">
        <v>0.109904216451071</v>
      </c>
      <c r="H56" s="81">
        <v>0.10384040861562201</v>
      </c>
      <c r="I56" s="82">
        <v>55.93</v>
      </c>
    </row>
    <row r="57" spans="1:9">
      <c r="A57" s="1" t="s">
        <v>415</v>
      </c>
      <c r="B57" s="1" t="s">
        <v>971</v>
      </c>
      <c r="C57" s="1" t="s">
        <v>44</v>
      </c>
      <c r="D57" s="80">
        <v>5.9441151245576025</v>
      </c>
      <c r="E57" s="80">
        <v>1.462</v>
      </c>
      <c r="F57" s="81">
        <v>1.2279</v>
      </c>
      <c r="G57" s="81">
        <v>2.8094390026714201E-2</v>
      </c>
      <c r="H57" s="81">
        <v>3.05190852969307E-2</v>
      </c>
      <c r="I57" s="82">
        <v>96.85</v>
      </c>
    </row>
    <row r="58" spans="1:9">
      <c r="A58" s="1" t="s">
        <v>425</v>
      </c>
      <c r="B58" s="1" t="s">
        <v>972</v>
      </c>
      <c r="C58" s="1" t="s">
        <v>916</v>
      </c>
      <c r="D58" s="80">
        <v>0.80300000000000005</v>
      </c>
      <c r="E58" s="80">
        <v>2.9809999999999999</v>
      </c>
      <c r="F58" s="81">
        <v>2.7900000000000001E-2</v>
      </c>
      <c r="G58" s="81">
        <v>0.23459559308615899</v>
      </c>
      <c r="H58" s="81">
        <v>1.4135779122541599E-2</v>
      </c>
      <c r="I58" s="82">
        <v>530.29</v>
      </c>
    </row>
    <row r="59" spans="1:9">
      <c r="A59" s="1" t="s">
        <v>425</v>
      </c>
      <c r="B59" s="1" t="s">
        <v>973</v>
      </c>
      <c r="C59" s="1" t="s">
        <v>916</v>
      </c>
      <c r="D59" s="80">
        <v>0.72099999999999997</v>
      </c>
      <c r="E59" s="80">
        <v>2.3959999999999999</v>
      </c>
      <c r="F59" s="81">
        <v>3.0599999999999999E-2</v>
      </c>
      <c r="G59" s="81">
        <v>0.24927928714947101</v>
      </c>
      <c r="H59" s="81">
        <v>1.1130668875543599E-2</v>
      </c>
      <c r="I59" s="82">
        <v>36.85</v>
      </c>
    </row>
    <row r="60" spans="1:9">
      <c r="A60" s="1" t="s">
        <v>434</v>
      </c>
      <c r="B60" s="1" t="s">
        <v>974</v>
      </c>
      <c r="C60" s="1" t="s">
        <v>44</v>
      </c>
      <c r="D60" s="80">
        <v>0.50111690229821626</v>
      </c>
      <c r="E60" s="80">
        <v>1.536</v>
      </c>
      <c r="F60" s="81">
        <v>0.06</v>
      </c>
      <c r="G60" s="81">
        <v>7.1204441226164594E-2</v>
      </c>
      <c r="H60" s="81">
        <v>7.6020872229403E-2</v>
      </c>
      <c r="I60" s="82">
        <v>9249.7000000000007</v>
      </c>
    </row>
    <row r="61" spans="1:9">
      <c r="A61" s="1" t="s">
        <v>434</v>
      </c>
      <c r="B61" s="1" t="s">
        <v>975</v>
      </c>
      <c r="C61" s="1" t="s">
        <v>916</v>
      </c>
      <c r="D61" s="80">
        <v>1.0820000000000001</v>
      </c>
      <c r="E61" s="80">
        <v>1.716</v>
      </c>
      <c r="F61" s="81">
        <v>4.6100000000000002E-2</v>
      </c>
      <c r="G61" s="81">
        <v>0.222782076660068</v>
      </c>
      <c r="H61" s="81">
        <v>1.32931341647252E-2</v>
      </c>
      <c r="I61" s="82">
        <v>12088.51</v>
      </c>
    </row>
    <row r="62" spans="1:9">
      <c r="A62" s="1" t="s">
        <v>442</v>
      </c>
      <c r="B62" s="1" t="s">
        <v>976</v>
      </c>
      <c r="C62" s="1" t="s">
        <v>44</v>
      </c>
      <c r="D62" s="80">
        <v>7.4119999999999999</v>
      </c>
      <c r="E62" s="80">
        <v>1.175</v>
      </c>
      <c r="F62" s="81">
        <v>0.77869999999999995</v>
      </c>
      <c r="G62" s="81">
        <v>0.100331190337035</v>
      </c>
      <c r="H62" s="81">
        <v>0.10001929384526299</v>
      </c>
      <c r="I62" s="82">
        <v>246.79</v>
      </c>
    </row>
    <row r="63" spans="1:9">
      <c r="A63" s="1" t="s">
        <v>449</v>
      </c>
      <c r="B63" s="1" t="s">
        <v>977</v>
      </c>
      <c r="C63" s="1" t="s">
        <v>916</v>
      </c>
      <c r="D63" s="80">
        <v>0.32686080105627086</v>
      </c>
      <c r="E63" s="80">
        <v>1.534</v>
      </c>
      <c r="F63" s="81">
        <v>0.14630000000000001</v>
      </c>
      <c r="G63" s="81">
        <v>0.29092950157162101</v>
      </c>
      <c r="H63" s="81">
        <v>1.12781954887218E-2</v>
      </c>
      <c r="I63" s="82">
        <v>6099.46</v>
      </c>
    </row>
    <row r="64" spans="1:9">
      <c r="A64" s="1" t="s">
        <v>457</v>
      </c>
      <c r="B64" s="1" t="s">
        <v>978</v>
      </c>
      <c r="C64" s="1" t="s">
        <v>916</v>
      </c>
      <c r="D64" s="80">
        <v>11.045999999999999</v>
      </c>
      <c r="E64" s="80">
        <v>3.4710000000000001</v>
      </c>
      <c r="F64" s="81">
        <v>0.3291</v>
      </c>
      <c r="G64" s="81">
        <v>4.6682475473101802E-2</v>
      </c>
      <c r="H64" s="81">
        <v>1.2795230451731299E-2</v>
      </c>
      <c r="I64" s="82">
        <v>512.79999999999995</v>
      </c>
    </row>
    <row r="65" spans="1:9">
      <c r="A65" s="1" t="s">
        <v>457</v>
      </c>
      <c r="B65" s="1" t="s">
        <v>979</v>
      </c>
      <c r="C65" s="1" t="s">
        <v>916</v>
      </c>
      <c r="D65" s="80">
        <v>10.509</v>
      </c>
      <c r="E65" s="80">
        <v>3.5179999999999998</v>
      </c>
      <c r="F65" s="81">
        <v>0.30859999999999999</v>
      </c>
      <c r="G65" s="81">
        <v>4.5088566827697303E-2</v>
      </c>
      <c r="H65" s="81">
        <v>1.24062455776216E-2</v>
      </c>
      <c r="I65" s="82">
        <v>65.510000000000005</v>
      </c>
    </row>
    <row r="66" spans="1:9">
      <c r="A66" s="1" t="s">
        <v>457</v>
      </c>
      <c r="B66" s="1" t="s">
        <v>980</v>
      </c>
      <c r="C66" s="1" t="s">
        <v>916</v>
      </c>
      <c r="D66" s="80">
        <v>0.7016321727481819</v>
      </c>
      <c r="E66" s="80">
        <v>2.1659999999999999</v>
      </c>
      <c r="F66" s="81">
        <v>0.13420000000000001</v>
      </c>
      <c r="G66" s="81">
        <v>5.4984738403336099E-2</v>
      </c>
      <c r="H66" s="81">
        <v>1.188884644767E-2</v>
      </c>
      <c r="I66" s="82">
        <v>220.51</v>
      </c>
    </row>
    <row r="67" spans="1:9">
      <c r="A67" s="1" t="s">
        <v>981</v>
      </c>
      <c r="B67" s="1" t="s">
        <v>982</v>
      </c>
      <c r="C67" s="1" t="s">
        <v>916</v>
      </c>
      <c r="D67" s="80">
        <v>7.075310924869707</v>
      </c>
      <c r="E67" s="80">
        <v>2.8639999999999999</v>
      </c>
      <c r="F67" s="81">
        <v>2.9499999999999998E-2</v>
      </c>
      <c r="G67" s="81">
        <v>2.78596077771231E-2</v>
      </c>
      <c r="H67" s="81">
        <v>5.0942435048395296E-3</v>
      </c>
      <c r="I67" s="82">
        <v>25.03</v>
      </c>
    </row>
    <row r="68" spans="1:9">
      <c r="A68" s="1" t="s">
        <v>478</v>
      </c>
      <c r="B68" s="1" t="s">
        <v>983</v>
      </c>
      <c r="C68" s="1" t="s">
        <v>44</v>
      </c>
      <c r="D68" s="80">
        <v>10.127000000000001</v>
      </c>
      <c r="E68" s="80">
        <v>2.6589999999999998</v>
      </c>
      <c r="F68" s="81">
        <v>0.2374</v>
      </c>
      <c r="G68" s="81">
        <v>0.106792990847629</v>
      </c>
      <c r="H68" s="81">
        <v>9.8136533862744194E-2</v>
      </c>
      <c r="I68" s="82">
        <v>28.73</v>
      </c>
    </row>
    <row r="69" spans="1:9">
      <c r="A69" s="1" t="s">
        <v>486</v>
      </c>
      <c r="B69" s="1" t="s">
        <v>984</v>
      </c>
      <c r="C69" s="1" t="s">
        <v>916</v>
      </c>
      <c r="D69" s="80">
        <v>9.3989999999999991</v>
      </c>
      <c r="E69" s="80">
        <v>3.036</v>
      </c>
      <c r="F69" s="81">
        <v>0.36449999999999999</v>
      </c>
      <c r="G69" s="81">
        <v>2.9305483858158302E-2</v>
      </c>
      <c r="H69" s="81">
        <v>2.0633059788980099E-2</v>
      </c>
      <c r="I69" s="82">
        <v>221.77</v>
      </c>
    </row>
    <row r="70" spans="1:9">
      <c r="A70" s="1" t="s">
        <v>486</v>
      </c>
      <c r="B70" s="1" t="s">
        <v>985</v>
      </c>
      <c r="C70" s="1" t="s">
        <v>916</v>
      </c>
      <c r="D70" s="80">
        <v>12.489000000000001</v>
      </c>
      <c r="E70" s="80">
        <v>2.7850000000000001</v>
      </c>
      <c r="F70" s="81">
        <v>0.36180000000000001</v>
      </c>
      <c r="G70" s="81">
        <v>2.69233690286322E-2</v>
      </c>
      <c r="H70" s="81">
        <v>1.9420318141895199E-2</v>
      </c>
      <c r="I70" s="82">
        <v>41.16</v>
      </c>
    </row>
    <row r="71" spans="1:9">
      <c r="A71" s="1" t="s">
        <v>492</v>
      </c>
      <c r="B71" s="1" t="s">
        <v>986</v>
      </c>
      <c r="C71" s="1" t="s">
        <v>916</v>
      </c>
      <c r="D71" s="80">
        <v>17.506</v>
      </c>
      <c r="E71" s="80">
        <v>3.1349999999999998</v>
      </c>
      <c r="F71" s="81">
        <v>0.59830000000000005</v>
      </c>
      <c r="G71" s="81">
        <v>0.10386744931518301</v>
      </c>
      <c r="H71" s="81">
        <v>1.5021459227467801E-2</v>
      </c>
      <c r="I71" s="82">
        <v>350.84</v>
      </c>
    </row>
    <row r="72" spans="1:9">
      <c r="A72" s="1" t="s">
        <v>492</v>
      </c>
      <c r="B72" s="1" t="s">
        <v>987</v>
      </c>
      <c r="C72" s="1" t="s">
        <v>916</v>
      </c>
      <c r="D72" s="80">
        <v>21.817</v>
      </c>
      <c r="E72" s="80">
        <v>2.8759999999999999</v>
      </c>
      <c r="F72" s="81">
        <v>0.66249999999999998</v>
      </c>
      <c r="G72" s="81">
        <v>0.100311975041997</v>
      </c>
      <c r="H72" s="81">
        <v>1.3552422557585399E-2</v>
      </c>
      <c r="I72" s="82">
        <v>43.59</v>
      </c>
    </row>
    <row r="73" spans="1:9">
      <c r="A73" s="1" t="s">
        <v>499</v>
      </c>
      <c r="B73" s="1" t="s">
        <v>988</v>
      </c>
      <c r="C73" s="1" t="s">
        <v>44</v>
      </c>
      <c r="D73" s="80">
        <v>4.0010000000000003</v>
      </c>
      <c r="E73" s="80">
        <v>1.2230000000000001</v>
      </c>
      <c r="F73" s="81">
        <v>0.3619</v>
      </c>
      <c r="G73" s="81">
        <v>8.0084344607969704E-2</v>
      </c>
      <c r="H73" s="81">
        <v>6.8341841225136396E-2</v>
      </c>
      <c r="I73" s="82">
        <v>47.28</v>
      </c>
    </row>
    <row r="74" spans="1:9">
      <c r="A74" s="1" t="s">
        <v>508</v>
      </c>
      <c r="B74" s="1" t="s">
        <v>989</v>
      </c>
      <c r="C74" s="1" t="s">
        <v>44</v>
      </c>
      <c r="D74" s="80">
        <v>11.691000000000001</v>
      </c>
      <c r="E74" s="80">
        <v>1.137</v>
      </c>
      <c r="F74" s="81">
        <v>1.4975000000000001</v>
      </c>
      <c r="G74" s="81">
        <v>8.9606840620592404E-2</v>
      </c>
      <c r="H74" s="81">
        <v>8.8722328743245593E-2</v>
      </c>
      <c r="I74" s="82">
        <v>136.69999999999999</v>
      </c>
    </row>
    <row r="75" spans="1:9">
      <c r="A75" s="1" t="s">
        <v>515</v>
      </c>
      <c r="B75" s="1" t="s">
        <v>990</v>
      </c>
      <c r="C75" s="1" t="s">
        <v>44</v>
      </c>
      <c r="D75" s="80">
        <v>9.8450000000000006</v>
      </c>
      <c r="E75" s="80">
        <v>1.1120000000000001</v>
      </c>
      <c r="F75" s="81">
        <v>1.1154999999999999</v>
      </c>
      <c r="G75" s="81">
        <v>0.110684253212106</v>
      </c>
      <c r="H75" s="81">
        <v>0.104394407909063</v>
      </c>
      <c r="I75" s="82">
        <v>60.6</v>
      </c>
    </row>
    <row r="76" spans="1:9">
      <c r="A76" s="1" t="s">
        <v>523</v>
      </c>
      <c r="B76" s="1" t="s">
        <v>991</v>
      </c>
      <c r="C76" s="1" t="s">
        <v>44</v>
      </c>
      <c r="D76" s="80">
        <v>10.617000000000001</v>
      </c>
      <c r="E76" s="80">
        <v>1.3280000000000001</v>
      </c>
      <c r="F76" s="81">
        <v>0.80910000000000004</v>
      </c>
      <c r="G76" s="81">
        <v>0.11412833397758</v>
      </c>
      <c r="H76" s="81">
        <v>0.11150527325024</v>
      </c>
      <c r="I76" s="82">
        <v>403.81</v>
      </c>
    </row>
    <row r="77" spans="1:9">
      <c r="A77" s="1" t="s">
        <v>523</v>
      </c>
      <c r="B77" s="1" t="s">
        <v>992</v>
      </c>
      <c r="C77" s="1" t="s">
        <v>44</v>
      </c>
      <c r="D77" s="80">
        <v>13.699</v>
      </c>
      <c r="E77" s="80">
        <v>1.1299999999999999</v>
      </c>
      <c r="F77" s="81">
        <v>1.8339000000000001</v>
      </c>
      <c r="G77" s="81">
        <v>9.3028341497550696E-2</v>
      </c>
      <c r="H77" s="81">
        <v>8.1109596869916895E-2</v>
      </c>
      <c r="I77" s="82">
        <v>77.98</v>
      </c>
    </row>
    <row r="78" spans="1:9">
      <c r="A78" s="1" t="s">
        <v>533</v>
      </c>
      <c r="B78" s="1" t="s">
        <v>993</v>
      </c>
      <c r="C78" s="1" t="s">
        <v>44</v>
      </c>
      <c r="D78" s="80">
        <v>0.300731875196172</v>
      </c>
      <c r="E78" s="80">
        <v>1.603</v>
      </c>
      <c r="F78" s="81">
        <v>5.04E-2</v>
      </c>
      <c r="G78" s="81">
        <v>0.104701522525338</v>
      </c>
      <c r="H78" s="81">
        <v>0.10301778336626501</v>
      </c>
      <c r="I78" s="82">
        <v>6764.33</v>
      </c>
    </row>
    <row r="79" spans="1:9">
      <c r="A79" s="1" t="s">
        <v>537</v>
      </c>
      <c r="B79" s="1" t="s">
        <v>994</v>
      </c>
      <c r="C79" s="1" t="s">
        <v>44</v>
      </c>
      <c r="D79" s="80">
        <v>0.91299197167485013</v>
      </c>
      <c r="E79" s="80">
        <v>1.466</v>
      </c>
      <c r="F79" s="81">
        <v>9.3100000000000002E-2</v>
      </c>
      <c r="G79" s="81">
        <v>7.2552634964195395E-2</v>
      </c>
      <c r="H79" s="81">
        <v>6.3835286009648495E-2</v>
      </c>
      <c r="I79" s="82">
        <v>60.83</v>
      </c>
    </row>
    <row r="80" spans="1:9">
      <c r="A80" s="1" t="s">
        <v>542</v>
      </c>
      <c r="B80" s="1" t="s">
        <v>995</v>
      </c>
      <c r="C80" s="1" t="s">
        <v>44</v>
      </c>
      <c r="D80" s="80">
        <v>12.226000000000001</v>
      </c>
      <c r="E80" s="80">
        <v>1.169</v>
      </c>
      <c r="F80" s="81">
        <v>5.4782000000000002</v>
      </c>
      <c r="G80" s="81">
        <v>7.9325475350597904E-2</v>
      </c>
      <c r="H80" s="81">
        <v>7.4849642214320194E-2</v>
      </c>
      <c r="I80" s="82">
        <v>69.89</v>
      </c>
    </row>
    <row r="81" spans="1:9">
      <c r="A81" s="1" t="s">
        <v>545</v>
      </c>
      <c r="B81" s="1" t="s">
        <v>996</v>
      </c>
      <c r="C81" s="1" t="s">
        <v>44</v>
      </c>
      <c r="D81" s="80">
        <v>10.727</v>
      </c>
      <c r="E81" s="80">
        <v>1.1140000000000001</v>
      </c>
      <c r="F81" s="81">
        <v>1.5317000000000001</v>
      </c>
      <c r="G81" s="81">
        <v>8.9985425775556904E-2</v>
      </c>
      <c r="H81" s="81">
        <v>8.7749169435215907E-2</v>
      </c>
      <c r="I81" s="82">
        <v>48.76</v>
      </c>
    </row>
    <row r="82" spans="1:9">
      <c r="A82" s="1" t="s">
        <v>549</v>
      </c>
      <c r="B82" s="1" t="s">
        <v>997</v>
      </c>
      <c r="C82" s="1" t="s">
        <v>44</v>
      </c>
      <c r="D82" s="80">
        <v>3.28</v>
      </c>
      <c r="E82" s="80">
        <v>1.609</v>
      </c>
      <c r="F82" s="81">
        <v>0.1837</v>
      </c>
      <c r="G82" s="81">
        <v>9.7444163020953295E-2</v>
      </c>
      <c r="H82" s="81">
        <v>9.0527384303049893E-2</v>
      </c>
      <c r="I82" s="82">
        <v>3690.31</v>
      </c>
    </row>
    <row r="83" spans="1:9">
      <c r="A83" s="1" t="s">
        <v>555</v>
      </c>
      <c r="B83" s="1" t="s">
        <v>998</v>
      </c>
      <c r="C83" s="1" t="s">
        <v>44</v>
      </c>
      <c r="D83" s="80">
        <v>27.378125692420113</v>
      </c>
      <c r="E83" s="80">
        <v>1.988</v>
      </c>
      <c r="F83" s="81">
        <v>3.2414999999999998</v>
      </c>
      <c r="G83" s="81">
        <v>7.4570295284266203E-2</v>
      </c>
      <c r="H83" s="81">
        <v>7.21604911582861E-2</v>
      </c>
      <c r="I83" s="82">
        <v>62.88</v>
      </c>
    </row>
    <row r="84" spans="1:9">
      <c r="A84" s="1" t="s">
        <v>563</v>
      </c>
      <c r="B84" s="1" t="s">
        <v>999</v>
      </c>
      <c r="C84" s="1" t="s">
        <v>44</v>
      </c>
      <c r="D84" s="80">
        <v>4.5921103354370008</v>
      </c>
      <c r="E84" s="80">
        <v>3.149</v>
      </c>
      <c r="F84" s="81">
        <v>0.21079999999999999</v>
      </c>
      <c r="G84" s="81">
        <v>9.8081656905186304E-2</v>
      </c>
      <c r="H84" s="81">
        <v>9.2166309778729499E-2</v>
      </c>
      <c r="I84" s="82">
        <v>1326.09</v>
      </c>
    </row>
    <row r="85" spans="1:9">
      <c r="A85" s="1" t="s">
        <v>573</v>
      </c>
      <c r="B85" s="1" t="s">
        <v>1000</v>
      </c>
      <c r="C85" s="1" t="s">
        <v>44</v>
      </c>
      <c r="D85" s="80">
        <v>6.9020000000000001</v>
      </c>
      <c r="E85" s="80">
        <v>1.7310000000000001</v>
      </c>
      <c r="F85" s="81">
        <v>0.41039999999999999</v>
      </c>
      <c r="G85" s="81">
        <v>8.2581362528332494E-2</v>
      </c>
      <c r="H85" s="81">
        <v>7.7239181482723906E-2</v>
      </c>
      <c r="I85" s="82">
        <v>377.1</v>
      </c>
    </row>
    <row r="86" spans="1:9">
      <c r="A86" s="1" t="s">
        <v>577</v>
      </c>
      <c r="B86" s="1" t="s">
        <v>1001</v>
      </c>
      <c r="C86" s="1" t="s">
        <v>44</v>
      </c>
      <c r="D86" s="80">
        <v>10.557</v>
      </c>
      <c r="E86" s="80">
        <v>2.52</v>
      </c>
      <c r="F86" s="81">
        <v>0.46029999999999999</v>
      </c>
      <c r="G86" s="81">
        <v>0.102699112945306</v>
      </c>
      <c r="H86" s="81">
        <v>9.1544014249554703E-2</v>
      </c>
      <c r="I86" s="82">
        <v>175.53</v>
      </c>
    </row>
    <row r="87" spans="1:9">
      <c r="A87" s="1" t="s">
        <v>581</v>
      </c>
      <c r="B87" s="1" t="s">
        <v>1002</v>
      </c>
      <c r="C87" s="1" t="s">
        <v>44</v>
      </c>
      <c r="D87" s="80">
        <v>16.113</v>
      </c>
      <c r="E87" s="80">
        <v>3.2829999999999999</v>
      </c>
      <c r="F87" s="81">
        <v>0.36009999999999998</v>
      </c>
      <c r="G87" s="81">
        <v>0.10418390804597701</v>
      </c>
      <c r="H87" s="81">
        <v>9.5989267705972103E-2</v>
      </c>
      <c r="I87" s="82">
        <v>1483.91</v>
      </c>
    </row>
    <row r="88" spans="1:9">
      <c r="A88" s="1" t="s">
        <v>583</v>
      </c>
      <c r="B88" s="1" t="s">
        <v>1003</v>
      </c>
      <c r="C88" s="1" t="s">
        <v>44</v>
      </c>
      <c r="D88" s="80">
        <v>9.298</v>
      </c>
      <c r="E88" s="80">
        <v>3.944</v>
      </c>
      <c r="F88" s="81">
        <v>0.21829999999999999</v>
      </c>
      <c r="G88" s="81">
        <v>9.1562994797557098E-2</v>
      </c>
      <c r="H88" s="81">
        <v>7.5037587133810202E-2</v>
      </c>
      <c r="I88" s="82">
        <v>395.1</v>
      </c>
    </row>
    <row r="89" spans="1:9">
      <c r="A89" s="1" t="s">
        <v>585</v>
      </c>
      <c r="B89" s="1" t="s">
        <v>1004</v>
      </c>
      <c r="C89" s="1" t="s">
        <v>44</v>
      </c>
      <c r="D89" s="80">
        <v>2.0230000000000001</v>
      </c>
      <c r="E89" s="80">
        <v>1.141</v>
      </c>
      <c r="F89" s="81">
        <v>0.2908</v>
      </c>
      <c r="G89" s="81">
        <v>0.107036625971143</v>
      </c>
      <c r="H89" s="81">
        <v>9.8740711075512799E-2</v>
      </c>
      <c r="I89" s="82">
        <v>242.34</v>
      </c>
    </row>
    <row r="90" spans="1:9">
      <c r="A90" s="1" t="s">
        <v>589</v>
      </c>
      <c r="B90" s="1" t="s">
        <v>1005</v>
      </c>
      <c r="C90" s="1" t="s">
        <v>916</v>
      </c>
      <c r="D90" s="80">
        <v>15.073</v>
      </c>
      <c r="E90" s="80">
        <v>1.1220000000000001</v>
      </c>
      <c r="F90" s="81">
        <v>2.0726</v>
      </c>
      <c r="G90" s="81">
        <v>0.18244605551027401</v>
      </c>
      <c r="H90" s="81">
        <v>1.38948961937716E-2</v>
      </c>
      <c r="I90" s="82">
        <v>49.08</v>
      </c>
    </row>
    <row r="91" spans="1:9">
      <c r="A91" s="1" t="s">
        <v>603</v>
      </c>
      <c r="B91" s="1" t="s">
        <v>1006</v>
      </c>
      <c r="C91" s="1" t="s">
        <v>916</v>
      </c>
      <c r="D91" s="80">
        <v>13.47</v>
      </c>
      <c r="E91" s="80">
        <v>1.1080000000000001</v>
      </c>
      <c r="F91" s="81">
        <v>1.8035000000000001</v>
      </c>
      <c r="G91" s="81">
        <v>0.25220692090395502</v>
      </c>
      <c r="H91" s="81">
        <v>1.36497855033707E-2</v>
      </c>
      <c r="I91" s="82">
        <v>64.89</v>
      </c>
    </row>
    <row r="92" spans="1:9">
      <c r="A92" s="1" t="s">
        <v>608</v>
      </c>
      <c r="B92" s="1" t="s">
        <v>1007</v>
      </c>
      <c r="C92" s="1" t="s">
        <v>44</v>
      </c>
      <c r="D92" s="80">
        <v>1.8413783188007466</v>
      </c>
      <c r="E92" s="80">
        <v>1.645</v>
      </c>
      <c r="F92" s="81">
        <v>0.47099999999999997</v>
      </c>
      <c r="G92" s="81">
        <v>0.14528240287300001</v>
      </c>
      <c r="H92" s="81">
        <v>0.14157677239306601</v>
      </c>
      <c r="I92" s="82">
        <v>859.38</v>
      </c>
    </row>
    <row r="93" spans="1:9">
      <c r="A93" s="1" t="s">
        <v>618</v>
      </c>
      <c r="B93" s="1" t="s">
        <v>1008</v>
      </c>
      <c r="C93" s="1" t="s">
        <v>44</v>
      </c>
      <c r="D93" s="80">
        <v>5.8789999999999996</v>
      </c>
      <c r="E93" s="80">
        <v>1.794</v>
      </c>
      <c r="F93" s="81">
        <v>0.16250000000000001</v>
      </c>
      <c r="G93" s="81">
        <v>0.17311109230899399</v>
      </c>
      <c r="H93" s="81">
        <v>0.164263925452342</v>
      </c>
      <c r="I93" s="82">
        <v>52.47</v>
      </c>
    </row>
    <row r="94" spans="1:9">
      <c r="A94" s="1" t="s">
        <v>623</v>
      </c>
      <c r="B94" s="1" t="s">
        <v>1009</v>
      </c>
      <c r="C94" s="1" t="s">
        <v>44</v>
      </c>
      <c r="D94" s="80">
        <v>23.8</v>
      </c>
      <c r="E94" s="80">
        <v>1.454</v>
      </c>
      <c r="F94" s="81">
        <v>1.6237999999999999</v>
      </c>
      <c r="G94" s="81">
        <v>0.165602013162989</v>
      </c>
      <c r="H94" s="81">
        <v>0.15346392737697101</v>
      </c>
      <c r="I94" s="82">
        <v>50.07</v>
      </c>
    </row>
    <row r="95" spans="1:9">
      <c r="A95" s="1" t="s">
        <v>630</v>
      </c>
      <c r="B95" s="1" t="s">
        <v>1010</v>
      </c>
      <c r="C95" s="1" t="s">
        <v>110</v>
      </c>
      <c r="D95" s="80">
        <v>24.195806275956745</v>
      </c>
      <c r="E95" s="80">
        <v>1.552</v>
      </c>
      <c r="F95" s="81">
        <v>2.5125000000000002</v>
      </c>
      <c r="G95" s="81">
        <v>0.37021987448643301</v>
      </c>
      <c r="H95" s="81">
        <v>0.39270705655752097</v>
      </c>
      <c r="I95" s="82">
        <v>24.75</v>
      </c>
    </row>
    <row r="96" spans="1:9">
      <c r="A96" s="1" t="s">
        <v>630</v>
      </c>
      <c r="B96" s="1" t="s">
        <v>1011</v>
      </c>
      <c r="C96" s="1" t="s">
        <v>916</v>
      </c>
      <c r="D96" s="80">
        <v>12.425000000000001</v>
      </c>
      <c r="E96" s="80">
        <v>1.228</v>
      </c>
      <c r="F96" s="81">
        <v>1.9064000000000001</v>
      </c>
      <c r="G96" s="81">
        <v>0.35822666779689699</v>
      </c>
      <c r="H96" s="81">
        <v>1.35846285644352E-2</v>
      </c>
      <c r="I96" s="82">
        <v>39.57</v>
      </c>
    </row>
    <row r="97" spans="1:9">
      <c r="A97" s="1" t="s">
        <v>647</v>
      </c>
      <c r="B97" s="1" t="s">
        <v>1012</v>
      </c>
      <c r="C97" s="1" t="s">
        <v>916</v>
      </c>
      <c r="D97" s="80">
        <v>0.58786556463471606</v>
      </c>
      <c r="E97" s="80">
        <v>2.968</v>
      </c>
      <c r="F97" s="81">
        <v>1.18E-2</v>
      </c>
      <c r="G97" s="81">
        <v>5.6064162754303599E-2</v>
      </c>
      <c r="H97" s="81">
        <v>6.9347156066125E-3</v>
      </c>
      <c r="I97" s="82">
        <v>34.06</v>
      </c>
    </row>
    <row r="98" spans="1:9">
      <c r="A98" s="1" t="s">
        <v>647</v>
      </c>
      <c r="B98" s="1" t="s">
        <v>1013</v>
      </c>
      <c r="C98" s="1" t="s">
        <v>916</v>
      </c>
      <c r="D98" s="80">
        <v>1.222</v>
      </c>
      <c r="E98" s="80">
        <v>2.8</v>
      </c>
      <c r="F98" s="81">
        <v>2.5000000000000001E-2</v>
      </c>
      <c r="G98" s="81">
        <v>6.5195260007329905E-2</v>
      </c>
      <c r="H98" s="81">
        <v>9.0187361067005402E-3</v>
      </c>
      <c r="I98" s="82">
        <v>12.04</v>
      </c>
    </row>
    <row r="99" spans="1:9">
      <c r="A99" s="1" t="s">
        <v>647</v>
      </c>
      <c r="B99" s="1" t="s">
        <v>1014</v>
      </c>
      <c r="C99" s="1" t="s">
        <v>916</v>
      </c>
      <c r="D99" s="80">
        <v>1.1399999999999999</v>
      </c>
      <c r="E99" s="80">
        <v>2.5640000000000001</v>
      </c>
      <c r="F99" s="81">
        <v>2.5600000000000001E-2</v>
      </c>
      <c r="G99" s="81">
        <v>6.5060819462227901E-2</v>
      </c>
      <c r="H99" s="81">
        <v>6.7468652536439404E-3</v>
      </c>
      <c r="I99" s="82">
        <v>14.59</v>
      </c>
    </row>
    <row r="100" spans="1:9">
      <c r="A100" s="1" t="s">
        <v>656</v>
      </c>
      <c r="B100" s="1" t="s">
        <v>1015</v>
      </c>
      <c r="C100" s="1" t="s">
        <v>916</v>
      </c>
      <c r="D100" s="80">
        <v>2.9109334767022275</v>
      </c>
      <c r="E100" s="80">
        <v>2.2389999999999999</v>
      </c>
      <c r="F100" s="81">
        <v>0.4214</v>
      </c>
      <c r="G100" s="81">
        <v>0.229951244115669</v>
      </c>
      <c r="H100" s="81">
        <v>1.1799909665763299E-2</v>
      </c>
      <c r="I100" s="82">
        <v>1509.06</v>
      </c>
    </row>
    <row r="101" spans="1:9">
      <c r="A101" s="1" t="s">
        <v>665</v>
      </c>
      <c r="B101" s="1" t="s">
        <v>1016</v>
      </c>
      <c r="C101" s="1" t="s">
        <v>916</v>
      </c>
      <c r="D101" s="80">
        <v>5.5068947284191525</v>
      </c>
      <c r="E101" s="80">
        <v>4.7389999999999999</v>
      </c>
      <c r="F101" s="81">
        <v>8.2100000000000006E-2</v>
      </c>
      <c r="G101" s="81">
        <v>2.52912438932732E-2</v>
      </c>
      <c r="H101" s="81">
        <v>1.03259988106179E-2</v>
      </c>
      <c r="I101" s="82">
        <v>34.33</v>
      </c>
    </row>
    <row r="102" spans="1:9">
      <c r="A102" s="1" t="s">
        <v>665</v>
      </c>
      <c r="B102" s="1" t="s">
        <v>1017</v>
      </c>
      <c r="C102" s="1" t="s">
        <v>916</v>
      </c>
      <c r="D102" s="80">
        <v>9.2759999999999998</v>
      </c>
      <c r="E102" s="80">
        <v>3.6379999999999999</v>
      </c>
      <c r="F102" s="81">
        <v>0.22620000000000001</v>
      </c>
      <c r="G102" s="81">
        <v>2.17112127779115E-2</v>
      </c>
      <c r="H102" s="81">
        <v>1.1104617182934E-2</v>
      </c>
      <c r="I102" s="82">
        <v>21.29</v>
      </c>
    </row>
    <row r="103" spans="1:9">
      <c r="A103" s="1" t="s">
        <v>665</v>
      </c>
      <c r="B103" s="1" t="s">
        <v>1018</v>
      </c>
      <c r="C103" s="1" t="s">
        <v>916</v>
      </c>
      <c r="D103" s="80">
        <v>11.106</v>
      </c>
      <c r="E103" s="80">
        <v>4.3449999999999998</v>
      </c>
      <c r="F103" s="81">
        <v>0.18590000000000001</v>
      </c>
      <c r="G103" s="81">
        <v>2.1746069747027402E-2</v>
      </c>
      <c r="H103" s="81">
        <v>1.05767727817433E-2</v>
      </c>
      <c r="I103" s="82">
        <v>24.66</v>
      </c>
    </row>
    <row r="104" spans="1:9">
      <c r="A104" s="1" t="s">
        <v>679</v>
      </c>
      <c r="B104" s="1" t="s">
        <v>1019</v>
      </c>
      <c r="C104" s="1" t="s">
        <v>916</v>
      </c>
      <c r="D104" s="80">
        <v>5.5231133169547864</v>
      </c>
      <c r="E104" s="80">
        <v>1.7210000000000001</v>
      </c>
      <c r="F104" s="81">
        <v>1.0718000000000001</v>
      </c>
      <c r="G104" s="81">
        <v>0.15962441314553999</v>
      </c>
      <c r="H104" s="81">
        <v>1.0939878234398801E-2</v>
      </c>
      <c r="I104" s="82">
        <v>85.89</v>
      </c>
    </row>
    <row r="105" spans="1:9">
      <c r="A105" s="1" t="s">
        <v>691</v>
      </c>
      <c r="B105" s="1" t="s">
        <v>1020</v>
      </c>
      <c r="C105" s="1" t="s">
        <v>44</v>
      </c>
      <c r="D105" s="80">
        <v>14.545</v>
      </c>
      <c r="E105" s="80">
        <v>1.276</v>
      </c>
      <c r="F105" s="81">
        <v>2.3942999999999999</v>
      </c>
      <c r="G105" s="81">
        <v>0.14431376508000601</v>
      </c>
      <c r="H105" s="81">
        <v>0.14874452775121999</v>
      </c>
      <c r="I105" s="82">
        <v>42.5</v>
      </c>
    </row>
    <row r="106" spans="1:9">
      <c r="A106" s="1" t="s">
        <v>699</v>
      </c>
      <c r="B106" s="1" t="s">
        <v>1021</v>
      </c>
      <c r="C106" s="1" t="s">
        <v>916</v>
      </c>
      <c r="D106" s="80">
        <v>1.1689441719878797</v>
      </c>
      <c r="E106" s="80">
        <v>1.264</v>
      </c>
      <c r="F106" s="81">
        <v>0.44059999999999999</v>
      </c>
      <c r="G106" s="81">
        <v>0.51646955331834599</v>
      </c>
      <c r="H106" s="81">
        <v>8.4058311779920108E-3</v>
      </c>
      <c r="I106" s="82">
        <v>66.819999999999993</v>
      </c>
    </row>
    <row r="107" spans="1:9">
      <c r="A107" s="1" t="s">
        <v>712</v>
      </c>
      <c r="B107" s="1" t="s">
        <v>1022</v>
      </c>
      <c r="C107" s="1" t="s">
        <v>44</v>
      </c>
      <c r="D107" s="80">
        <v>5.6382632882849943</v>
      </c>
      <c r="E107" s="80">
        <v>4.72</v>
      </c>
      <c r="F107" s="81">
        <v>5.8599999999999999E-2</v>
      </c>
      <c r="G107" s="81">
        <v>5.9828279137742101E-2</v>
      </c>
      <c r="H107" s="81">
        <v>5.4717316055738E-2</v>
      </c>
      <c r="I107" s="82">
        <v>1255.21</v>
      </c>
    </row>
    <row r="108" spans="1:9">
      <c r="A108" s="1" t="s">
        <v>720</v>
      </c>
      <c r="B108" s="1" t="s">
        <v>1023</v>
      </c>
      <c r="C108" s="1" t="s">
        <v>44</v>
      </c>
      <c r="D108" s="80">
        <v>30.018778527999029</v>
      </c>
      <c r="E108" s="80">
        <v>1.823</v>
      </c>
      <c r="F108" s="81">
        <v>1.3995</v>
      </c>
      <c r="G108" s="81">
        <v>6.5139203410150504E-2</v>
      </c>
      <c r="H108" s="81">
        <v>4.9784563506931397E-2</v>
      </c>
      <c r="I108" s="82">
        <v>181.41</v>
      </c>
    </row>
    <row r="109" spans="1:9">
      <c r="A109" s="1" t="s">
        <v>725</v>
      </c>
      <c r="B109" s="1" t="s">
        <v>1024</v>
      </c>
      <c r="C109" s="1" t="s">
        <v>44</v>
      </c>
      <c r="D109" s="80">
        <v>8.0429760886790955</v>
      </c>
      <c r="E109" s="80">
        <v>2.665</v>
      </c>
      <c r="F109" s="81">
        <v>0.19670000000000001</v>
      </c>
      <c r="G109" s="81">
        <v>8.4129386172325696E-2</v>
      </c>
      <c r="H109" s="81">
        <v>7.4843404568901997E-2</v>
      </c>
      <c r="I109" s="82">
        <v>702.86</v>
      </c>
    </row>
    <row r="110" spans="1:9">
      <c r="A110" s="1" t="s">
        <v>727</v>
      </c>
      <c r="B110" s="1" t="s">
        <v>1025</v>
      </c>
      <c r="C110" s="1" t="s">
        <v>44</v>
      </c>
      <c r="D110" s="80">
        <v>17.708878439511277</v>
      </c>
      <c r="E110" s="80">
        <v>2.415</v>
      </c>
      <c r="F110" s="81">
        <v>0.68100000000000005</v>
      </c>
      <c r="G110" s="81">
        <v>6.8788999738444906E-2</v>
      </c>
      <c r="H110" s="81">
        <v>6.5493276930049901E-2</v>
      </c>
      <c r="I110" s="82">
        <v>373.85</v>
      </c>
    </row>
    <row r="111" spans="1:9">
      <c r="A111" s="1" t="s">
        <v>727</v>
      </c>
      <c r="B111" s="1" t="s">
        <v>1026</v>
      </c>
      <c r="C111" s="1" t="s">
        <v>44</v>
      </c>
      <c r="D111" s="80">
        <v>21.319226861974201</v>
      </c>
      <c r="E111" s="80">
        <v>2.2490000000000001</v>
      </c>
      <c r="F111" s="81">
        <v>0.90749999999999997</v>
      </c>
      <c r="G111" s="81">
        <v>6.74275164687618E-2</v>
      </c>
      <c r="H111" s="81">
        <v>6.76134481616429E-2</v>
      </c>
      <c r="I111" s="82">
        <v>68.14</v>
      </c>
    </row>
    <row r="112" spans="1:9">
      <c r="A112" s="1" t="s">
        <v>732</v>
      </c>
      <c r="B112" s="1" t="s">
        <v>1027</v>
      </c>
      <c r="C112" s="1" t="s">
        <v>44</v>
      </c>
      <c r="D112" s="80">
        <v>12.882541043598096</v>
      </c>
      <c r="E112" s="80">
        <v>2.863</v>
      </c>
      <c r="F112" s="81">
        <v>0.28320000000000001</v>
      </c>
      <c r="G112" s="81">
        <v>8.13684334418769E-2</v>
      </c>
      <c r="H112" s="81">
        <v>8.2228429791084703E-2</v>
      </c>
      <c r="I112" s="82">
        <v>485.42</v>
      </c>
    </row>
    <row r="113" spans="1:9">
      <c r="A113" s="1" t="s">
        <v>735</v>
      </c>
      <c r="B113" s="1" t="s">
        <v>1028</v>
      </c>
      <c r="C113" s="1" t="s">
        <v>44</v>
      </c>
      <c r="D113" s="80">
        <v>10.077455515613048</v>
      </c>
      <c r="E113" s="80">
        <v>4.2220000000000004</v>
      </c>
      <c r="F113" s="81">
        <v>7.4200000000000002E-2</v>
      </c>
      <c r="G113" s="81">
        <v>6.6943594228246597E-2</v>
      </c>
      <c r="H113" s="81">
        <v>6.4565784410142393E-2</v>
      </c>
      <c r="I113" s="82">
        <v>1945.72</v>
      </c>
    </row>
    <row r="114" spans="1:9">
      <c r="A114" s="1" t="s">
        <v>738</v>
      </c>
      <c r="B114" s="1" t="s">
        <v>1029</v>
      </c>
      <c r="C114" s="1" t="s">
        <v>44</v>
      </c>
      <c r="D114" s="80">
        <v>39.716000000000001</v>
      </c>
      <c r="E114" s="80">
        <v>1.891</v>
      </c>
      <c r="F114" s="81">
        <v>1.9490000000000001</v>
      </c>
      <c r="G114" s="81">
        <v>6.6388136449198804E-2</v>
      </c>
      <c r="H114" s="81">
        <v>5.7283518910462898E-2</v>
      </c>
      <c r="I114" s="82">
        <v>114.48</v>
      </c>
    </row>
    <row r="115" spans="1:9">
      <c r="A115" s="1" t="s">
        <v>1030</v>
      </c>
      <c r="B115" s="1" t="s">
        <v>1031</v>
      </c>
      <c r="C115" s="1" t="s">
        <v>44</v>
      </c>
      <c r="D115" s="80">
        <v>18.98138458181003</v>
      </c>
      <c r="E115" s="80">
        <v>5.8719999999999999</v>
      </c>
      <c r="F115" s="81">
        <v>0.13869999999999999</v>
      </c>
      <c r="G115" s="81">
        <v>7.47478469119882E-2</v>
      </c>
      <c r="H115" s="81">
        <v>7.0157209974701804E-2</v>
      </c>
      <c r="I115" s="82">
        <v>2629.55</v>
      </c>
    </row>
    <row r="116" spans="1:9">
      <c r="A116" s="1" t="s">
        <v>749</v>
      </c>
      <c r="B116" s="1" t="s">
        <v>1032</v>
      </c>
      <c r="C116" s="1" t="s">
        <v>44</v>
      </c>
      <c r="D116" s="80">
        <v>33.416195906239388</v>
      </c>
      <c r="E116" s="80">
        <v>1.2250000000000001</v>
      </c>
      <c r="F116" s="81">
        <v>2.7951999999999999</v>
      </c>
      <c r="G116" s="81">
        <v>0.11937185138539</v>
      </c>
      <c r="H116" s="81">
        <v>0.115159112045611</v>
      </c>
      <c r="I116" s="82">
        <v>8.34</v>
      </c>
    </row>
    <row r="117" spans="1:9">
      <c r="A117" s="1" t="s">
        <v>751</v>
      </c>
      <c r="B117" s="1" t="s">
        <v>1033</v>
      </c>
      <c r="C117" s="1" t="s">
        <v>44</v>
      </c>
      <c r="D117" s="80">
        <v>22.715</v>
      </c>
      <c r="E117" s="80">
        <v>2.1389999999999998</v>
      </c>
      <c r="F117" s="81">
        <v>0.74260000000000004</v>
      </c>
      <c r="G117" s="81">
        <v>0.100860266923943</v>
      </c>
      <c r="H117" s="81">
        <v>0.106043737574553</v>
      </c>
      <c r="I117" s="82">
        <v>556.98</v>
      </c>
    </row>
    <row r="118" spans="1:9">
      <c r="A118" s="1" t="s">
        <v>755</v>
      </c>
      <c r="B118" s="1" t="s">
        <v>1034</v>
      </c>
      <c r="C118" s="1" t="s">
        <v>44</v>
      </c>
      <c r="D118" s="80">
        <v>18.079999999999998</v>
      </c>
      <c r="E118" s="80">
        <v>3.4140000000000001</v>
      </c>
      <c r="F118" s="81">
        <v>0.25519999999999998</v>
      </c>
      <c r="G118" s="81">
        <v>8.1742243436754194E-2</v>
      </c>
      <c r="H118" s="81">
        <v>8.0994274542661601E-2</v>
      </c>
      <c r="I118" s="82">
        <v>8630.01</v>
      </c>
    </row>
    <row r="119" spans="1:9">
      <c r="A119" s="1" t="s">
        <v>761</v>
      </c>
      <c r="B119" s="1" t="s">
        <v>1035</v>
      </c>
      <c r="C119" s="1" t="s">
        <v>44</v>
      </c>
      <c r="D119" s="80">
        <v>9.984</v>
      </c>
      <c r="E119" s="80">
        <v>4.0739999999999998</v>
      </c>
      <c r="F119" s="81">
        <v>6.5500000000000003E-2</v>
      </c>
      <c r="G119" s="81">
        <v>7.4325768260888103E-2</v>
      </c>
      <c r="H119" s="81">
        <v>7.6203324919488197E-2</v>
      </c>
      <c r="I119" s="82">
        <v>2817.51</v>
      </c>
    </row>
    <row r="120" spans="1:9">
      <c r="A120" s="1" t="s">
        <v>763</v>
      </c>
      <c r="B120" s="1" t="s">
        <v>1036</v>
      </c>
      <c r="C120" s="1" t="s">
        <v>44</v>
      </c>
      <c r="D120" s="80">
        <v>23.579000000000001</v>
      </c>
      <c r="E120" s="80">
        <v>2.2930000000000001</v>
      </c>
      <c r="F120" s="81">
        <v>0.63470000000000004</v>
      </c>
      <c r="G120" s="81">
        <v>0.104322941508043</v>
      </c>
      <c r="H120" s="81">
        <v>0.101274663872883</v>
      </c>
      <c r="I120" s="82">
        <v>88.92</v>
      </c>
    </row>
    <row r="121" spans="1:9">
      <c r="A121" s="1" t="s">
        <v>765</v>
      </c>
      <c r="B121" s="1" t="s">
        <v>1037</v>
      </c>
      <c r="C121" s="1" t="s">
        <v>44</v>
      </c>
      <c r="D121" s="80">
        <v>23.818000000000001</v>
      </c>
      <c r="E121" s="80">
        <v>2.7749999999999999</v>
      </c>
      <c r="F121" s="81">
        <v>0.39140000000000003</v>
      </c>
      <c r="G121" s="81">
        <v>6.9210804575603205E-2</v>
      </c>
      <c r="H121" s="81">
        <v>7.1648434910261904E-2</v>
      </c>
      <c r="I121" s="82">
        <v>545.04</v>
      </c>
    </row>
    <row r="122" spans="1:9">
      <c r="A122" s="1" t="s">
        <v>1030</v>
      </c>
      <c r="B122" s="1" t="s">
        <v>1038</v>
      </c>
      <c r="C122" s="1" t="s">
        <v>44</v>
      </c>
      <c r="D122" s="80">
        <v>23.042999999999999</v>
      </c>
      <c r="E122" s="80">
        <v>3.4140000000000001</v>
      </c>
      <c r="F122" s="81">
        <v>0.28470000000000001</v>
      </c>
      <c r="G122" s="81">
        <v>7.6892883777524804E-2</v>
      </c>
      <c r="H122" s="81">
        <v>7.7728071576929195E-2</v>
      </c>
      <c r="I122" s="82">
        <v>1108.5</v>
      </c>
    </row>
    <row r="123" spans="1:9">
      <c r="A123" s="1" t="s">
        <v>767</v>
      </c>
      <c r="B123" s="1" t="s">
        <v>1039</v>
      </c>
      <c r="C123" s="1" t="s">
        <v>44</v>
      </c>
      <c r="D123" s="80">
        <v>16.515999999999998</v>
      </c>
      <c r="E123" s="80">
        <v>3.56</v>
      </c>
      <c r="F123" s="81">
        <v>0.23419999999999999</v>
      </c>
      <c r="G123" s="81">
        <v>7.0530789402296803E-2</v>
      </c>
      <c r="H123" s="81">
        <v>7.2676763150820001E-2</v>
      </c>
      <c r="I123" s="82">
        <v>1789.23</v>
      </c>
    </row>
    <row r="124" spans="1:9">
      <c r="A124" s="1" t="s">
        <v>770</v>
      </c>
      <c r="B124" s="1" t="s">
        <v>1040</v>
      </c>
      <c r="C124" s="1" t="s">
        <v>44</v>
      </c>
      <c r="D124" s="80">
        <v>4.3989981686945532</v>
      </c>
      <c r="E124" s="80">
        <v>2.62</v>
      </c>
      <c r="F124" s="81">
        <v>0.18149999999999999</v>
      </c>
      <c r="G124" s="81">
        <v>8.2850631468996294E-2</v>
      </c>
      <c r="H124" s="81">
        <v>8.1468706031861293E-2</v>
      </c>
      <c r="I124" s="82">
        <v>36.57</v>
      </c>
    </row>
    <row r="125" spans="1:9">
      <c r="A125" s="1" t="s">
        <v>774</v>
      </c>
      <c r="B125" s="1" t="s">
        <v>1041</v>
      </c>
      <c r="C125" s="1" t="s">
        <v>44</v>
      </c>
      <c r="D125" s="80">
        <v>3.2726976152909519</v>
      </c>
      <c r="E125" s="80">
        <v>1.4239999999999999</v>
      </c>
      <c r="F125" s="81">
        <v>0.7399</v>
      </c>
      <c r="G125" s="81">
        <v>9.8578463253739701E-2</v>
      </c>
      <c r="H125" s="81">
        <v>9.6348517715112103E-2</v>
      </c>
      <c r="I125" s="82">
        <v>89.69</v>
      </c>
    </row>
    <row r="126" spans="1:9">
      <c r="A126" s="1" t="s">
        <v>777</v>
      </c>
      <c r="B126" s="1" t="s">
        <v>1042</v>
      </c>
      <c r="C126" s="1" t="s">
        <v>44</v>
      </c>
      <c r="D126" s="80">
        <v>7.6472322709118439</v>
      </c>
      <c r="E126" s="80">
        <v>2.2050000000000001</v>
      </c>
      <c r="F126" s="81">
        <v>0.436</v>
      </c>
      <c r="G126" s="81">
        <v>8.4441334266386794E-2</v>
      </c>
      <c r="H126" s="81">
        <v>7.8860501921772505E-2</v>
      </c>
      <c r="I126" s="82">
        <v>34.65</v>
      </c>
    </row>
    <row r="127" spans="1:9">
      <c r="A127" s="1" t="s">
        <v>778</v>
      </c>
      <c r="B127" s="1" t="s">
        <v>1043</v>
      </c>
      <c r="C127" s="1" t="s">
        <v>44</v>
      </c>
      <c r="D127" s="80">
        <v>3.4102306734487637</v>
      </c>
      <c r="E127" s="80">
        <v>2.8490000000000002</v>
      </c>
      <c r="F127" s="81">
        <v>0.1424</v>
      </c>
      <c r="G127" s="81">
        <v>8.6027685970206394E-2</v>
      </c>
      <c r="H127" s="81">
        <v>8.2126481136786694E-2</v>
      </c>
      <c r="I127" s="82">
        <v>20.99</v>
      </c>
    </row>
    <row r="128" spans="1:9">
      <c r="A128" s="1" t="s">
        <v>781</v>
      </c>
      <c r="B128" s="1" t="s">
        <v>1044</v>
      </c>
      <c r="C128" s="1" t="s">
        <v>44</v>
      </c>
      <c r="D128" s="80">
        <v>5.0010082713740323</v>
      </c>
      <c r="E128" s="80">
        <v>1.464</v>
      </c>
      <c r="F128" s="81">
        <v>1.0004999999999999</v>
      </c>
      <c r="G128" s="81">
        <v>0.12664240954113601</v>
      </c>
      <c r="H128" s="81">
        <v>0.117011963816749</v>
      </c>
      <c r="I128" s="82">
        <v>56.55</v>
      </c>
    </row>
    <row r="129" spans="1:9">
      <c r="A129" s="1" t="s">
        <v>787</v>
      </c>
      <c r="B129" s="1" t="s">
        <v>1045</v>
      </c>
      <c r="C129" s="1" t="s">
        <v>44</v>
      </c>
      <c r="D129" s="80">
        <v>2.1429999999999998</v>
      </c>
      <c r="E129" s="80">
        <v>1.139</v>
      </c>
      <c r="F129" s="81">
        <v>0.29260000000000003</v>
      </c>
      <c r="G129" s="81">
        <v>0.11501865671641801</v>
      </c>
      <c r="H129" s="81">
        <v>0.109973472332108</v>
      </c>
      <c r="I129" s="82">
        <v>58.02</v>
      </c>
    </row>
    <row r="130" spans="1:9">
      <c r="A130" s="1" t="s">
        <v>787</v>
      </c>
      <c r="B130" s="1" t="s">
        <v>1046</v>
      </c>
      <c r="C130" s="1" t="s">
        <v>916</v>
      </c>
      <c r="D130" s="80">
        <v>4.97</v>
      </c>
      <c r="E130" s="80">
        <v>1.1759999999999999</v>
      </c>
      <c r="F130" s="81">
        <v>0.59609999999999996</v>
      </c>
      <c r="G130" s="81">
        <v>0.30582670393463801</v>
      </c>
      <c r="H130" s="81">
        <v>1.1810248671346999E-2</v>
      </c>
      <c r="I130" s="82">
        <v>66.98</v>
      </c>
    </row>
    <row r="131" spans="1:9">
      <c r="A131" s="1" t="s">
        <v>794</v>
      </c>
      <c r="B131" s="1" t="s">
        <v>1047</v>
      </c>
      <c r="C131" s="1" t="s">
        <v>44</v>
      </c>
      <c r="D131" s="80">
        <v>0.58985290983507255</v>
      </c>
      <c r="E131" s="80">
        <v>1.2509999999999999</v>
      </c>
      <c r="F131" s="81">
        <v>8.2000000000000003E-2</v>
      </c>
      <c r="G131" s="81">
        <v>0.12778162397389001</v>
      </c>
      <c r="H131" s="81">
        <v>0.12528495901440601</v>
      </c>
      <c r="I131" s="82">
        <v>43.42</v>
      </c>
    </row>
    <row r="132" spans="1:9">
      <c r="A132" s="1" t="s">
        <v>794</v>
      </c>
      <c r="B132" s="1" t="s">
        <v>1048</v>
      </c>
      <c r="C132" s="1" t="s">
        <v>916</v>
      </c>
      <c r="D132" s="80">
        <v>1.1060000000000001</v>
      </c>
      <c r="E132" s="80">
        <v>1.1439999999999999</v>
      </c>
      <c r="F132" s="81">
        <v>0.1166</v>
      </c>
      <c r="G132" s="81">
        <v>0.32852416835140602</v>
      </c>
      <c r="H132" s="81">
        <v>9.1167675588943193E-3</v>
      </c>
      <c r="I132" s="82">
        <v>38.21</v>
      </c>
    </row>
    <row r="133" spans="1:9">
      <c r="A133" s="1" t="s">
        <v>796</v>
      </c>
      <c r="B133" s="1" t="s">
        <v>1049</v>
      </c>
      <c r="C133" s="1" t="s">
        <v>44</v>
      </c>
      <c r="D133" s="80">
        <v>3.2349999999999999</v>
      </c>
      <c r="E133" s="80">
        <v>1.24</v>
      </c>
      <c r="F133" s="81">
        <v>0.35780000000000001</v>
      </c>
      <c r="G133" s="81">
        <v>0.11569102874956699</v>
      </c>
      <c r="H133" s="81">
        <v>0.109200096084554</v>
      </c>
      <c r="I133" s="82">
        <v>37.380000000000003</v>
      </c>
    </row>
    <row r="134" spans="1:9">
      <c r="A134" s="1" t="s">
        <v>800</v>
      </c>
      <c r="B134" s="1" t="s">
        <v>1050</v>
      </c>
      <c r="C134" s="1" t="s">
        <v>44</v>
      </c>
      <c r="D134" s="80">
        <v>8.3318152907882528</v>
      </c>
      <c r="E134" s="80">
        <v>3.738</v>
      </c>
      <c r="F134" s="81">
        <v>3.3300000000000003E-2</v>
      </c>
      <c r="G134" s="81">
        <v>4.7008547008547001E-2</v>
      </c>
      <c r="H134" s="81">
        <v>4.69348227557317E-2</v>
      </c>
      <c r="I134" s="82">
        <v>137.41</v>
      </c>
    </row>
    <row r="135" spans="1:9">
      <c r="A135" s="1" t="s">
        <v>800</v>
      </c>
      <c r="B135" s="1" t="s">
        <v>1051</v>
      </c>
      <c r="C135" s="1" t="s">
        <v>916</v>
      </c>
      <c r="D135" s="80">
        <v>11.478</v>
      </c>
      <c r="E135" s="80">
        <v>2.806</v>
      </c>
      <c r="F135" s="81">
        <v>0.18149999999999999</v>
      </c>
      <c r="G135" s="81">
        <v>0.15315647714275199</v>
      </c>
      <c r="H135" s="81">
        <v>8.9145254326166695E-3</v>
      </c>
      <c r="I135" s="82">
        <v>107.05</v>
      </c>
    </row>
    <row r="136" spans="1:9">
      <c r="A136" s="1" t="s">
        <v>800</v>
      </c>
      <c r="B136" s="1" t="s">
        <v>1052</v>
      </c>
      <c r="C136" s="1" t="s">
        <v>916</v>
      </c>
      <c r="D136" s="80">
        <v>11.445</v>
      </c>
      <c r="E136" s="80">
        <v>2.948</v>
      </c>
      <c r="F136" s="81">
        <v>0.28139999999999998</v>
      </c>
      <c r="G136" s="81">
        <v>0.1645516558058</v>
      </c>
      <c r="H136" s="81">
        <v>1.18529546495648E-2</v>
      </c>
      <c r="I136" s="82">
        <v>81.39</v>
      </c>
    </row>
    <row r="137" spans="1:9">
      <c r="A137" s="1" t="s">
        <v>808</v>
      </c>
      <c r="B137" s="1" t="s">
        <v>1053</v>
      </c>
      <c r="C137" s="1" t="s">
        <v>44</v>
      </c>
      <c r="D137" s="80">
        <v>5.4422613812108125</v>
      </c>
      <c r="E137" s="80">
        <v>4.0330000000000004</v>
      </c>
      <c r="F137" s="81">
        <v>1.2500000000000001E-2</v>
      </c>
      <c r="G137" s="81">
        <v>4.2151995417223601E-2</v>
      </c>
      <c r="H137" s="81">
        <v>4.4314140151879303E-2</v>
      </c>
      <c r="I137" s="82">
        <v>252.68</v>
      </c>
    </row>
    <row r="138" spans="1:9">
      <c r="A138" s="1" t="s">
        <v>808</v>
      </c>
      <c r="B138" s="1" t="s">
        <v>1054</v>
      </c>
      <c r="C138" s="1" t="s">
        <v>916</v>
      </c>
      <c r="D138" s="80">
        <v>6.8840000000000003</v>
      </c>
      <c r="E138" s="80">
        <v>3.0979999999999999</v>
      </c>
      <c r="F138" s="81">
        <v>6.4399999999999999E-2</v>
      </c>
      <c r="G138" s="81">
        <v>0.15411800860479399</v>
      </c>
      <c r="H138" s="81">
        <v>8.0945787623815102E-3</v>
      </c>
      <c r="I138" s="82">
        <v>135.26</v>
      </c>
    </row>
    <row r="139" spans="1:9">
      <c r="A139" s="1" t="s">
        <v>808</v>
      </c>
      <c r="B139" s="1" t="s">
        <v>1055</v>
      </c>
      <c r="C139" s="1" t="s">
        <v>916</v>
      </c>
      <c r="D139" s="80">
        <v>6.2309999999999999</v>
      </c>
      <c r="E139" s="80">
        <v>3.048</v>
      </c>
      <c r="F139" s="81">
        <v>0.11700000000000001</v>
      </c>
      <c r="G139" s="81">
        <v>0.17289423685877101</v>
      </c>
      <c r="H139" s="81">
        <v>9.6959477261948698E-3</v>
      </c>
      <c r="I139" s="82">
        <v>123.75</v>
      </c>
    </row>
    <row r="140" spans="1:9">
      <c r="A140" s="1" t="s">
        <v>814</v>
      </c>
      <c r="B140" s="1" t="s">
        <v>1056</v>
      </c>
      <c r="C140" s="1" t="s">
        <v>44</v>
      </c>
      <c r="D140" s="80">
        <v>5.5163187474968085</v>
      </c>
      <c r="E140" s="80">
        <v>2.1890000000000001</v>
      </c>
      <c r="F140" s="81">
        <v>0.2137</v>
      </c>
      <c r="G140" s="81">
        <v>0.126199692454531</v>
      </c>
      <c r="H140" s="81">
        <v>0.12145918260687801</v>
      </c>
      <c r="I140" s="82">
        <v>838.34</v>
      </c>
    </row>
    <row r="141" spans="1:9" ht="17">
      <c r="A141" s="28" t="s">
        <v>89</v>
      </c>
      <c r="B141" s="1" t="s">
        <v>1057</v>
      </c>
      <c r="C141" s="1" t="s">
        <v>1058</v>
      </c>
      <c r="D141" s="80">
        <v>0.88</v>
      </c>
      <c r="E141" s="80">
        <v>2.5209999999999999</v>
      </c>
      <c r="F141" s="81">
        <v>3.6499999999999998E-2</v>
      </c>
      <c r="G141" s="81">
        <v>2.5485980471199501E-2</v>
      </c>
      <c r="H141" s="81">
        <v>2.70668631917459E-2</v>
      </c>
      <c r="I141" s="82">
        <v>4623.34</v>
      </c>
    </row>
    <row r="142" spans="1:9" ht="17">
      <c r="A142" s="28" t="s">
        <v>89</v>
      </c>
      <c r="B142" s="1" t="s">
        <v>1059</v>
      </c>
      <c r="C142" s="1" t="s">
        <v>1060</v>
      </c>
      <c r="D142" s="80">
        <v>2.8639999999999999</v>
      </c>
      <c r="E142" s="80">
        <v>2.63</v>
      </c>
      <c r="F142" s="81">
        <v>9.6000000000000002E-2</v>
      </c>
      <c r="G142" s="81">
        <v>0.20605719794344499</v>
      </c>
      <c r="H142" s="81">
        <v>0.21348529468007801</v>
      </c>
      <c r="I142" s="82">
        <v>914.07</v>
      </c>
    </row>
    <row r="143" spans="1:9" ht="17">
      <c r="A143" s="28" t="s">
        <v>102</v>
      </c>
      <c r="B143" s="1" t="s">
        <v>1061</v>
      </c>
      <c r="C143" s="1" t="s">
        <v>1060</v>
      </c>
      <c r="D143" s="80">
        <v>4.0770264606188729</v>
      </c>
      <c r="E143" s="80">
        <v>4.0190000000000001</v>
      </c>
      <c r="F143" s="81">
        <v>0.1206</v>
      </c>
      <c r="G143" s="81">
        <v>5.9331797235023E-2</v>
      </c>
      <c r="H143" s="81">
        <v>5.3919187458600103E-2</v>
      </c>
      <c r="I143" s="82">
        <v>114.49</v>
      </c>
    </row>
    <row r="144" spans="1:9" ht="17">
      <c r="A144" s="28" t="s">
        <v>102</v>
      </c>
      <c r="B144" s="1" t="s">
        <v>1062</v>
      </c>
      <c r="C144" s="1" t="s">
        <v>1060</v>
      </c>
      <c r="D144" s="80">
        <v>6.0359999999999996</v>
      </c>
      <c r="E144" s="80">
        <v>3.9740000000000002</v>
      </c>
      <c r="F144" s="81">
        <v>0.1613</v>
      </c>
      <c r="G144" s="81">
        <v>0.11667277092744099</v>
      </c>
      <c r="H144" s="81">
        <v>0.12847826967475401</v>
      </c>
      <c r="I144" s="82">
        <v>102.03</v>
      </c>
    </row>
    <row r="145" spans="1:9" ht="17">
      <c r="A145" s="28" t="s">
        <v>127</v>
      </c>
      <c r="B145" s="1" t="s">
        <v>1063</v>
      </c>
      <c r="C145" s="1" t="s">
        <v>1060</v>
      </c>
      <c r="D145" s="80">
        <v>2.83</v>
      </c>
      <c r="E145" s="80">
        <v>2.9990000000000001</v>
      </c>
      <c r="F145" s="81">
        <v>0.16550000000000001</v>
      </c>
      <c r="G145" s="81">
        <v>0.22345904635321501</v>
      </c>
      <c r="H145" s="81">
        <v>0.25122169734484401</v>
      </c>
      <c r="I145" s="82">
        <v>39.229999999999997</v>
      </c>
    </row>
    <row r="146" spans="1:9" ht="17">
      <c r="A146" s="28" t="s">
        <v>135</v>
      </c>
      <c r="B146" s="1" t="s">
        <v>1064</v>
      </c>
      <c r="C146" s="1" t="s">
        <v>1060</v>
      </c>
      <c r="D146" s="80">
        <v>10.486367298008549</v>
      </c>
      <c r="E146" s="80">
        <v>3.2490000000000001</v>
      </c>
      <c r="F146" s="81">
        <v>0.30080000000000001</v>
      </c>
      <c r="G146" s="81">
        <v>0.24908177481318899</v>
      </c>
      <c r="H146" s="81">
        <v>0.27517836402853801</v>
      </c>
      <c r="I146" s="82">
        <v>139.02000000000001</v>
      </c>
    </row>
    <row r="147" spans="1:9" ht="17">
      <c r="A147" s="28" t="s">
        <v>135</v>
      </c>
      <c r="B147" s="1" t="s">
        <v>1065</v>
      </c>
      <c r="C147" s="1" t="s">
        <v>1066</v>
      </c>
      <c r="D147" s="80">
        <v>9.1210000000000004</v>
      </c>
      <c r="E147" s="80">
        <v>8.6720000000000006</v>
      </c>
      <c r="F147" s="81">
        <v>2.52E-2</v>
      </c>
      <c r="G147" s="81">
        <v>0.104340836012862</v>
      </c>
      <c r="H147" s="81">
        <v>2.3488434402072E-2</v>
      </c>
      <c r="I147" s="82">
        <v>281.93</v>
      </c>
    </row>
    <row r="148" spans="1:9" ht="17">
      <c r="A148" s="28" t="s">
        <v>144</v>
      </c>
      <c r="B148" s="1" t="s">
        <v>1067</v>
      </c>
      <c r="C148" s="1" t="s">
        <v>1060</v>
      </c>
      <c r="D148" s="80">
        <v>1.8460000000000001</v>
      </c>
      <c r="E148" s="80">
        <v>3.0190000000000001</v>
      </c>
      <c r="F148" s="81">
        <v>6.6100000000000006E-2</v>
      </c>
      <c r="G148" s="81">
        <v>0.163701492537313</v>
      </c>
      <c r="H148" s="81">
        <v>0.181867409298368</v>
      </c>
      <c r="I148" s="82">
        <v>43.24</v>
      </c>
    </row>
    <row r="149" spans="1:9" ht="17">
      <c r="A149" s="28" t="s">
        <v>144</v>
      </c>
      <c r="B149" s="1" t="s">
        <v>1068</v>
      </c>
      <c r="C149" s="1" t="s">
        <v>1060</v>
      </c>
      <c r="D149" s="80">
        <v>0.26200000000000001</v>
      </c>
      <c r="E149" s="80">
        <v>4.1239999999999997</v>
      </c>
      <c r="F149" s="81">
        <v>1.5699999999999999E-2</v>
      </c>
      <c r="G149" s="81">
        <v>0.13705393880451899</v>
      </c>
      <c r="H149" s="81">
        <v>0.160062994380615</v>
      </c>
      <c r="I149" s="82">
        <v>78.91</v>
      </c>
    </row>
    <row r="150" spans="1:9" ht="17">
      <c r="A150" s="28" t="s">
        <v>1069</v>
      </c>
      <c r="B150" s="1" t="s">
        <v>1070</v>
      </c>
      <c r="C150" s="1" t="s">
        <v>1060</v>
      </c>
      <c r="D150" s="80">
        <v>5.0683275880169081</v>
      </c>
      <c r="E150" s="80">
        <v>2.9769999999999999</v>
      </c>
      <c r="F150" s="81">
        <v>0.39529999999999998</v>
      </c>
      <c r="G150" s="81">
        <v>0.20554993623290399</v>
      </c>
      <c r="H150" s="81">
        <v>0.225588619277</v>
      </c>
      <c r="I150" s="82">
        <v>500.05</v>
      </c>
    </row>
    <row r="151" spans="1:9" ht="17">
      <c r="A151" s="28" t="s">
        <v>364</v>
      </c>
      <c r="B151" s="1" t="s">
        <v>1071</v>
      </c>
      <c r="C151" s="1" t="s">
        <v>1060</v>
      </c>
      <c r="D151" s="80">
        <v>3.254</v>
      </c>
      <c r="E151" s="80">
        <v>2.0230000000000001</v>
      </c>
      <c r="F151" s="81">
        <v>2.9700000000000001E-2</v>
      </c>
      <c r="G151" s="81">
        <v>9.3907062869235503E-2</v>
      </c>
      <c r="H151" s="81">
        <v>0.104099336621874</v>
      </c>
      <c r="I151" s="82">
        <v>103.82</v>
      </c>
    </row>
    <row r="152" spans="1:9" ht="17">
      <c r="A152" s="28" t="s">
        <v>364</v>
      </c>
      <c r="B152" s="1" t="s">
        <v>1072</v>
      </c>
      <c r="C152" s="1" t="s">
        <v>1073</v>
      </c>
      <c r="D152" s="80">
        <v>10.888</v>
      </c>
      <c r="E152" s="80">
        <v>2.669</v>
      </c>
      <c r="F152" s="81">
        <v>9.9900000000000003E-2</v>
      </c>
      <c r="G152" s="81">
        <v>0.16261656483990999</v>
      </c>
      <c r="H152" s="81">
        <v>2.67926559416303E-2</v>
      </c>
      <c r="I152" s="82">
        <v>98.78</v>
      </c>
    </row>
    <row r="153" spans="1:9" ht="17">
      <c r="A153" s="28" t="s">
        <v>370</v>
      </c>
      <c r="B153" s="1" t="s">
        <v>1074</v>
      </c>
      <c r="C153" s="1" t="s">
        <v>1060</v>
      </c>
      <c r="D153" s="80">
        <v>0.21299999999999999</v>
      </c>
      <c r="E153" s="80">
        <v>4.1950000000000003</v>
      </c>
      <c r="F153" s="81">
        <v>3.0999999999999999E-3</v>
      </c>
      <c r="G153" s="81">
        <v>5.9658357846931902E-2</v>
      </c>
      <c r="H153" s="81">
        <v>7.2109770338653206E-2</v>
      </c>
      <c r="I153" s="82">
        <v>318.62</v>
      </c>
    </row>
    <row r="154" spans="1:9" ht="17">
      <c r="A154" s="28" t="s">
        <v>370</v>
      </c>
      <c r="B154" s="1" t="s">
        <v>1075</v>
      </c>
      <c r="C154" s="1" t="s">
        <v>1060</v>
      </c>
      <c r="D154" s="80">
        <v>0.40799999999999997</v>
      </c>
      <c r="E154" s="80">
        <v>3.7229999999999999</v>
      </c>
      <c r="F154" s="81">
        <v>6.8999999999999999E-3</v>
      </c>
      <c r="G154" s="81">
        <v>0.118882988883371</v>
      </c>
      <c r="H154" s="81">
        <v>0.133878109363188</v>
      </c>
      <c r="I154" s="82">
        <v>357.62</v>
      </c>
    </row>
    <row r="155" spans="1:9" ht="17">
      <c r="A155" s="28" t="s">
        <v>370</v>
      </c>
      <c r="B155" s="1" t="s">
        <v>1076</v>
      </c>
      <c r="C155" s="1" t="s">
        <v>1060</v>
      </c>
      <c r="D155" s="80">
        <v>0.17799999999999999</v>
      </c>
      <c r="E155" s="80">
        <v>3.6619999999999999</v>
      </c>
      <c r="F155" s="81">
        <v>2.5999999999999999E-3</v>
      </c>
      <c r="G155" s="81">
        <v>8.2137518684603894E-2</v>
      </c>
      <c r="H155" s="81">
        <v>9.1732312449385303E-2</v>
      </c>
      <c r="I155" s="82">
        <v>417.39</v>
      </c>
    </row>
    <row r="156" spans="1:9" ht="17">
      <c r="A156" s="28" t="s">
        <v>370</v>
      </c>
      <c r="B156" s="1" t="s">
        <v>1077</v>
      </c>
      <c r="C156" s="1" t="s">
        <v>1060</v>
      </c>
      <c r="D156" s="80">
        <v>0.25900000000000001</v>
      </c>
      <c r="E156" s="80">
        <v>2.4500000000000002</v>
      </c>
      <c r="F156" s="81">
        <v>6.1999999999999998E-3</v>
      </c>
      <c r="G156" s="81">
        <v>0.14461960246744299</v>
      </c>
      <c r="H156" s="81">
        <v>0.16412911084043799</v>
      </c>
      <c r="I156" s="82">
        <v>777.55</v>
      </c>
    </row>
    <row r="157" spans="1:9" ht="17">
      <c r="A157" s="28" t="s">
        <v>370</v>
      </c>
      <c r="B157" s="1" t="s">
        <v>1078</v>
      </c>
      <c r="C157" s="1" t="s">
        <v>1073</v>
      </c>
      <c r="D157" s="80">
        <v>1.0009999999999999</v>
      </c>
      <c r="E157" s="80">
        <v>4.319</v>
      </c>
      <c r="F157" s="81">
        <v>1.8100000000000002E-2</v>
      </c>
      <c r="G157" s="81">
        <v>0.10181865307356699</v>
      </c>
      <c r="H157" s="81">
        <v>2.9369773607995101E-2</v>
      </c>
      <c r="I157" s="82">
        <v>785.6</v>
      </c>
    </row>
    <row r="158" spans="1:9" ht="17">
      <c r="A158" s="28" t="s">
        <v>370</v>
      </c>
      <c r="B158" s="1" t="s">
        <v>1079</v>
      </c>
      <c r="C158" s="1" t="s">
        <v>1073</v>
      </c>
      <c r="D158" s="80">
        <v>0.96299999999999997</v>
      </c>
      <c r="E158" s="80">
        <v>4.5350000000000001</v>
      </c>
      <c r="F158" s="81">
        <v>8.0000000000000002E-3</v>
      </c>
      <c r="G158" s="81">
        <v>0.142170989433237</v>
      </c>
      <c r="H158" s="81">
        <v>3.7823981771574998E-2</v>
      </c>
      <c r="I158" s="82">
        <v>1132.1400000000001</v>
      </c>
    </row>
    <row r="159" spans="1:9" ht="17">
      <c r="A159" s="28" t="s">
        <v>380</v>
      </c>
      <c r="B159" s="1" t="s">
        <v>1080</v>
      </c>
      <c r="C159" s="1" t="s">
        <v>1060</v>
      </c>
      <c r="D159" s="80">
        <v>6.726</v>
      </c>
      <c r="E159" s="80">
        <v>4.9880000000000004</v>
      </c>
      <c r="F159" s="81">
        <v>8.6699999999999999E-2</v>
      </c>
      <c r="G159" s="81">
        <v>9.3587592585014506E-2</v>
      </c>
      <c r="H159" s="81">
        <v>0.10840725970538</v>
      </c>
      <c r="I159" s="82">
        <v>164.02</v>
      </c>
    </row>
    <row r="160" spans="1:9" ht="17">
      <c r="A160" s="28" t="s">
        <v>380</v>
      </c>
      <c r="B160" s="1" t="s">
        <v>1081</v>
      </c>
      <c r="C160" s="1" t="s">
        <v>1073</v>
      </c>
      <c r="D160" s="80">
        <v>6.3810000000000002</v>
      </c>
      <c r="E160" s="80">
        <v>5.6749999999999998</v>
      </c>
      <c r="F160" s="81">
        <v>8.0100000000000005E-2</v>
      </c>
      <c r="G160" s="81">
        <v>7.7530719719134E-2</v>
      </c>
      <c r="H160" s="81">
        <v>1.78225205070843E-2</v>
      </c>
      <c r="I160" s="82">
        <v>245.48</v>
      </c>
    </row>
    <row r="161" spans="1:9" ht="17">
      <c r="A161" s="28" t="s">
        <v>1082</v>
      </c>
      <c r="B161" s="1" t="s">
        <v>1083</v>
      </c>
      <c r="C161" s="1" t="s">
        <v>1060</v>
      </c>
      <c r="D161" s="80">
        <v>2.7210000000000001</v>
      </c>
      <c r="E161" s="80">
        <v>3.6720000000000002</v>
      </c>
      <c r="F161" s="81">
        <v>6.8199999999999997E-2</v>
      </c>
      <c r="G161" s="81">
        <v>0.217119467434329</v>
      </c>
      <c r="H161" s="81">
        <v>0.25141833383099399</v>
      </c>
      <c r="I161" s="82">
        <v>1040.3699999999999</v>
      </c>
    </row>
    <row r="162" spans="1:9" ht="17">
      <c r="A162" s="28" t="s">
        <v>394</v>
      </c>
      <c r="B162" s="1" t="s">
        <v>1084</v>
      </c>
      <c r="C162" s="1" t="s">
        <v>1060</v>
      </c>
      <c r="D162" s="80">
        <v>6.8719999999999999</v>
      </c>
      <c r="E162" s="80">
        <v>3.331</v>
      </c>
      <c r="F162" s="81">
        <v>0.40710000000000002</v>
      </c>
      <c r="G162" s="81">
        <v>0.232577184505773</v>
      </c>
      <c r="H162" s="81">
        <v>0.27036090705844801</v>
      </c>
      <c r="I162" s="82">
        <v>601.02</v>
      </c>
    </row>
    <row r="163" spans="1:9" ht="17">
      <c r="A163" s="28" t="s">
        <v>1082</v>
      </c>
      <c r="B163" s="1" t="s">
        <v>1085</v>
      </c>
      <c r="C163" s="1" t="s">
        <v>1058</v>
      </c>
      <c r="D163" s="80">
        <v>1.4670000000000001</v>
      </c>
      <c r="E163" s="80">
        <v>1.1459999999999999</v>
      </c>
      <c r="F163" s="81">
        <v>0</v>
      </c>
      <c r="G163" s="81">
        <v>0.25</v>
      </c>
      <c r="H163" s="81">
        <v>0.27272727272727298</v>
      </c>
      <c r="I163" s="82">
        <v>0</v>
      </c>
    </row>
    <row r="164" spans="1:9" ht="17">
      <c r="A164" s="28" t="s">
        <v>1082</v>
      </c>
      <c r="B164" s="1" t="s">
        <v>1086</v>
      </c>
      <c r="C164" s="1" t="s">
        <v>1060</v>
      </c>
      <c r="D164" s="80">
        <v>4.2709999999999999</v>
      </c>
      <c r="E164" s="80">
        <v>3.4159999999999999</v>
      </c>
      <c r="F164" s="81">
        <v>7.4200000000000002E-2</v>
      </c>
      <c r="G164" s="81">
        <v>0.14677296546781901</v>
      </c>
      <c r="H164" s="81">
        <v>0.15791894943749701</v>
      </c>
      <c r="I164" s="82">
        <v>139.51</v>
      </c>
    </row>
    <row r="165" spans="1:9" ht="17">
      <c r="A165" s="28" t="s">
        <v>1087</v>
      </c>
      <c r="B165" s="1" t="s">
        <v>1088</v>
      </c>
      <c r="C165" s="1" t="s">
        <v>1060</v>
      </c>
      <c r="D165" s="80">
        <v>4.609</v>
      </c>
      <c r="E165" s="80">
        <v>4.032</v>
      </c>
      <c r="F165" s="81">
        <v>6.5299999999999997E-2</v>
      </c>
      <c r="G165" s="81">
        <v>0.35431846090871899</v>
      </c>
      <c r="H165" s="81">
        <v>0.39729058302926801</v>
      </c>
      <c r="I165" s="82">
        <v>154.52000000000001</v>
      </c>
    </row>
    <row r="166" spans="1:9" ht="17">
      <c r="A166" s="28" t="s">
        <v>1089</v>
      </c>
      <c r="B166" s="1" t="s">
        <v>1090</v>
      </c>
      <c r="C166" s="1" t="s">
        <v>1060</v>
      </c>
      <c r="D166" s="80">
        <v>4.49</v>
      </c>
      <c r="E166" s="80">
        <v>5.125</v>
      </c>
      <c r="F166" s="81">
        <v>6.88E-2</v>
      </c>
      <c r="G166" s="81">
        <v>0.39000334336342402</v>
      </c>
      <c r="H166" s="81">
        <v>0.42700964630225102</v>
      </c>
      <c r="I166" s="82">
        <v>102.16</v>
      </c>
    </row>
    <row r="167" spans="1:9" ht="17">
      <c r="A167" s="28" t="s">
        <v>1091</v>
      </c>
      <c r="B167" s="1" t="s">
        <v>1092</v>
      </c>
      <c r="C167" s="1" t="s">
        <v>1060</v>
      </c>
      <c r="D167" s="80">
        <v>0.16</v>
      </c>
      <c r="E167" s="80">
        <v>2.585</v>
      </c>
      <c r="F167" s="81">
        <v>2E-3</v>
      </c>
      <c r="G167" s="81">
        <v>2.8399699474079599E-2</v>
      </c>
      <c r="H167" s="81">
        <v>3.5673624288425E-2</v>
      </c>
      <c r="I167" s="82">
        <v>116.83</v>
      </c>
    </row>
    <row r="168" spans="1:9" ht="17">
      <c r="A168" s="28" t="s">
        <v>1091</v>
      </c>
      <c r="B168" s="1" t="s">
        <v>1093</v>
      </c>
      <c r="C168" s="1" t="s">
        <v>1060</v>
      </c>
      <c r="D168" s="80">
        <v>1.0760000000000001</v>
      </c>
      <c r="E168" s="80">
        <v>4.0449999999999999</v>
      </c>
      <c r="F168" s="81">
        <v>2.7000000000000001E-3</v>
      </c>
      <c r="G168" s="81">
        <v>6.4936708860759501E-2</v>
      </c>
      <c r="H168" s="81">
        <v>7.0164583591139695E-2</v>
      </c>
      <c r="I168" s="82">
        <v>148.76</v>
      </c>
    </row>
    <row r="169" spans="1:9" ht="17">
      <c r="A169" s="28" t="s">
        <v>1091</v>
      </c>
      <c r="B169" s="1" t="s">
        <v>1094</v>
      </c>
      <c r="C169" s="1" t="s">
        <v>1060</v>
      </c>
      <c r="D169" s="80">
        <v>1.1459999999999999</v>
      </c>
      <c r="E169" s="80">
        <v>5.4790000000000001</v>
      </c>
      <c r="F169" s="81">
        <v>4.7999999999999996E-3</v>
      </c>
      <c r="G169" s="81">
        <v>3.9991855019344297E-2</v>
      </c>
      <c r="H169" s="81">
        <v>4.4740336382413697E-2</v>
      </c>
      <c r="I169" s="82">
        <v>115.17</v>
      </c>
    </row>
    <row r="170" spans="1:9" ht="17">
      <c r="A170" s="28" t="s">
        <v>1091</v>
      </c>
      <c r="B170" s="1" t="s">
        <v>1095</v>
      </c>
      <c r="C170" s="1" t="s">
        <v>1060</v>
      </c>
      <c r="D170" s="80">
        <v>0.13300000000000001</v>
      </c>
      <c r="E170" s="80">
        <v>1.7</v>
      </c>
      <c r="F170" s="81">
        <v>3.3999999999999998E-3</v>
      </c>
      <c r="G170" s="81">
        <v>4.1434324659231699E-2</v>
      </c>
      <c r="H170" s="81">
        <v>4.8251549034968998E-2</v>
      </c>
      <c r="I170" s="82">
        <v>91.09</v>
      </c>
    </row>
    <row r="171" spans="1:9" ht="17">
      <c r="A171" s="28" t="s">
        <v>1091</v>
      </c>
      <c r="B171" s="1" t="s">
        <v>1096</v>
      </c>
      <c r="C171" s="1" t="s">
        <v>1060</v>
      </c>
      <c r="D171" s="80">
        <v>0.39300000000000002</v>
      </c>
      <c r="E171" s="80">
        <v>2.298</v>
      </c>
      <c r="F171" s="81">
        <v>5.8999999999999999E-3</v>
      </c>
      <c r="G171" s="81">
        <v>8.0135965729186104E-2</v>
      </c>
      <c r="H171" s="81">
        <v>8.9026832198638398E-2</v>
      </c>
      <c r="I171" s="82">
        <v>85.66</v>
      </c>
    </row>
    <row r="172" spans="1:9" ht="17">
      <c r="A172" s="28" t="s">
        <v>1091</v>
      </c>
      <c r="B172" s="1" t="s">
        <v>1097</v>
      </c>
      <c r="C172" s="1" t="s">
        <v>1060</v>
      </c>
      <c r="D172" s="80">
        <v>1.3140000000000001</v>
      </c>
      <c r="E172" s="80">
        <v>3.6779999999999999</v>
      </c>
      <c r="F172" s="81">
        <v>1.3100000000000001E-2</v>
      </c>
      <c r="G172" s="81">
        <v>7.0854420958618602E-2</v>
      </c>
      <c r="H172" s="81">
        <v>6.7467994895648906E-2</v>
      </c>
      <c r="I172" s="82">
        <v>31.24</v>
      </c>
    </row>
    <row r="173" spans="1:9" ht="17">
      <c r="A173" s="28" t="s">
        <v>1091</v>
      </c>
      <c r="B173" s="1" t="s">
        <v>1098</v>
      </c>
      <c r="C173" s="1" t="s">
        <v>1060</v>
      </c>
      <c r="D173" s="80">
        <v>0.64</v>
      </c>
      <c r="E173" s="80">
        <v>2.1219999999999999</v>
      </c>
      <c r="F173" s="81">
        <v>1.7100000000000001E-2</v>
      </c>
      <c r="G173" s="81">
        <v>2.7095054782351202E-2</v>
      </c>
      <c r="H173" s="81">
        <v>3.4136397331356601E-2</v>
      </c>
      <c r="I173" s="82">
        <v>73.489999999999995</v>
      </c>
    </row>
    <row r="174" spans="1:9" ht="17">
      <c r="A174" s="28" t="s">
        <v>637</v>
      </c>
      <c r="B174" s="1" t="s">
        <v>1099</v>
      </c>
      <c r="C174" s="1" t="s">
        <v>1060</v>
      </c>
      <c r="D174" s="80">
        <v>15.644</v>
      </c>
      <c r="E174" s="80">
        <v>5.657</v>
      </c>
      <c r="F174" s="81">
        <v>7.2599999999999998E-2</v>
      </c>
      <c r="G174" s="81">
        <v>0.37585145567384798</v>
      </c>
      <c r="H174" s="81">
        <v>0.41108204518430402</v>
      </c>
      <c r="I174" s="82">
        <v>100.91</v>
      </c>
    </row>
    <row r="175" spans="1:9" ht="17">
      <c r="A175" s="28" t="s">
        <v>637</v>
      </c>
      <c r="B175" s="1" t="s">
        <v>1100</v>
      </c>
      <c r="C175" s="1" t="s">
        <v>1073</v>
      </c>
      <c r="D175" s="80">
        <v>2.25</v>
      </c>
      <c r="E175" s="80">
        <v>6.798</v>
      </c>
      <c r="F175" s="81">
        <v>9.2999999999999992E-3</v>
      </c>
      <c r="G175" s="81">
        <v>1.3902599539322101E-2</v>
      </c>
      <c r="H175" s="81">
        <v>2.1934430054836099E-2</v>
      </c>
      <c r="I175" s="82">
        <v>373.57</v>
      </c>
    </row>
    <row r="176" spans="1:9" ht="17">
      <c r="A176" s="28" t="s">
        <v>672</v>
      </c>
      <c r="B176" s="1" t="s">
        <v>1101</v>
      </c>
      <c r="C176" s="1" t="s">
        <v>1060</v>
      </c>
      <c r="D176" s="80">
        <v>7.1760000000000002</v>
      </c>
      <c r="E176" s="80">
        <v>3.2949999999999999</v>
      </c>
      <c r="F176" s="81">
        <v>0.16259999999999999</v>
      </c>
      <c r="G176" s="81">
        <v>0.159372063889759</v>
      </c>
      <c r="H176" s="81">
        <v>0.17676200797306199</v>
      </c>
      <c r="I176" s="82">
        <v>68.27</v>
      </c>
    </row>
    <row r="177" spans="1:9" ht="17">
      <c r="A177" s="28" t="s">
        <v>1102</v>
      </c>
      <c r="B177" s="1" t="s">
        <v>1103</v>
      </c>
      <c r="C177" s="1" t="s">
        <v>1060</v>
      </c>
      <c r="D177" s="80">
        <v>10.805</v>
      </c>
      <c r="E177" s="80">
        <v>2.8050000000000002</v>
      </c>
      <c r="F177" s="81">
        <v>0.30070000000000002</v>
      </c>
      <c r="G177" s="81">
        <v>0.30724160029295999</v>
      </c>
      <c r="H177" s="81">
        <v>0.34541232144422102</v>
      </c>
      <c r="I177" s="82">
        <v>179.66</v>
      </c>
    </row>
    <row r="178" spans="1:9" ht="17">
      <c r="A178" s="28" t="s">
        <v>1102</v>
      </c>
      <c r="B178" s="1" t="s">
        <v>1104</v>
      </c>
      <c r="C178" s="1" t="s">
        <v>1066</v>
      </c>
      <c r="D178" s="80">
        <v>10.775</v>
      </c>
      <c r="E178" s="80">
        <v>3.5059999999999998</v>
      </c>
      <c r="F178" s="81">
        <v>0.1492</v>
      </c>
      <c r="G178" s="81">
        <v>0.20485053581500301</v>
      </c>
      <c r="H178" s="81">
        <v>1.697520978797E-2</v>
      </c>
      <c r="I178" s="82">
        <v>376.7</v>
      </c>
    </row>
    <row r="179" spans="1:9" ht="17">
      <c r="A179" s="28" t="s">
        <v>821</v>
      </c>
      <c r="B179" s="28" t="s">
        <v>1105</v>
      </c>
      <c r="C179" s="28" t="s">
        <v>1073</v>
      </c>
      <c r="D179" s="80">
        <v>13.528413016952431</v>
      </c>
      <c r="E179" s="80">
        <v>1.1910000000000001</v>
      </c>
      <c r="F179" s="81">
        <v>2.9904999999999999</v>
      </c>
      <c r="G179" s="81">
        <v>0.30052268450763098</v>
      </c>
      <c r="H179" s="81">
        <v>1.3142102736437801E-2</v>
      </c>
      <c r="I179" s="82">
        <v>93.87</v>
      </c>
    </row>
    <row r="180" spans="1:9" ht="17">
      <c r="A180" s="28" t="s">
        <v>826</v>
      </c>
      <c r="B180" s="28" t="s">
        <v>1106</v>
      </c>
      <c r="C180" s="28" t="s">
        <v>1073</v>
      </c>
      <c r="D180" s="80">
        <v>6.9222790581601892</v>
      </c>
      <c r="E180" s="80">
        <v>1.196</v>
      </c>
      <c r="F180" s="81">
        <v>2.2159</v>
      </c>
      <c r="G180" s="81">
        <v>0.38067867330863903</v>
      </c>
      <c r="H180" s="81">
        <v>1.44315603730779E-2</v>
      </c>
      <c r="I180" s="82">
        <v>54.29</v>
      </c>
    </row>
    <row r="181" spans="1:9" ht="17">
      <c r="A181" s="28" t="s">
        <v>831</v>
      </c>
      <c r="B181" s="28" t="s">
        <v>1107</v>
      </c>
      <c r="C181" s="28" t="s">
        <v>1073</v>
      </c>
      <c r="D181" s="80">
        <v>9.8534584119572521</v>
      </c>
      <c r="E181" s="80">
        <v>1.2150000000000001</v>
      </c>
      <c r="F181" s="81">
        <v>2.6233</v>
      </c>
      <c r="G181" s="81">
        <v>0.37757409351530302</v>
      </c>
      <c r="H181" s="81">
        <v>1.47290899526565E-2</v>
      </c>
      <c r="I181" s="82">
        <v>85.82</v>
      </c>
    </row>
    <row r="182" spans="1:9" ht="17">
      <c r="A182" s="28" t="s">
        <v>835</v>
      </c>
      <c r="B182" s="28" t="s">
        <v>1108</v>
      </c>
      <c r="C182" s="28" t="s">
        <v>1073</v>
      </c>
      <c r="D182" s="80">
        <v>17.399603038860661</v>
      </c>
      <c r="E182" s="80">
        <v>1.1639999999999999</v>
      </c>
      <c r="F182" s="81">
        <v>3.4624999999999999</v>
      </c>
      <c r="G182" s="81">
        <v>0.22691539540220099</v>
      </c>
      <c r="H182" s="81">
        <v>1.4050699607751301E-2</v>
      </c>
      <c r="I182" s="82">
        <v>45.09</v>
      </c>
    </row>
    <row r="183" spans="1:9" ht="17">
      <c r="A183" s="28" t="s">
        <v>850</v>
      </c>
      <c r="B183" s="28" t="s">
        <v>1109</v>
      </c>
      <c r="C183" s="28" t="s">
        <v>1073</v>
      </c>
      <c r="D183" s="80">
        <v>5.5694384129108663</v>
      </c>
      <c r="E183" s="80">
        <v>1.33</v>
      </c>
      <c r="F183" s="81">
        <v>1.2644</v>
      </c>
      <c r="G183" s="81">
        <v>0.29784154284984499</v>
      </c>
      <c r="H183" s="81">
        <v>9.7412799832408102E-3</v>
      </c>
      <c r="I183" s="82">
        <v>415.09</v>
      </c>
    </row>
    <row r="184" spans="1:9" ht="17">
      <c r="A184" s="28" t="s">
        <v>853</v>
      </c>
      <c r="B184" s="28" t="s">
        <v>1110</v>
      </c>
      <c r="C184" s="28" t="s">
        <v>1073</v>
      </c>
      <c r="D184" s="80">
        <v>4.9803016761682342</v>
      </c>
      <c r="E184" s="80">
        <v>3.552</v>
      </c>
      <c r="F184" s="81">
        <v>0.17069999999999999</v>
      </c>
      <c r="G184" s="81">
        <v>0.22950555645031401</v>
      </c>
      <c r="H184" s="81">
        <v>1.1449184441656201E-2</v>
      </c>
      <c r="I184" s="82">
        <v>2109.0100000000002</v>
      </c>
    </row>
    <row r="185" spans="1:9" ht="17">
      <c r="A185" s="28" t="s">
        <v>856</v>
      </c>
      <c r="B185" s="28" t="s">
        <v>1111</v>
      </c>
      <c r="C185" s="28" t="s">
        <v>1073</v>
      </c>
      <c r="D185" s="80">
        <v>12.551503307266479</v>
      </c>
      <c r="E185" s="80">
        <v>1.33</v>
      </c>
      <c r="F185" s="81">
        <v>2.5666000000000002</v>
      </c>
      <c r="G185" s="81">
        <v>0.23941075654941599</v>
      </c>
      <c r="H185" s="81">
        <v>1.85206356465074E-2</v>
      </c>
      <c r="I185" s="82">
        <v>62.14</v>
      </c>
    </row>
    <row r="186" spans="1:9" ht="17">
      <c r="A186" s="28" t="s">
        <v>861</v>
      </c>
      <c r="B186" s="28" t="s">
        <v>1112</v>
      </c>
      <c r="C186" s="28" t="s">
        <v>1073</v>
      </c>
      <c r="D186" s="80">
        <v>3.7440000000000002</v>
      </c>
      <c r="E186" s="80">
        <v>3.2829999999999999</v>
      </c>
      <c r="F186" s="81">
        <v>7.2499999999999995E-2</v>
      </c>
      <c r="G186" s="81">
        <v>0.27291088109063399</v>
      </c>
      <c r="H186" s="81">
        <v>1.38110214686175E-2</v>
      </c>
      <c r="I186" s="82">
        <v>8375.8700000000008</v>
      </c>
    </row>
    <row r="187" spans="1:9" ht="17">
      <c r="A187" s="28" t="s">
        <v>842</v>
      </c>
      <c r="B187" s="28" t="s">
        <v>1113</v>
      </c>
      <c r="C187" s="28" t="s">
        <v>1073</v>
      </c>
      <c r="D187" s="80">
        <v>22.02151205116602</v>
      </c>
      <c r="E187" s="80">
        <v>4.68</v>
      </c>
      <c r="F187" s="81">
        <v>0.3589</v>
      </c>
      <c r="G187" s="81">
        <v>2.7235171112357799E-2</v>
      </c>
      <c r="H187" s="81">
        <v>1.58052942887618E-2</v>
      </c>
      <c r="I187" s="82">
        <v>420.93</v>
      </c>
    </row>
    <row r="188" spans="1:9" ht="17">
      <c r="A188" s="28" t="s">
        <v>848</v>
      </c>
      <c r="B188" s="28" t="s">
        <v>1114</v>
      </c>
      <c r="C188" s="28" t="s">
        <v>1073</v>
      </c>
      <c r="D188" s="80">
        <v>4.0484988241640227</v>
      </c>
      <c r="E188" s="80">
        <v>2.2210000000000001</v>
      </c>
      <c r="F188" s="81">
        <v>6.2899999999999998E-2</v>
      </c>
      <c r="G188" s="81">
        <v>0.10533916165795</v>
      </c>
      <c r="H188" s="81">
        <v>1.1228445395000701E-2</v>
      </c>
      <c r="I188" s="82">
        <v>1244.24</v>
      </c>
    </row>
  </sheetData>
  <sortState xmlns:xlrd2="http://schemas.microsoft.com/office/spreadsheetml/2017/richdata2" ref="A141:I178">
    <sortCondition ref="A141:A178"/>
  </sortState>
  <phoneticPr fontId="1" type="noConversion"/>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89"/>
  <sheetViews>
    <sheetView workbookViewId="0"/>
  </sheetViews>
  <sheetFormatPr baseColWidth="10" defaultColWidth="11" defaultRowHeight="16"/>
  <cols>
    <col min="1" max="2" width="18.33203125" style="1" bestFit="1" customWidth="1"/>
    <col min="3" max="3" width="11" style="1"/>
    <col min="4" max="4" width="13.5" style="38" bestFit="1" customWidth="1"/>
    <col min="5" max="6" width="11" style="38"/>
    <col min="7" max="7" width="10.1640625" style="25" bestFit="1" customWidth="1"/>
    <col min="8" max="9" width="11" style="25"/>
    <col min="10" max="10" width="11" style="1"/>
    <col min="11" max="11" width="20.83203125" style="1" bestFit="1" customWidth="1"/>
    <col min="12" max="12" width="15" style="1" bestFit="1" customWidth="1"/>
    <col min="13" max="14" width="11" style="1"/>
    <col min="15" max="16" width="11" style="25"/>
    <col min="17" max="16384" width="11" style="1"/>
  </cols>
  <sheetData>
    <row r="1" spans="1:16">
      <c r="A1" s="9" t="s">
        <v>904</v>
      </c>
      <c r="B1" s="9" t="s">
        <v>905</v>
      </c>
      <c r="C1" s="9" t="s">
        <v>1115</v>
      </c>
      <c r="D1" s="83" t="s">
        <v>1116</v>
      </c>
      <c r="E1" s="83" t="s">
        <v>1117</v>
      </c>
      <c r="F1" s="83" t="s">
        <v>1118</v>
      </c>
      <c r="G1" s="19" t="s">
        <v>1119</v>
      </c>
      <c r="H1" s="19" t="s">
        <v>1120</v>
      </c>
      <c r="I1" s="19" t="s">
        <v>1121</v>
      </c>
      <c r="K1" s="1" t="s">
        <v>2749</v>
      </c>
      <c r="L1" s="83" t="s">
        <v>2798</v>
      </c>
      <c r="M1" s="83" t="s">
        <v>2799</v>
      </c>
      <c r="N1" s="83" t="s">
        <v>2800</v>
      </c>
      <c r="O1" s="19" t="s">
        <v>1120</v>
      </c>
      <c r="P1" s="19" t="s">
        <v>1121</v>
      </c>
    </row>
    <row r="2" spans="1:16">
      <c r="A2" s="1" t="s">
        <v>67</v>
      </c>
      <c r="B2" s="1" t="s">
        <v>917</v>
      </c>
      <c r="C2" s="1" t="s">
        <v>74</v>
      </c>
      <c r="D2" s="38">
        <v>1.6701199999999999E-2</v>
      </c>
      <c r="E2" s="38">
        <v>6.6996599999999996E-3</v>
      </c>
      <c r="F2" s="38">
        <v>7.9583699999999993E-3</v>
      </c>
      <c r="G2" s="25">
        <v>0.137244</v>
      </c>
      <c r="H2" s="25">
        <f t="shared" ref="H2:H15" si="0">E2/D2</f>
        <v>0.40114842047278038</v>
      </c>
      <c r="I2" s="25">
        <f t="shared" ref="I2:I15" si="1">F2/D2</f>
        <v>0.47651486120757786</v>
      </c>
      <c r="K2" s="1" t="s">
        <v>2750</v>
      </c>
      <c r="L2" s="1">
        <v>1.2236700000000001E-3</v>
      </c>
      <c r="M2" s="1">
        <v>4.0238200000000001E-4</v>
      </c>
      <c r="N2" s="1">
        <v>5.5096400000000003E-4</v>
      </c>
      <c r="O2" s="25">
        <f t="shared" ref="O2:O33" si="2">M2/L2</f>
        <v>0.32883211977085325</v>
      </c>
      <c r="P2" s="25">
        <f t="shared" ref="P2:P33" si="3">N2/L2</f>
        <v>0.45025537930978121</v>
      </c>
    </row>
    <row r="3" spans="1:16">
      <c r="A3" s="1" t="s">
        <v>67</v>
      </c>
      <c r="B3" s="1" t="s">
        <v>918</v>
      </c>
      <c r="C3" s="1" t="s">
        <v>74</v>
      </c>
      <c r="D3" s="38">
        <v>5.3718000000000002E-2</v>
      </c>
      <c r="E3" s="38">
        <v>2.09038E-2</v>
      </c>
      <c r="F3" s="38">
        <v>2.4915799999999998E-2</v>
      </c>
      <c r="G3" s="25">
        <v>0.24624299999999999</v>
      </c>
      <c r="H3" s="25">
        <f t="shared" si="0"/>
        <v>0.38913958077366989</v>
      </c>
      <c r="I3" s="25">
        <f t="shared" si="1"/>
        <v>0.46382590565545995</v>
      </c>
      <c r="K3" s="1" t="s">
        <v>2751</v>
      </c>
      <c r="L3" s="1">
        <v>2.53911E-2</v>
      </c>
      <c r="M3" s="1">
        <v>9.2145500000000002E-3</v>
      </c>
      <c r="N3" s="1">
        <v>1.32537E-2</v>
      </c>
      <c r="O3" s="25">
        <f t="shared" si="2"/>
        <v>0.36290471858249546</v>
      </c>
      <c r="P3" s="25">
        <f t="shared" si="3"/>
        <v>0.52198211184233845</v>
      </c>
    </row>
    <row r="4" spans="1:16" ht="17">
      <c r="A4" s="28" t="s">
        <v>102</v>
      </c>
      <c r="B4" s="1" t="s">
        <v>1061</v>
      </c>
      <c r="C4" s="1" t="s">
        <v>74</v>
      </c>
      <c r="D4" s="38">
        <v>0.12108099999999999</v>
      </c>
      <c r="E4" s="38">
        <v>5.7540599999999997E-2</v>
      </c>
      <c r="F4" s="38">
        <v>3.7832900000000003E-2</v>
      </c>
      <c r="G4" s="25">
        <v>1.77651</v>
      </c>
      <c r="H4" s="25">
        <f t="shared" si="0"/>
        <v>0.47522402358751581</v>
      </c>
      <c r="I4" s="25">
        <f t="shared" si="1"/>
        <v>0.31245942798622411</v>
      </c>
      <c r="K4" s="1" t="s">
        <v>2801</v>
      </c>
      <c r="L4" s="1">
        <v>7.8113100000000001E-3</v>
      </c>
      <c r="M4" s="1">
        <v>3.6415599999999998E-3</v>
      </c>
      <c r="N4" s="1">
        <v>3.2139600000000001E-3</v>
      </c>
      <c r="O4" s="25">
        <f t="shared" si="2"/>
        <v>0.46619069016592607</v>
      </c>
      <c r="P4" s="25">
        <f t="shared" si="3"/>
        <v>0.41144955199576</v>
      </c>
    </row>
    <row r="5" spans="1:16" ht="17">
      <c r="A5" s="28" t="s">
        <v>144</v>
      </c>
      <c r="B5" s="1" t="s">
        <v>922</v>
      </c>
      <c r="C5" s="1" t="s">
        <v>74</v>
      </c>
      <c r="D5" s="38">
        <v>5.1114199999999999E-2</v>
      </c>
      <c r="E5" s="38">
        <v>2.2412700000000001E-2</v>
      </c>
      <c r="F5" s="38">
        <v>2.1916100000000001E-2</v>
      </c>
      <c r="G5" s="25">
        <v>1.2906</v>
      </c>
      <c r="H5" s="25">
        <f t="shared" si="0"/>
        <v>0.43848284821047773</v>
      </c>
      <c r="I5" s="25">
        <f t="shared" si="1"/>
        <v>0.42876734840807451</v>
      </c>
      <c r="K5" s="1" t="s">
        <v>2752</v>
      </c>
      <c r="L5" s="1">
        <v>8.3518800000000008E-3</v>
      </c>
      <c r="M5" s="1">
        <v>3.2995300000000002E-3</v>
      </c>
      <c r="N5" s="1">
        <v>3.9179699999999998E-3</v>
      </c>
      <c r="O5" s="25">
        <f t="shared" si="2"/>
        <v>0.39506434479422597</v>
      </c>
      <c r="P5" s="25">
        <f t="shared" si="3"/>
        <v>0.46911234356815462</v>
      </c>
    </row>
    <row r="6" spans="1:16" ht="17">
      <c r="A6" s="28" t="s">
        <v>144</v>
      </c>
      <c r="B6" s="1" t="s">
        <v>923</v>
      </c>
      <c r="C6" s="1" t="s">
        <v>74</v>
      </c>
      <c r="D6" s="38">
        <v>2.1619300000000001E-2</v>
      </c>
      <c r="E6" s="38">
        <v>1.36206E-2</v>
      </c>
      <c r="F6" s="38">
        <v>1.19069E-2</v>
      </c>
      <c r="G6" s="25">
        <v>0.307562</v>
      </c>
      <c r="H6" s="25">
        <f t="shared" si="0"/>
        <v>0.63002039844028246</v>
      </c>
      <c r="I6" s="25">
        <f t="shared" si="1"/>
        <v>0.55075326213152132</v>
      </c>
      <c r="K6" s="1" t="s">
        <v>2753</v>
      </c>
      <c r="L6" s="1">
        <v>4.57224E-3</v>
      </c>
      <c r="M6" s="1">
        <v>2.1326299999999999E-3</v>
      </c>
      <c r="N6" s="1">
        <v>2.3568999999999999E-3</v>
      </c>
      <c r="O6" s="25">
        <f t="shared" si="2"/>
        <v>0.4664300211712421</v>
      </c>
      <c r="P6" s="25">
        <f t="shared" si="3"/>
        <v>0.51548037723304108</v>
      </c>
    </row>
    <row r="7" spans="1:16" ht="17">
      <c r="A7" s="28" t="s">
        <v>135</v>
      </c>
      <c r="B7" s="1" t="s">
        <v>1064</v>
      </c>
      <c r="C7" s="1" t="s">
        <v>74</v>
      </c>
      <c r="D7" s="38">
        <v>0.30141099999999998</v>
      </c>
      <c r="E7" s="38">
        <v>0.13175999999999999</v>
      </c>
      <c r="F7" s="38">
        <v>0.113039</v>
      </c>
      <c r="G7" s="25">
        <v>3.99505</v>
      </c>
      <c r="H7" s="25">
        <f t="shared" si="0"/>
        <v>0.43714396621224838</v>
      </c>
      <c r="I7" s="25">
        <f t="shared" si="1"/>
        <v>0.37503276257336332</v>
      </c>
      <c r="K7" s="1" t="s">
        <v>2802</v>
      </c>
      <c r="L7" s="1">
        <v>9.8326200000000002E-2</v>
      </c>
      <c r="M7" s="1">
        <v>3.7180100000000001E-2</v>
      </c>
      <c r="N7" s="1">
        <v>4.1567199999999999E-2</v>
      </c>
      <c r="O7" s="25">
        <f t="shared" si="2"/>
        <v>0.37813014232218878</v>
      </c>
      <c r="P7" s="25">
        <f t="shared" si="3"/>
        <v>0.4227479552753996</v>
      </c>
    </row>
    <row r="8" spans="1:16">
      <c r="A8" s="1" t="s">
        <v>226</v>
      </c>
      <c r="B8" s="1" t="s">
        <v>936</v>
      </c>
      <c r="C8" s="1" t="s">
        <v>74</v>
      </c>
      <c r="D8" s="38">
        <v>3.3828999999999998E-2</v>
      </c>
      <c r="E8" s="38">
        <v>1.7905999999999998E-2</v>
      </c>
      <c r="F8" s="38">
        <v>2.04469E-2</v>
      </c>
      <c r="G8" s="25">
        <v>50.769300000000001</v>
      </c>
      <c r="H8" s="25">
        <f t="shared" si="0"/>
        <v>0.52930917260338761</v>
      </c>
      <c r="I8" s="25">
        <f t="shared" si="1"/>
        <v>0.60441928522865007</v>
      </c>
      <c r="K8" s="1" t="s">
        <v>2754</v>
      </c>
      <c r="L8" s="1">
        <v>1.6051099999999999E-2</v>
      </c>
      <c r="M8" s="1">
        <v>8.4299100000000005E-3</v>
      </c>
      <c r="N8" s="1">
        <v>1.1509E-2</v>
      </c>
      <c r="O8" s="25">
        <f t="shared" si="2"/>
        <v>0.52519204291294685</v>
      </c>
      <c r="P8" s="25">
        <f t="shared" si="3"/>
        <v>0.7170225093607292</v>
      </c>
    </row>
    <row r="9" spans="1:16">
      <c r="A9" s="1" t="s">
        <v>226</v>
      </c>
      <c r="B9" s="1" t="s">
        <v>937</v>
      </c>
      <c r="C9" s="1" t="s">
        <v>74</v>
      </c>
      <c r="D9" s="38">
        <v>3.9064399999999999E-2</v>
      </c>
      <c r="E9" s="38">
        <v>1.7986499999999999E-2</v>
      </c>
      <c r="F9" s="38">
        <v>2.4058800000000002E-2</v>
      </c>
      <c r="G9" s="25">
        <v>9.6388999999999996</v>
      </c>
      <c r="H9" s="25">
        <f t="shared" si="0"/>
        <v>0.46043200458729688</v>
      </c>
      <c r="I9" s="25">
        <f t="shared" si="1"/>
        <v>0.61587532382424925</v>
      </c>
      <c r="K9" s="1" t="s">
        <v>2755</v>
      </c>
      <c r="L9" s="1">
        <v>1.9715099999999999E-2</v>
      </c>
      <c r="M9" s="1">
        <v>9.5364600000000001E-3</v>
      </c>
      <c r="N9" s="1">
        <v>1.38353E-2</v>
      </c>
      <c r="O9" s="25">
        <f t="shared" si="2"/>
        <v>0.48371349879026737</v>
      </c>
      <c r="P9" s="25">
        <f t="shared" si="3"/>
        <v>0.70176159390517934</v>
      </c>
    </row>
    <row r="10" spans="1:16">
      <c r="A10" s="1" t="s">
        <v>242</v>
      </c>
      <c r="B10" s="1" t="s">
        <v>940</v>
      </c>
      <c r="C10" s="1" t="s">
        <v>271</v>
      </c>
      <c r="D10" s="38">
        <v>0.21246699999999999</v>
      </c>
      <c r="E10" s="38">
        <v>0.13733300000000001</v>
      </c>
      <c r="F10" s="38">
        <v>3.9240900000000002E-2</v>
      </c>
      <c r="G10" s="25">
        <v>2.7352300000000001</v>
      </c>
      <c r="H10" s="25">
        <f t="shared" si="0"/>
        <v>0.64637331915073881</v>
      </c>
      <c r="I10" s="25">
        <f t="shared" si="1"/>
        <v>0.18469174036438601</v>
      </c>
      <c r="K10" s="1" t="s">
        <v>2756</v>
      </c>
      <c r="L10" s="1">
        <v>5.0059099999999997E-3</v>
      </c>
      <c r="M10" s="1">
        <v>2.1125100000000002E-3</v>
      </c>
      <c r="N10" s="1">
        <v>1.5916700000000001E-3</v>
      </c>
      <c r="O10" s="25">
        <f t="shared" si="2"/>
        <v>0.422003192226788</v>
      </c>
      <c r="P10" s="25">
        <f t="shared" si="3"/>
        <v>0.31795817343899513</v>
      </c>
    </row>
    <row r="11" spans="1:16">
      <c r="A11" s="1" t="s">
        <v>242</v>
      </c>
      <c r="B11" s="1" t="s">
        <v>941</v>
      </c>
      <c r="C11" s="1" t="s">
        <v>271</v>
      </c>
      <c r="D11" s="38">
        <v>1.1742699999999999</v>
      </c>
      <c r="E11" s="38">
        <v>0.815025</v>
      </c>
      <c r="F11" s="38">
        <v>0.224518</v>
      </c>
      <c r="G11" s="25">
        <v>5.15137</v>
      </c>
      <c r="H11" s="25">
        <f t="shared" si="0"/>
        <v>0.69406950701286763</v>
      </c>
      <c r="I11" s="25">
        <f t="shared" si="1"/>
        <v>0.19119793573879942</v>
      </c>
      <c r="K11" s="1" t="s">
        <v>2757</v>
      </c>
      <c r="L11" s="1">
        <v>0.12665699999999999</v>
      </c>
      <c r="M11" s="1">
        <v>5.3637499999999998E-2</v>
      </c>
      <c r="N11" s="1">
        <v>5.64126E-2</v>
      </c>
      <c r="O11" s="25">
        <f t="shared" si="2"/>
        <v>0.42348626605714645</v>
      </c>
      <c r="P11" s="25">
        <f t="shared" si="3"/>
        <v>0.44539662237381278</v>
      </c>
    </row>
    <row r="12" spans="1:16">
      <c r="A12" s="1" t="s">
        <v>249</v>
      </c>
      <c r="B12" s="1" t="s">
        <v>942</v>
      </c>
      <c r="C12" s="1" t="s">
        <v>1127</v>
      </c>
      <c r="D12" s="38">
        <v>0.17411699999999999</v>
      </c>
      <c r="E12" s="38">
        <v>7.86858E-2</v>
      </c>
      <c r="F12" s="38">
        <v>6.5013799999999997E-2</v>
      </c>
      <c r="G12" s="25">
        <v>0.83101000000000003</v>
      </c>
      <c r="H12" s="25">
        <f t="shared" si="0"/>
        <v>0.45191336859697789</v>
      </c>
      <c r="I12" s="25">
        <f t="shared" si="1"/>
        <v>0.37339145517094824</v>
      </c>
      <c r="K12" s="1" t="s">
        <v>2758</v>
      </c>
      <c r="L12" s="1">
        <v>4.7912500000000004E-3</v>
      </c>
      <c r="M12" s="1">
        <v>2.4545299999999999E-3</v>
      </c>
      <c r="N12" s="84">
        <v>6.1218199999999996E-5</v>
      </c>
      <c r="O12" s="25">
        <f t="shared" si="2"/>
        <v>0.51229428645969211</v>
      </c>
      <c r="P12" s="25">
        <f t="shared" si="3"/>
        <v>1.2777083224628227E-2</v>
      </c>
    </row>
    <row r="13" spans="1:16">
      <c r="A13" s="1" t="s">
        <v>249</v>
      </c>
      <c r="B13" s="1" t="s">
        <v>943</v>
      </c>
      <c r="C13" s="1" t="s">
        <v>1127</v>
      </c>
      <c r="D13" s="38">
        <v>0.89016899999999999</v>
      </c>
      <c r="E13" s="38">
        <v>0.43461300000000003</v>
      </c>
      <c r="F13" s="38">
        <v>0.42999700000000002</v>
      </c>
      <c r="G13" s="25">
        <v>1.90947</v>
      </c>
      <c r="H13" s="25">
        <f t="shared" si="0"/>
        <v>0.48823650340553315</v>
      </c>
      <c r="I13" s="25">
        <f t="shared" si="1"/>
        <v>0.48305097122007173</v>
      </c>
      <c r="K13" s="1" t="s">
        <v>2759</v>
      </c>
      <c r="L13" s="1">
        <v>7.2211200000000003E-2</v>
      </c>
      <c r="M13" s="1">
        <v>4.9533199999999999E-2</v>
      </c>
      <c r="N13" s="1">
        <v>4.0097900000000001E-3</v>
      </c>
      <c r="O13" s="25">
        <f t="shared" si="2"/>
        <v>0.68594899406186294</v>
      </c>
      <c r="P13" s="25">
        <f t="shared" si="3"/>
        <v>5.5528643756093239E-2</v>
      </c>
    </row>
    <row r="14" spans="1:16" ht="17">
      <c r="A14" s="28" t="s">
        <v>842</v>
      </c>
      <c r="B14" s="28" t="s">
        <v>1113</v>
      </c>
      <c r="C14" s="28" t="s">
        <v>271</v>
      </c>
      <c r="D14" s="38">
        <v>0.33998899999999999</v>
      </c>
      <c r="E14" s="38">
        <v>0.26603500000000002</v>
      </c>
      <c r="F14" s="38">
        <v>3.4833200000000002E-2</v>
      </c>
      <c r="G14" s="25">
        <v>7.3256100000000002</v>
      </c>
      <c r="H14" s="25">
        <f t="shared" si="0"/>
        <v>0.78248119792110926</v>
      </c>
      <c r="I14" s="25">
        <f t="shared" si="1"/>
        <v>0.10245390292038861</v>
      </c>
      <c r="K14" s="1" t="s">
        <v>2760</v>
      </c>
      <c r="L14" s="1">
        <v>1.5630399999999999E-2</v>
      </c>
      <c r="M14" s="1">
        <v>1.0260699999999999E-2</v>
      </c>
      <c r="N14" s="1">
        <v>4.4689300000000003E-3</v>
      </c>
      <c r="O14" s="25">
        <f t="shared" si="2"/>
        <v>0.65645792814003479</v>
      </c>
      <c r="P14" s="25">
        <f t="shared" si="3"/>
        <v>0.28591270856791895</v>
      </c>
    </row>
    <row r="15" spans="1:16" ht="17">
      <c r="A15" s="28" t="s">
        <v>848</v>
      </c>
      <c r="B15" s="28" t="s">
        <v>1114</v>
      </c>
      <c r="C15" s="28" t="s">
        <v>271</v>
      </c>
      <c r="D15" s="38">
        <v>5.9901500000000003E-2</v>
      </c>
      <c r="E15" s="38">
        <v>2.5289699999999998E-2</v>
      </c>
      <c r="F15" s="38">
        <v>2.89868E-2</v>
      </c>
      <c r="G15" s="25">
        <v>8.0150299999999994</v>
      </c>
      <c r="H15" s="25">
        <f t="shared" si="0"/>
        <v>0.42218809211789349</v>
      </c>
      <c r="I15" s="25">
        <f t="shared" si="1"/>
        <v>0.48390774855387592</v>
      </c>
      <c r="K15" s="1" t="s">
        <v>2761</v>
      </c>
      <c r="L15" s="1">
        <v>2.6635599999999999E-2</v>
      </c>
      <c r="M15" s="1">
        <v>1.1266699999999999E-2</v>
      </c>
      <c r="N15" s="1">
        <v>1.4019E-2</v>
      </c>
      <c r="O15" s="25">
        <f t="shared" si="2"/>
        <v>0.42299403805433328</v>
      </c>
      <c r="P15" s="25">
        <f t="shared" si="3"/>
        <v>0.5263256694048567</v>
      </c>
    </row>
    <row r="16" spans="1:16" ht="17">
      <c r="A16" s="28" t="s">
        <v>1125</v>
      </c>
      <c r="B16" s="1" t="s">
        <v>1085</v>
      </c>
      <c r="C16" s="1" t="s">
        <v>271</v>
      </c>
      <c r="D16" s="38">
        <v>1.56435E-5</v>
      </c>
      <c r="E16" s="38">
        <v>0</v>
      </c>
      <c r="F16" s="38">
        <v>3.0609099999999998E-5</v>
      </c>
      <c r="G16" s="25">
        <v>0</v>
      </c>
      <c r="H16" s="25" t="s">
        <v>1126</v>
      </c>
      <c r="I16" s="25" t="s">
        <v>1126</v>
      </c>
      <c r="K16" s="1" t="s">
        <v>2820</v>
      </c>
      <c r="L16" s="84">
        <v>5.2144899999999999E-6</v>
      </c>
      <c r="M16" s="1">
        <v>0</v>
      </c>
      <c r="N16" s="1">
        <v>0</v>
      </c>
      <c r="O16" s="25">
        <f t="shared" si="2"/>
        <v>0</v>
      </c>
      <c r="P16" s="25">
        <f t="shared" si="3"/>
        <v>0</v>
      </c>
    </row>
    <row r="17" spans="1:16" ht="17">
      <c r="A17" s="28" t="s">
        <v>1091</v>
      </c>
      <c r="B17" s="1" t="s">
        <v>1092</v>
      </c>
      <c r="C17" s="1" t="s">
        <v>74</v>
      </c>
      <c r="D17" s="38">
        <v>2.0154000000000001E-3</v>
      </c>
      <c r="E17" s="38">
        <v>6.2369200000000002E-4</v>
      </c>
      <c r="F17" s="38">
        <v>7.3461900000000005E-4</v>
      </c>
      <c r="G17" s="25">
        <v>9.7109100000000004E-2</v>
      </c>
      <c r="H17" s="25">
        <f t="shared" ref="H17:H48" si="4">E17/D17</f>
        <v>0.3094631338692071</v>
      </c>
      <c r="I17" s="25">
        <f t="shared" ref="I17:I48" si="5">F17/D17</f>
        <v>0.36450282822268532</v>
      </c>
      <c r="K17" s="1" t="s">
        <v>2803</v>
      </c>
      <c r="L17" s="1">
        <v>1.5382800000000001E-4</v>
      </c>
      <c r="M17" s="84">
        <v>8.0476399999999994E-5</v>
      </c>
      <c r="N17" s="84">
        <v>6.1218199999999996E-5</v>
      </c>
      <c r="O17" s="25">
        <f t="shared" si="2"/>
        <v>0.52315833268325662</v>
      </c>
      <c r="P17" s="25">
        <f t="shared" si="3"/>
        <v>0.39796525990066822</v>
      </c>
    </row>
    <row r="18" spans="1:16" ht="17">
      <c r="A18" s="28" t="s">
        <v>1091</v>
      </c>
      <c r="B18" s="1" t="s">
        <v>1093</v>
      </c>
      <c r="C18" s="1" t="s">
        <v>74</v>
      </c>
      <c r="D18" s="38">
        <v>2.7645500000000002E-3</v>
      </c>
      <c r="E18" s="38">
        <v>1.7101200000000001E-3</v>
      </c>
      <c r="F18" s="38">
        <v>4.89746E-4</v>
      </c>
      <c r="G18" s="25">
        <v>5.4197599999999999E-2</v>
      </c>
      <c r="H18" s="25">
        <f t="shared" si="4"/>
        <v>0.61858892043913116</v>
      </c>
      <c r="I18" s="25">
        <f t="shared" si="5"/>
        <v>0.17715215857915392</v>
      </c>
      <c r="K18" s="1" t="s">
        <v>2804</v>
      </c>
      <c r="L18" s="1">
        <v>2.39867E-4</v>
      </c>
      <c r="M18" s="1">
        <v>1.00596E-4</v>
      </c>
      <c r="N18" s="1">
        <v>1.8365499999999999E-4</v>
      </c>
      <c r="O18" s="25">
        <f t="shared" si="2"/>
        <v>0.41938240775096197</v>
      </c>
      <c r="P18" s="25">
        <f t="shared" si="3"/>
        <v>0.76565346629590558</v>
      </c>
    </row>
    <row r="19" spans="1:16" ht="17">
      <c r="A19" s="28" t="s">
        <v>1091</v>
      </c>
      <c r="B19" s="1" t="s">
        <v>1094</v>
      </c>
      <c r="C19" s="1" t="s">
        <v>74</v>
      </c>
      <c r="D19" s="38">
        <v>4.8616500000000003E-3</v>
      </c>
      <c r="E19" s="38">
        <v>1.6900000000000001E-3</v>
      </c>
      <c r="F19" s="38">
        <v>2.4487300000000001E-3</v>
      </c>
      <c r="G19" s="25">
        <v>0.13006200000000001</v>
      </c>
      <c r="H19" s="25">
        <f t="shared" si="4"/>
        <v>0.3476186068515833</v>
      </c>
      <c r="I19" s="25">
        <f t="shared" si="5"/>
        <v>0.50368290600927668</v>
      </c>
      <c r="K19" s="1" t="s">
        <v>2805</v>
      </c>
      <c r="L19" s="1">
        <v>2.5898700000000002E-4</v>
      </c>
      <c r="M19" s="1">
        <v>1.40834E-4</v>
      </c>
      <c r="N19" s="1">
        <v>3.0609099999999998E-4</v>
      </c>
      <c r="O19" s="25">
        <f t="shared" si="2"/>
        <v>0.54378791213458588</v>
      </c>
      <c r="P19" s="25">
        <f t="shared" si="3"/>
        <v>1.1818778548730244</v>
      </c>
    </row>
    <row r="20" spans="1:16" ht="17">
      <c r="A20" s="28" t="s">
        <v>1091</v>
      </c>
      <c r="B20" s="1" t="s">
        <v>1095</v>
      </c>
      <c r="C20" s="1" t="s">
        <v>74</v>
      </c>
      <c r="D20" s="38">
        <v>3.4241800000000002E-3</v>
      </c>
      <c r="E20" s="38">
        <v>1.4284600000000001E-3</v>
      </c>
      <c r="F20" s="38">
        <v>9.7949199999999999E-4</v>
      </c>
      <c r="G20" s="25">
        <v>0.105196</v>
      </c>
      <c r="H20" s="25">
        <f t="shared" si="4"/>
        <v>0.417168489974242</v>
      </c>
      <c r="I20" s="25">
        <f t="shared" si="5"/>
        <v>0.28605155102827534</v>
      </c>
      <c r="K20" s="1" t="s">
        <v>2806</v>
      </c>
      <c r="L20" s="1">
        <v>2.54641E-4</v>
      </c>
      <c r="M20" s="84">
        <v>8.0476399999999994E-5</v>
      </c>
      <c r="N20" s="1">
        <v>2.1426400000000001E-4</v>
      </c>
      <c r="O20" s="25">
        <f t="shared" si="2"/>
        <v>0.31603865834645634</v>
      </c>
      <c r="P20" s="25">
        <f t="shared" si="3"/>
        <v>0.84143558971257582</v>
      </c>
    </row>
    <row r="21" spans="1:16" ht="17">
      <c r="A21" s="28" t="s">
        <v>1091</v>
      </c>
      <c r="B21" s="1" t="s">
        <v>1096</v>
      </c>
      <c r="C21" s="1" t="s">
        <v>74</v>
      </c>
      <c r="D21" s="38">
        <v>5.7307299999999999E-3</v>
      </c>
      <c r="E21" s="38">
        <v>2.6758400000000001E-3</v>
      </c>
      <c r="F21" s="38">
        <v>2.6936E-3</v>
      </c>
      <c r="G21" s="25">
        <v>0.16645499999999999</v>
      </c>
      <c r="H21" s="25">
        <f t="shared" si="4"/>
        <v>0.46692829709304051</v>
      </c>
      <c r="I21" s="25">
        <f t="shared" si="5"/>
        <v>0.47002737871091466</v>
      </c>
      <c r="K21" s="1" t="s">
        <v>2807</v>
      </c>
      <c r="L21" s="1">
        <v>8.5691499999999998E-4</v>
      </c>
      <c r="M21" s="1">
        <v>3.8226299999999998E-4</v>
      </c>
      <c r="N21" s="1">
        <v>3.0609099999999998E-4</v>
      </c>
      <c r="O21" s="25">
        <f t="shared" si="2"/>
        <v>0.44609208614623386</v>
      </c>
      <c r="P21" s="25">
        <f t="shared" si="3"/>
        <v>0.35720112263176629</v>
      </c>
    </row>
    <row r="22" spans="1:16" ht="17">
      <c r="A22" s="28" t="s">
        <v>1091</v>
      </c>
      <c r="B22" s="1" t="s">
        <v>1097</v>
      </c>
      <c r="C22" s="1" t="s">
        <v>74</v>
      </c>
      <c r="D22" s="38">
        <v>1.30197E-2</v>
      </c>
      <c r="E22" s="38">
        <v>5.7138299999999996E-3</v>
      </c>
      <c r="F22" s="38">
        <v>6.8564400000000001E-3</v>
      </c>
      <c r="G22" s="25">
        <v>0.11032699999999999</v>
      </c>
      <c r="H22" s="25">
        <f t="shared" si="4"/>
        <v>0.4388603424042028</v>
      </c>
      <c r="I22" s="25">
        <f t="shared" si="5"/>
        <v>0.52662042904214379</v>
      </c>
      <c r="K22" s="1" t="s">
        <v>2808</v>
      </c>
      <c r="L22" s="1">
        <v>1.74599E-3</v>
      </c>
      <c r="M22" s="1">
        <v>6.8404999999999996E-4</v>
      </c>
      <c r="N22" s="1">
        <v>8.8766500000000005E-4</v>
      </c>
      <c r="O22" s="25">
        <f t="shared" si="2"/>
        <v>0.39178345809540716</v>
      </c>
      <c r="P22" s="25">
        <f t="shared" si="3"/>
        <v>0.5084021099777204</v>
      </c>
    </row>
    <row r="23" spans="1:16" ht="17">
      <c r="A23" s="28" t="s">
        <v>380</v>
      </c>
      <c r="B23" s="1" t="s">
        <v>1080</v>
      </c>
      <c r="C23" s="1" t="s">
        <v>1127</v>
      </c>
      <c r="D23" s="38">
        <v>8.8206599999999996E-2</v>
      </c>
      <c r="E23" s="38">
        <v>5.3838700000000003E-2</v>
      </c>
      <c r="F23" s="38">
        <v>1.6406500000000001E-2</v>
      </c>
      <c r="G23" s="25">
        <v>1.40696</v>
      </c>
      <c r="H23" s="25">
        <f t="shared" si="4"/>
        <v>0.61037042579580214</v>
      </c>
      <c r="I23" s="25">
        <f t="shared" si="5"/>
        <v>0.18600082080025759</v>
      </c>
      <c r="K23" s="1" t="s">
        <v>2809</v>
      </c>
      <c r="L23" s="1">
        <v>8.7612200000000001E-3</v>
      </c>
      <c r="M23" s="1">
        <v>5.6333499999999996E-3</v>
      </c>
      <c r="N23" s="1">
        <v>1.2243599999999999E-4</v>
      </c>
      <c r="O23" s="25">
        <f t="shared" si="2"/>
        <v>0.64298693560942421</v>
      </c>
      <c r="P23" s="25">
        <f t="shared" si="3"/>
        <v>1.3974766071391883E-2</v>
      </c>
    </row>
    <row r="24" spans="1:16" ht="17">
      <c r="A24" s="28" t="s">
        <v>637</v>
      </c>
      <c r="B24" s="1" t="s">
        <v>1099</v>
      </c>
      <c r="C24" s="1" t="s">
        <v>74</v>
      </c>
      <c r="D24" s="38">
        <v>7.0930999999999994E-2</v>
      </c>
      <c r="E24" s="38">
        <v>3.28344E-2</v>
      </c>
      <c r="F24" s="38">
        <v>3.42516E-2</v>
      </c>
      <c r="G24" s="25">
        <v>1.0517799999999999</v>
      </c>
      <c r="H24" s="25">
        <f t="shared" si="4"/>
        <v>0.46290620462139265</v>
      </c>
      <c r="I24" s="25">
        <f t="shared" si="5"/>
        <v>0.48288618516586546</v>
      </c>
      <c r="K24" s="1" t="s">
        <v>2810</v>
      </c>
      <c r="L24" s="1">
        <v>2.8209499999999998E-2</v>
      </c>
      <c r="M24" s="1">
        <v>1.1910499999999999E-2</v>
      </c>
      <c r="N24" s="1">
        <v>1.3621100000000001E-2</v>
      </c>
      <c r="O24" s="25">
        <f t="shared" si="2"/>
        <v>0.42221592016873749</v>
      </c>
      <c r="P24" s="25">
        <f t="shared" si="3"/>
        <v>0.48285506655559302</v>
      </c>
    </row>
    <row r="25" spans="1:16" ht="17">
      <c r="A25" s="28" t="s">
        <v>1091</v>
      </c>
      <c r="B25" s="1" t="s">
        <v>1098</v>
      </c>
      <c r="C25" s="1" t="s">
        <v>74</v>
      </c>
      <c r="D25" s="38">
        <v>1.7178300000000001E-2</v>
      </c>
      <c r="E25" s="38">
        <v>8.3293099999999995E-3</v>
      </c>
      <c r="F25" s="38">
        <v>5.1423299999999996E-3</v>
      </c>
      <c r="G25" s="25">
        <v>0.33622999999999997</v>
      </c>
      <c r="H25" s="25">
        <f t="shared" si="4"/>
        <v>0.48487393979613813</v>
      </c>
      <c r="I25" s="25">
        <f t="shared" si="5"/>
        <v>0.29935034316550529</v>
      </c>
      <c r="K25" s="1" t="s">
        <v>2811</v>
      </c>
      <c r="L25" s="1">
        <v>1.35838E-3</v>
      </c>
      <c r="M25" s="1">
        <v>3.6214400000000001E-4</v>
      </c>
      <c r="N25" s="1">
        <v>3.0609099999999998E-4</v>
      </c>
      <c r="O25" s="25">
        <f t="shared" si="2"/>
        <v>0.2665999204935291</v>
      </c>
      <c r="P25" s="25">
        <f t="shared" si="3"/>
        <v>0.22533532590291375</v>
      </c>
    </row>
    <row r="26" spans="1:16" ht="17">
      <c r="A26" s="28" t="s">
        <v>144</v>
      </c>
      <c r="B26" s="1" t="s">
        <v>1067</v>
      </c>
      <c r="C26" s="1" t="s">
        <v>74</v>
      </c>
      <c r="D26" s="38">
        <v>6.7555500000000004E-2</v>
      </c>
      <c r="E26" s="38">
        <v>2.6356000000000001E-2</v>
      </c>
      <c r="F26" s="38">
        <v>3.04561E-2</v>
      </c>
      <c r="G26" s="25">
        <v>0.14665900000000001</v>
      </c>
      <c r="H26" s="25">
        <f t="shared" si="4"/>
        <v>0.39013847873230156</v>
      </c>
      <c r="I26" s="25">
        <f t="shared" si="5"/>
        <v>0.45083079838059076</v>
      </c>
      <c r="K26" s="1" t="s">
        <v>2818</v>
      </c>
      <c r="L26" s="1">
        <v>1.3724500000000001E-2</v>
      </c>
      <c r="M26" s="1">
        <v>5.1303700000000004E-3</v>
      </c>
      <c r="N26" s="1">
        <v>5.7851200000000004E-3</v>
      </c>
      <c r="O26" s="25">
        <f t="shared" si="2"/>
        <v>0.37381106779846263</v>
      </c>
      <c r="P26" s="25">
        <f t="shared" si="3"/>
        <v>0.42151772377864405</v>
      </c>
    </row>
    <row r="27" spans="1:16" ht="17">
      <c r="A27" s="28" t="s">
        <v>127</v>
      </c>
      <c r="B27" s="1" t="s">
        <v>1063</v>
      </c>
      <c r="C27" s="1" t="s">
        <v>74</v>
      </c>
      <c r="D27" s="38">
        <v>0.16789999999999999</v>
      </c>
      <c r="E27" s="38">
        <v>6.7680699999999996E-2</v>
      </c>
      <c r="F27" s="38">
        <v>7.6981900000000006E-2</v>
      </c>
      <c r="G27" s="25">
        <v>0.40949999999999998</v>
      </c>
      <c r="H27" s="25">
        <f t="shared" si="4"/>
        <v>0.40310125074449077</v>
      </c>
      <c r="I27" s="25">
        <f t="shared" si="5"/>
        <v>0.45849851101846345</v>
      </c>
      <c r="K27" s="1" t="s">
        <v>2812</v>
      </c>
      <c r="L27" s="1">
        <v>4.2746699999999999E-2</v>
      </c>
      <c r="M27" s="1">
        <v>1.6497700000000001E-2</v>
      </c>
      <c r="N27" s="1">
        <v>2.2069200000000001E-2</v>
      </c>
      <c r="O27" s="25">
        <f t="shared" si="2"/>
        <v>0.38594090304046863</v>
      </c>
      <c r="P27" s="25">
        <f t="shared" si="3"/>
        <v>0.51627844956452784</v>
      </c>
    </row>
    <row r="28" spans="1:16" ht="17">
      <c r="A28" s="28" t="s">
        <v>102</v>
      </c>
      <c r="B28" s="1" t="s">
        <v>1062</v>
      </c>
      <c r="C28" s="1" t="s">
        <v>74</v>
      </c>
      <c r="D28" s="38">
        <v>0.165856</v>
      </c>
      <c r="E28" s="38">
        <v>5.9894599999999999E-2</v>
      </c>
      <c r="F28" s="38">
        <v>6.9849999999999995E-2</v>
      </c>
      <c r="G28" s="25">
        <v>1.9885299999999999</v>
      </c>
      <c r="H28" s="25">
        <f t="shared" si="4"/>
        <v>0.36112410765965658</v>
      </c>
      <c r="I28" s="25">
        <f t="shared" si="5"/>
        <v>0.42114846613930151</v>
      </c>
      <c r="K28" s="1" t="s">
        <v>2813</v>
      </c>
      <c r="L28" s="1">
        <v>2.43126E-2</v>
      </c>
      <c r="M28" s="1">
        <v>8.5103799999999997E-3</v>
      </c>
      <c r="N28" s="1">
        <v>9.5806599999999995E-3</v>
      </c>
      <c r="O28" s="25">
        <f t="shared" si="2"/>
        <v>0.3500398970081357</v>
      </c>
      <c r="P28" s="25">
        <f t="shared" si="3"/>
        <v>0.39406151542821416</v>
      </c>
    </row>
    <row r="29" spans="1:16" ht="17">
      <c r="A29" s="28" t="s">
        <v>1125</v>
      </c>
      <c r="B29" s="1" t="s">
        <v>1083</v>
      </c>
      <c r="C29" s="1" t="s">
        <v>74</v>
      </c>
      <c r="D29" s="38">
        <v>6.6226699999999999E-2</v>
      </c>
      <c r="E29" s="38">
        <v>2.7583300000000002E-2</v>
      </c>
      <c r="F29" s="38">
        <v>2.8160399999999999E-2</v>
      </c>
      <c r="G29" s="25">
        <v>10.666600000000001</v>
      </c>
      <c r="H29" s="25">
        <f t="shared" si="4"/>
        <v>0.41649817973717551</v>
      </c>
      <c r="I29" s="25">
        <f t="shared" si="5"/>
        <v>0.42521218783360787</v>
      </c>
      <c r="K29" s="1" t="s">
        <v>2819</v>
      </c>
      <c r="L29" s="1">
        <v>2.6480099999999999E-2</v>
      </c>
      <c r="M29" s="1">
        <v>9.7979999999999994E-3</v>
      </c>
      <c r="N29" s="1">
        <v>1.1570199999999999E-2</v>
      </c>
      <c r="O29" s="25">
        <f t="shared" si="2"/>
        <v>0.37001370840744557</v>
      </c>
      <c r="P29" s="25">
        <f t="shared" si="3"/>
        <v>0.4369394375398884</v>
      </c>
    </row>
    <row r="30" spans="1:16" ht="17">
      <c r="A30" s="28" t="s">
        <v>1125</v>
      </c>
      <c r="B30" s="1" t="s">
        <v>1086</v>
      </c>
      <c r="C30" s="1" t="s">
        <v>74</v>
      </c>
      <c r="D30" s="38">
        <v>7.5330300000000003E-2</v>
      </c>
      <c r="E30" s="38">
        <v>2.6718200000000001E-2</v>
      </c>
      <c r="F30" s="38">
        <v>3.2292599999999998E-2</v>
      </c>
      <c r="G30" s="25">
        <v>1.41855</v>
      </c>
      <c r="H30" s="25">
        <f t="shared" si="4"/>
        <v>0.35468065307054397</v>
      </c>
      <c r="I30" s="25">
        <f t="shared" si="5"/>
        <v>0.42868009287099607</v>
      </c>
      <c r="K30" s="1" t="s">
        <v>2821</v>
      </c>
      <c r="L30" s="1">
        <v>1.4649300000000001E-2</v>
      </c>
      <c r="M30" s="1">
        <v>5.1102500000000002E-3</v>
      </c>
      <c r="N30" s="1">
        <v>6.8870499999999996E-3</v>
      </c>
      <c r="O30" s="25">
        <f t="shared" si="2"/>
        <v>0.34883919368160937</v>
      </c>
      <c r="P30" s="25">
        <f t="shared" si="3"/>
        <v>0.47012826551439313</v>
      </c>
    </row>
    <row r="31" spans="1:16" ht="17">
      <c r="A31" s="28" t="s">
        <v>144</v>
      </c>
      <c r="B31" s="1" t="s">
        <v>1068</v>
      </c>
      <c r="C31" s="1" t="s">
        <v>74</v>
      </c>
      <c r="D31" s="38">
        <v>1.6117099999999999E-2</v>
      </c>
      <c r="E31" s="38">
        <v>5.09013E-3</v>
      </c>
      <c r="F31" s="38">
        <v>6.4891300000000001E-3</v>
      </c>
      <c r="G31" s="25">
        <v>0.207677</v>
      </c>
      <c r="H31" s="25">
        <f t="shared" si="4"/>
        <v>0.31582170489728301</v>
      </c>
      <c r="I31" s="25">
        <f t="shared" si="5"/>
        <v>0.40262392117688672</v>
      </c>
      <c r="K31" s="1" t="s">
        <v>2817</v>
      </c>
      <c r="L31" s="1">
        <v>3.0174500000000001E-3</v>
      </c>
      <c r="M31" s="1">
        <v>7.8464500000000005E-4</v>
      </c>
      <c r="N31" s="1">
        <v>1.07132E-3</v>
      </c>
      <c r="O31" s="25">
        <f t="shared" si="2"/>
        <v>0.2600357918109662</v>
      </c>
      <c r="P31" s="25">
        <f t="shared" si="3"/>
        <v>0.35504150855855104</v>
      </c>
    </row>
    <row r="32" spans="1:16">
      <c r="A32" s="1" t="s">
        <v>286</v>
      </c>
      <c r="B32" s="1" t="s">
        <v>947</v>
      </c>
      <c r="C32" s="1" t="s">
        <v>74</v>
      </c>
      <c r="D32" s="38">
        <v>0.10222100000000001</v>
      </c>
      <c r="E32" s="38">
        <v>5.4563E-2</v>
      </c>
      <c r="F32" s="38">
        <v>3.5139299999999998E-2</v>
      </c>
      <c r="G32" s="25">
        <v>2.6781899999999998</v>
      </c>
      <c r="H32" s="25">
        <f t="shared" si="4"/>
        <v>0.53377486035159116</v>
      </c>
      <c r="I32" s="25">
        <f t="shared" si="5"/>
        <v>0.34375813189070736</v>
      </c>
      <c r="K32" s="1" t="s">
        <v>2762</v>
      </c>
      <c r="L32" s="1">
        <v>9.5616399999999997E-3</v>
      </c>
      <c r="M32" s="1">
        <v>4.1445400000000004E-3</v>
      </c>
      <c r="N32" s="1">
        <v>4.6219800000000004E-3</v>
      </c>
      <c r="O32" s="25">
        <f t="shared" si="2"/>
        <v>0.43345493032576005</v>
      </c>
      <c r="P32" s="25">
        <f t="shared" si="3"/>
        <v>0.48338778703235014</v>
      </c>
    </row>
    <row r="33" spans="1:16">
      <c r="A33" s="1" t="s">
        <v>286</v>
      </c>
      <c r="B33" s="1" t="s">
        <v>948</v>
      </c>
      <c r="C33" s="1" t="s">
        <v>74</v>
      </c>
      <c r="D33" s="38">
        <v>9.2880599999999994E-2</v>
      </c>
      <c r="E33" s="38">
        <v>4.6072799999999997E-2</v>
      </c>
      <c r="F33" s="38">
        <v>3.5904499999999999E-2</v>
      </c>
      <c r="G33" s="25">
        <v>0.30188900000000002</v>
      </c>
      <c r="H33" s="25">
        <f t="shared" si="4"/>
        <v>0.49604330721377771</v>
      </c>
      <c r="I33" s="25">
        <f t="shared" si="5"/>
        <v>0.38656619358617411</v>
      </c>
      <c r="K33" s="1" t="s">
        <v>2763</v>
      </c>
      <c r="L33" s="1">
        <v>9.6876600000000007E-3</v>
      </c>
      <c r="M33" s="1">
        <v>3.6013199999999999E-3</v>
      </c>
      <c r="N33" s="1">
        <v>4.3158900000000002E-3</v>
      </c>
      <c r="O33" s="25">
        <f t="shared" si="2"/>
        <v>0.37174302153461203</v>
      </c>
      <c r="P33" s="25">
        <f t="shared" si="3"/>
        <v>0.44550386780708651</v>
      </c>
    </row>
    <row r="34" spans="1:16">
      <c r="A34" s="1" t="s">
        <v>286</v>
      </c>
      <c r="B34" s="1" t="s">
        <v>949</v>
      </c>
      <c r="C34" s="1" t="s">
        <v>74</v>
      </c>
      <c r="D34" s="38">
        <v>2.45142E-2</v>
      </c>
      <c r="E34" s="38">
        <v>1.24537E-2</v>
      </c>
      <c r="F34" s="38">
        <v>1.23661E-2</v>
      </c>
      <c r="G34" s="25">
        <v>2.0138199999999999</v>
      </c>
      <c r="H34" s="25">
        <f t="shared" si="4"/>
        <v>0.5080198415612176</v>
      </c>
      <c r="I34" s="25">
        <f t="shared" si="5"/>
        <v>0.50444640249324879</v>
      </c>
      <c r="K34" s="1" t="s">
        <v>2764</v>
      </c>
      <c r="L34" s="1">
        <v>1.02778E-2</v>
      </c>
      <c r="M34" s="1">
        <v>4.6072800000000001E-3</v>
      </c>
      <c r="N34" s="1">
        <v>4.8362400000000003E-3</v>
      </c>
      <c r="O34" s="25">
        <f t="shared" ref="O34:O70" si="6">M34/L34</f>
        <v>0.44827492264881591</v>
      </c>
      <c r="P34" s="25">
        <f t="shared" ref="P34:P70" si="7">N34/L34</f>
        <v>0.47055206367121372</v>
      </c>
    </row>
    <row r="35" spans="1:16">
      <c r="A35" s="1" t="s">
        <v>298</v>
      </c>
      <c r="B35" s="1" t="s">
        <v>950</v>
      </c>
      <c r="C35" s="1" t="s">
        <v>74</v>
      </c>
      <c r="D35" s="38">
        <v>0.168602</v>
      </c>
      <c r="E35" s="38">
        <v>7.4038300000000001E-2</v>
      </c>
      <c r="F35" s="38">
        <v>8.6164699999999997E-2</v>
      </c>
      <c r="G35" s="25">
        <v>4.3033999999999999</v>
      </c>
      <c r="H35" s="25">
        <f t="shared" si="4"/>
        <v>0.43913061529519221</v>
      </c>
      <c r="I35" s="25">
        <f t="shared" si="5"/>
        <v>0.51105384277766575</v>
      </c>
      <c r="K35" s="1" t="s">
        <v>2765</v>
      </c>
      <c r="L35" s="1">
        <v>7.5286900000000004E-2</v>
      </c>
      <c r="M35" s="1">
        <v>3.1466300000000003E-2</v>
      </c>
      <c r="N35" s="1">
        <v>3.9149099999999999E-2</v>
      </c>
      <c r="O35" s="25">
        <f t="shared" si="6"/>
        <v>0.41795186147922148</v>
      </c>
      <c r="P35" s="25">
        <f t="shared" si="7"/>
        <v>0.51999883113795353</v>
      </c>
    </row>
    <row r="36" spans="1:16">
      <c r="A36" s="1" t="s">
        <v>298</v>
      </c>
      <c r="B36" s="1" t="s">
        <v>951</v>
      </c>
      <c r="C36" s="1" t="s">
        <v>74</v>
      </c>
      <c r="D36" s="38">
        <v>0.129473</v>
      </c>
      <c r="E36" s="38">
        <v>5.2993699999999998E-2</v>
      </c>
      <c r="F36" s="38">
        <v>6.1493699999999998E-2</v>
      </c>
      <c r="G36" s="25">
        <v>0.57046300000000005</v>
      </c>
      <c r="H36" s="25">
        <f t="shared" si="4"/>
        <v>0.40930309794320047</v>
      </c>
      <c r="I36" s="25">
        <f t="shared" si="5"/>
        <v>0.47495385138214141</v>
      </c>
      <c r="K36" s="1" t="s">
        <v>2766</v>
      </c>
      <c r="L36" s="1">
        <v>5.98963E-2</v>
      </c>
      <c r="M36" s="1">
        <v>2.3217399999999999E-2</v>
      </c>
      <c r="N36" s="1">
        <v>2.98439E-2</v>
      </c>
      <c r="O36" s="25">
        <f t="shared" si="6"/>
        <v>0.38762661466568049</v>
      </c>
      <c r="P36" s="25">
        <f t="shared" si="7"/>
        <v>0.49825949182169849</v>
      </c>
    </row>
    <row r="37" spans="1:16">
      <c r="A37" s="1" t="s">
        <v>298</v>
      </c>
      <c r="B37" s="1" t="s">
        <v>952</v>
      </c>
      <c r="C37" s="1" t="s">
        <v>74</v>
      </c>
      <c r="D37" s="38">
        <v>0.16538800000000001</v>
      </c>
      <c r="E37" s="38">
        <v>7.4440699999999999E-2</v>
      </c>
      <c r="F37" s="38">
        <v>7.9675499999999996E-2</v>
      </c>
      <c r="G37" s="25">
        <v>2.2940399999999999</v>
      </c>
      <c r="H37" s="25">
        <f t="shared" si="4"/>
        <v>0.45009734684499475</v>
      </c>
      <c r="I37" s="25">
        <f t="shared" si="5"/>
        <v>0.48174897816044693</v>
      </c>
      <c r="K37" s="1" t="s">
        <v>2767</v>
      </c>
      <c r="L37" s="1">
        <v>9.6263899999999999E-2</v>
      </c>
      <c r="M37" s="1">
        <v>4.3557899999999997E-2</v>
      </c>
      <c r="N37" s="1">
        <v>4.6831999999999999E-2</v>
      </c>
      <c r="O37" s="25">
        <f t="shared" si="6"/>
        <v>0.45248426461009783</v>
      </c>
      <c r="P37" s="25">
        <f t="shared" si="7"/>
        <v>0.48649597616551998</v>
      </c>
    </row>
    <row r="38" spans="1:16">
      <c r="A38" s="1" t="s">
        <v>336</v>
      </c>
      <c r="B38" s="1" t="s">
        <v>959</v>
      </c>
      <c r="C38" s="1" t="s">
        <v>74</v>
      </c>
      <c r="D38" s="38">
        <v>2.4924399999999999E-2</v>
      </c>
      <c r="E38" s="38">
        <v>1.07838E-2</v>
      </c>
      <c r="F38" s="38">
        <v>1.0284700000000001E-2</v>
      </c>
      <c r="G38" s="25">
        <v>0.43973699999999999</v>
      </c>
      <c r="H38" s="25">
        <f t="shared" si="4"/>
        <v>0.43266036494358939</v>
      </c>
      <c r="I38" s="25">
        <f t="shared" si="5"/>
        <v>0.41263581069153121</v>
      </c>
      <c r="K38" s="1" t="s">
        <v>2768</v>
      </c>
      <c r="L38" s="1">
        <v>1.3131799999999999E-3</v>
      </c>
      <c r="M38" s="1">
        <v>5.4321600000000001E-4</v>
      </c>
      <c r="N38" s="1">
        <v>5.5096400000000003E-4</v>
      </c>
      <c r="O38" s="25">
        <f t="shared" si="6"/>
        <v>0.41366453951476573</v>
      </c>
      <c r="P38" s="25">
        <f t="shared" si="7"/>
        <v>0.41956472075419976</v>
      </c>
    </row>
    <row r="39" spans="1:16">
      <c r="A39" s="1" t="s">
        <v>336</v>
      </c>
      <c r="B39" s="1" t="s">
        <v>960</v>
      </c>
      <c r="C39" s="1" t="s">
        <v>74</v>
      </c>
      <c r="D39" s="38">
        <v>8.4865899999999994E-2</v>
      </c>
      <c r="E39" s="38">
        <v>4.1163699999999998E-2</v>
      </c>
      <c r="F39" s="38">
        <v>3.7098300000000001E-2</v>
      </c>
      <c r="G39" s="25">
        <v>0.66220000000000001</v>
      </c>
      <c r="H39" s="25">
        <f t="shared" si="4"/>
        <v>0.48504405185121469</v>
      </c>
      <c r="I39" s="25">
        <f t="shared" si="5"/>
        <v>0.43714024125119749</v>
      </c>
      <c r="K39" s="1" t="s">
        <v>2769</v>
      </c>
      <c r="L39" s="1">
        <v>7.3037700000000002E-3</v>
      </c>
      <c r="M39" s="1">
        <v>4.8688200000000003E-3</v>
      </c>
      <c r="N39" s="1">
        <v>1.3161900000000001E-3</v>
      </c>
      <c r="O39" s="25">
        <f t="shared" si="6"/>
        <v>0.66661737705322044</v>
      </c>
      <c r="P39" s="25">
        <f t="shared" si="7"/>
        <v>0.18020693422711834</v>
      </c>
    </row>
    <row r="40" spans="1:16">
      <c r="A40" s="1" t="s">
        <v>336</v>
      </c>
      <c r="B40" s="1" t="s">
        <v>961</v>
      </c>
      <c r="C40" s="1" t="s">
        <v>74</v>
      </c>
      <c r="D40" s="38">
        <v>0.22525899999999999</v>
      </c>
      <c r="E40" s="38">
        <v>0.10749599999999999</v>
      </c>
      <c r="F40" s="38">
        <v>9.3021099999999995E-2</v>
      </c>
      <c r="G40" s="25">
        <v>0.91248700000000005</v>
      </c>
      <c r="H40" s="25">
        <f t="shared" si="4"/>
        <v>0.47721067748680407</v>
      </c>
      <c r="I40" s="25">
        <f t="shared" si="5"/>
        <v>0.41295175775440718</v>
      </c>
      <c r="K40" s="1" t="s">
        <v>2770</v>
      </c>
      <c r="L40" s="1">
        <v>1.6356099999999998E-2</v>
      </c>
      <c r="M40" s="1">
        <v>1.0280900000000001E-2</v>
      </c>
      <c r="N40" s="1">
        <v>3.06091E-3</v>
      </c>
      <c r="O40" s="25">
        <f t="shared" si="6"/>
        <v>0.62856671211352355</v>
      </c>
      <c r="P40" s="25">
        <f t="shared" si="7"/>
        <v>0.18714180030691915</v>
      </c>
    </row>
    <row r="41" spans="1:16">
      <c r="A41" s="1" t="s">
        <v>345</v>
      </c>
      <c r="B41" s="1" t="s">
        <v>962</v>
      </c>
      <c r="C41" s="1" t="s">
        <v>271</v>
      </c>
      <c r="D41" s="38">
        <v>3.2256899999999998E-2</v>
      </c>
      <c r="E41" s="38">
        <v>2.0601999999999999E-2</v>
      </c>
      <c r="F41" s="38">
        <v>8.0502000000000004E-3</v>
      </c>
      <c r="G41" s="25">
        <v>1.03959</v>
      </c>
      <c r="H41" s="25">
        <f t="shared" si="4"/>
        <v>0.63868505653054075</v>
      </c>
      <c r="I41" s="25">
        <f t="shared" si="5"/>
        <v>0.2495652093040559</v>
      </c>
      <c r="K41" s="1" t="s">
        <v>2771</v>
      </c>
      <c r="L41" s="1">
        <v>1.0263900000000001E-3</v>
      </c>
      <c r="M41" s="1">
        <v>6.8404999999999996E-4</v>
      </c>
      <c r="N41" s="1">
        <v>1.8365499999999999E-4</v>
      </c>
      <c r="O41" s="25">
        <f t="shared" si="6"/>
        <v>0.66646206607624769</v>
      </c>
      <c r="P41" s="25">
        <f t="shared" si="7"/>
        <v>0.1789329592065394</v>
      </c>
    </row>
    <row r="42" spans="1:16">
      <c r="A42" s="1" t="s">
        <v>345</v>
      </c>
      <c r="B42" s="1" t="s">
        <v>963</v>
      </c>
      <c r="C42" s="1" t="s">
        <v>74</v>
      </c>
      <c r="D42" s="38">
        <v>0.18997700000000001</v>
      </c>
      <c r="E42" s="38">
        <v>9.5324300000000001E-2</v>
      </c>
      <c r="F42" s="38">
        <v>6.83502E-2</v>
      </c>
      <c r="G42" s="25">
        <v>1.82081</v>
      </c>
      <c r="H42" s="25">
        <f t="shared" si="4"/>
        <v>0.50176758239155261</v>
      </c>
      <c r="I42" s="25">
        <f t="shared" si="5"/>
        <v>0.35978144722782229</v>
      </c>
      <c r="K42" s="1" t="s">
        <v>2772</v>
      </c>
      <c r="L42" s="1">
        <v>1.26199E-2</v>
      </c>
      <c r="M42" s="1">
        <v>4.4060799999999997E-3</v>
      </c>
      <c r="N42" s="1">
        <v>5.5708600000000004E-3</v>
      </c>
      <c r="O42" s="25">
        <f t="shared" si="6"/>
        <v>0.34913747335557332</v>
      </c>
      <c r="P42" s="25">
        <f t="shared" si="7"/>
        <v>0.44143455970332574</v>
      </c>
    </row>
    <row r="43" spans="1:16">
      <c r="A43" s="1" t="s">
        <v>345</v>
      </c>
      <c r="B43" s="1" t="s">
        <v>964</v>
      </c>
      <c r="C43" s="1" t="s">
        <v>74</v>
      </c>
      <c r="D43" s="38">
        <v>0.29123100000000002</v>
      </c>
      <c r="E43" s="38">
        <v>0.154917</v>
      </c>
      <c r="F43" s="38">
        <v>0.103367</v>
      </c>
      <c r="G43" s="25">
        <v>2.3405800000000001</v>
      </c>
      <c r="H43" s="25">
        <f t="shared" si="4"/>
        <v>0.5319385642325164</v>
      </c>
      <c r="I43" s="25">
        <f t="shared" si="5"/>
        <v>0.35493130882357987</v>
      </c>
      <c r="K43" s="1" t="s">
        <v>2773</v>
      </c>
      <c r="L43" s="1">
        <v>1.7641500000000001E-2</v>
      </c>
      <c r="M43" s="1">
        <v>7.3032399999999999E-3</v>
      </c>
      <c r="N43" s="1">
        <v>7.8971500000000003E-3</v>
      </c>
      <c r="O43" s="25">
        <f t="shared" si="6"/>
        <v>0.41398067057789867</v>
      </c>
      <c r="P43" s="25">
        <f t="shared" si="7"/>
        <v>0.4476461752118584</v>
      </c>
    </row>
    <row r="44" spans="1:16">
      <c r="A44" s="1" t="s">
        <v>353</v>
      </c>
      <c r="B44" s="1" t="s">
        <v>965</v>
      </c>
      <c r="C44" s="1" t="s">
        <v>45</v>
      </c>
      <c r="D44" s="38">
        <v>4.5434799999999997E-2</v>
      </c>
      <c r="E44" s="38">
        <v>3.7300800000000002E-2</v>
      </c>
      <c r="F44" s="38">
        <v>2.5405599999999999E-3</v>
      </c>
      <c r="G44" s="25">
        <v>2.94767</v>
      </c>
      <c r="H44" s="25">
        <f t="shared" si="4"/>
        <v>0.82097423120603596</v>
      </c>
      <c r="I44" s="25">
        <f t="shared" si="5"/>
        <v>5.5916610175460221E-2</v>
      </c>
      <c r="K44" s="1" t="s">
        <v>2774</v>
      </c>
      <c r="L44" s="1">
        <v>1.87374E-3</v>
      </c>
      <c r="M44" s="1">
        <v>1.66989E-3</v>
      </c>
      <c r="N44" s="84">
        <v>3.0609099999999998E-5</v>
      </c>
      <c r="O44" s="25">
        <f t="shared" si="6"/>
        <v>0.89120689103077266</v>
      </c>
      <c r="P44" s="25">
        <f t="shared" si="7"/>
        <v>1.6335831011773244E-2</v>
      </c>
    </row>
    <row r="45" spans="1:16">
      <c r="A45" s="1" t="s">
        <v>353</v>
      </c>
      <c r="B45" s="1" t="s">
        <v>966</v>
      </c>
      <c r="C45" s="1" t="s">
        <v>45</v>
      </c>
      <c r="D45" s="38">
        <v>0.37537100000000001</v>
      </c>
      <c r="E45" s="38">
        <v>0.30331599999999997</v>
      </c>
      <c r="F45" s="38">
        <v>1.3315E-2</v>
      </c>
      <c r="G45" s="25">
        <v>1.0229900000000001</v>
      </c>
      <c r="H45" s="25">
        <f t="shared" si="4"/>
        <v>0.80804324255203508</v>
      </c>
      <c r="I45" s="25">
        <f t="shared" si="5"/>
        <v>3.5471573456660209E-2</v>
      </c>
      <c r="K45" s="1" t="s">
        <v>2775</v>
      </c>
      <c r="L45" s="1">
        <v>0.15347</v>
      </c>
      <c r="M45" s="1">
        <v>0.12494</v>
      </c>
      <c r="N45" s="1">
        <v>1.74472E-3</v>
      </c>
      <c r="O45" s="25">
        <f t="shared" si="6"/>
        <v>0.81410047566299604</v>
      </c>
      <c r="P45" s="25">
        <f t="shared" si="7"/>
        <v>1.1368475923633284E-2</v>
      </c>
    </row>
    <row r="46" spans="1:16">
      <c r="A46" s="1" t="s">
        <v>358</v>
      </c>
      <c r="B46" s="1" t="s">
        <v>967</v>
      </c>
      <c r="C46" s="1" t="s">
        <v>45</v>
      </c>
      <c r="D46" s="38">
        <v>8.3901199999999992E-3</v>
      </c>
      <c r="E46" s="38">
        <v>7.2428800000000002E-3</v>
      </c>
      <c r="F46" s="38">
        <v>4.5913699999999998E-4</v>
      </c>
      <c r="G46" s="25">
        <v>0.231155</v>
      </c>
      <c r="H46" s="25">
        <f t="shared" si="4"/>
        <v>0.86326298074401808</v>
      </c>
      <c r="I46" s="25">
        <f t="shared" si="5"/>
        <v>5.472353196378598E-2</v>
      </c>
      <c r="K46" s="1" t="s">
        <v>2776</v>
      </c>
      <c r="L46" s="1">
        <v>8.9689299999999995E-4</v>
      </c>
      <c r="M46" s="1">
        <v>6.6392999999999997E-4</v>
      </c>
      <c r="N46" s="1">
        <v>0</v>
      </c>
      <c r="O46" s="25">
        <f t="shared" si="6"/>
        <v>0.74025552657897875</v>
      </c>
      <c r="P46" s="25">
        <f t="shared" si="7"/>
        <v>0</v>
      </c>
    </row>
    <row r="47" spans="1:16">
      <c r="A47" s="1" t="s">
        <v>358</v>
      </c>
      <c r="B47" s="1" t="s">
        <v>968</v>
      </c>
      <c r="C47" s="1" t="s">
        <v>45</v>
      </c>
      <c r="D47" s="38">
        <v>8.09724E-2</v>
      </c>
      <c r="E47" s="38">
        <v>7.1684399999999995E-2</v>
      </c>
      <c r="F47" s="38">
        <v>7.1013200000000004E-3</v>
      </c>
      <c r="G47" s="25">
        <v>0.62116000000000005</v>
      </c>
      <c r="H47" s="25">
        <f t="shared" si="4"/>
        <v>0.88529424841056947</v>
      </c>
      <c r="I47" s="25">
        <f t="shared" si="5"/>
        <v>8.7700500417426192E-2</v>
      </c>
      <c r="K47" s="1" t="s">
        <v>2777</v>
      </c>
      <c r="L47" s="1">
        <v>1.5869399999999999E-2</v>
      </c>
      <c r="M47" s="1">
        <v>1.2031200000000001E-2</v>
      </c>
      <c r="N47" s="1">
        <v>1.8365499999999999E-4</v>
      </c>
      <c r="O47" s="25">
        <f t="shared" si="6"/>
        <v>0.75813830390562975</v>
      </c>
      <c r="P47" s="25">
        <f t="shared" si="7"/>
        <v>1.1572901306917715E-2</v>
      </c>
    </row>
    <row r="48" spans="1:16">
      <c r="A48" s="1" t="s">
        <v>358</v>
      </c>
      <c r="B48" s="1" t="s">
        <v>969</v>
      </c>
      <c r="C48" s="1" t="s">
        <v>45</v>
      </c>
      <c r="D48" s="38">
        <v>0.11831999999999999</v>
      </c>
      <c r="E48" s="38">
        <v>0.110876</v>
      </c>
      <c r="F48" s="38">
        <v>8.7542100000000001E-3</v>
      </c>
      <c r="G48" s="25">
        <v>0.67728900000000003</v>
      </c>
      <c r="H48" s="25">
        <f t="shared" si="4"/>
        <v>0.93708586883029077</v>
      </c>
      <c r="I48" s="25">
        <f t="shared" si="5"/>
        <v>7.3987576064908731E-2</v>
      </c>
      <c r="K48" s="1" t="s">
        <v>2778</v>
      </c>
      <c r="L48" s="1">
        <v>2.1747900000000001E-2</v>
      </c>
      <c r="M48" s="1">
        <v>1.8167599999999999E-2</v>
      </c>
      <c r="N48" s="1">
        <v>3.367E-4</v>
      </c>
      <c r="O48" s="25">
        <f t="shared" si="6"/>
        <v>0.83537261068884805</v>
      </c>
      <c r="P48" s="25">
        <f t="shared" si="7"/>
        <v>1.548195457952262E-2</v>
      </c>
    </row>
    <row r="49" spans="1:16">
      <c r="A49" s="1" t="s">
        <v>449</v>
      </c>
      <c r="B49" s="1" t="s">
        <v>977</v>
      </c>
      <c r="C49" s="1" t="s">
        <v>74</v>
      </c>
      <c r="D49" s="38">
        <v>0.14394199999999999</v>
      </c>
      <c r="E49" s="38">
        <v>6.2530199999999994E-2</v>
      </c>
      <c r="F49" s="38">
        <v>7.2237499999999996E-2</v>
      </c>
      <c r="G49" s="25">
        <v>59.4998</v>
      </c>
      <c r="H49" s="25">
        <f t="shared" ref="H49:H80" si="8">E49/D49</f>
        <v>0.43441247168998626</v>
      </c>
      <c r="I49" s="25">
        <f t="shared" ref="I49:I80" si="9">F49/D49</f>
        <v>0.50185144016339922</v>
      </c>
      <c r="K49" s="1" t="s">
        <v>2779</v>
      </c>
      <c r="L49" s="1">
        <v>5.0099100000000001E-2</v>
      </c>
      <c r="M49" s="1">
        <v>2.2131000000000001E-2</v>
      </c>
      <c r="N49" s="1">
        <v>2.41812E-2</v>
      </c>
      <c r="O49" s="25">
        <f t="shared" si="6"/>
        <v>0.44174446247537386</v>
      </c>
      <c r="P49" s="25">
        <f t="shared" si="7"/>
        <v>0.482667353305748</v>
      </c>
    </row>
    <row r="50" spans="1:16">
      <c r="A50" s="1" t="s">
        <v>457</v>
      </c>
      <c r="B50" s="1" t="s">
        <v>978</v>
      </c>
      <c r="C50" s="1" t="s">
        <v>74</v>
      </c>
      <c r="D50" s="38">
        <v>0.33771400000000001</v>
      </c>
      <c r="E50" s="38">
        <v>0.15950400000000001</v>
      </c>
      <c r="F50" s="38">
        <v>0.15448400000000001</v>
      </c>
      <c r="G50" s="25">
        <v>6.4406400000000001</v>
      </c>
      <c r="H50" s="25">
        <f t="shared" si="8"/>
        <v>0.4723049681091101</v>
      </c>
      <c r="I50" s="25">
        <f t="shared" si="9"/>
        <v>0.45744031932345119</v>
      </c>
      <c r="K50" s="1" t="s">
        <v>2780</v>
      </c>
      <c r="L50" s="1">
        <v>1.3000599999999999E-2</v>
      </c>
      <c r="M50" s="1">
        <v>5.5528699999999997E-3</v>
      </c>
      <c r="N50" s="1">
        <v>6.2748700000000001E-3</v>
      </c>
      <c r="O50" s="25">
        <f t="shared" si="6"/>
        <v>0.4271241327323354</v>
      </c>
      <c r="P50" s="25">
        <f t="shared" si="7"/>
        <v>0.48266003107548888</v>
      </c>
    </row>
    <row r="51" spans="1:16">
      <c r="A51" s="1" t="s">
        <v>457</v>
      </c>
      <c r="B51" s="1" t="s">
        <v>979</v>
      </c>
      <c r="C51" s="1" t="s">
        <v>74</v>
      </c>
      <c r="D51" s="38">
        <v>0.31700200000000001</v>
      </c>
      <c r="E51" s="38">
        <v>0.14779500000000001</v>
      </c>
      <c r="F51" s="38">
        <v>0.14266899999999999</v>
      </c>
      <c r="G51" s="25">
        <v>0.76148199999999999</v>
      </c>
      <c r="H51" s="25">
        <f t="shared" si="8"/>
        <v>0.46622734241424346</v>
      </c>
      <c r="I51" s="25">
        <f t="shared" si="9"/>
        <v>0.45005709743156191</v>
      </c>
      <c r="K51" s="1" t="s">
        <v>2781</v>
      </c>
      <c r="L51" s="1">
        <v>1.3124E-2</v>
      </c>
      <c r="M51" s="1">
        <v>4.92918E-3</v>
      </c>
      <c r="N51" s="1">
        <v>6.12182E-3</v>
      </c>
      <c r="O51" s="25">
        <f t="shared" si="6"/>
        <v>0.3755851874428528</v>
      </c>
      <c r="P51" s="25">
        <f t="shared" si="7"/>
        <v>0.46645992075586712</v>
      </c>
    </row>
    <row r="52" spans="1:16">
      <c r="A52" s="1" t="s">
        <v>457</v>
      </c>
      <c r="B52" s="1" t="s">
        <v>980</v>
      </c>
      <c r="C52" s="1" t="s">
        <v>74</v>
      </c>
      <c r="D52" s="38">
        <v>0.137319</v>
      </c>
      <c r="E52" s="38">
        <v>6.9410899999999998E-2</v>
      </c>
      <c r="F52" s="38">
        <v>5.5341300000000003E-2</v>
      </c>
      <c r="G52" s="25">
        <v>1.92136</v>
      </c>
      <c r="H52" s="25">
        <f t="shared" si="8"/>
        <v>0.505471930322825</v>
      </c>
      <c r="I52" s="25">
        <f t="shared" si="9"/>
        <v>0.40301269307233523</v>
      </c>
      <c r="K52" s="1" t="s">
        <v>2782</v>
      </c>
      <c r="L52" s="1">
        <v>6.1643999999999996E-3</v>
      </c>
      <c r="M52" s="1">
        <v>2.5551300000000001E-3</v>
      </c>
      <c r="N52" s="1">
        <v>2.1732499999999998E-3</v>
      </c>
      <c r="O52" s="25">
        <f t="shared" si="6"/>
        <v>0.41449776133930316</v>
      </c>
      <c r="P52" s="25">
        <f t="shared" si="7"/>
        <v>0.3525485043150996</v>
      </c>
    </row>
    <row r="53" spans="1:16" ht="17">
      <c r="A53" s="28" t="s">
        <v>1122</v>
      </c>
      <c r="B53" s="1" t="s">
        <v>982</v>
      </c>
      <c r="C53" s="1" t="s">
        <v>74</v>
      </c>
      <c r="D53" s="38">
        <v>2.73657E-2</v>
      </c>
      <c r="E53" s="38">
        <v>1.2675000000000001E-2</v>
      </c>
      <c r="F53" s="38">
        <v>1.1845700000000001E-2</v>
      </c>
      <c r="G53" s="25">
        <v>0.40267999999999998</v>
      </c>
      <c r="H53" s="25">
        <f t="shared" si="8"/>
        <v>0.46317104989092189</v>
      </c>
      <c r="I53" s="25">
        <f t="shared" si="9"/>
        <v>0.43286669078444917</v>
      </c>
      <c r="K53" s="1" t="s">
        <v>2783</v>
      </c>
      <c r="L53" s="1">
        <v>8.3692599999999999E-3</v>
      </c>
      <c r="M53" s="1">
        <v>3.27941E-3</v>
      </c>
      <c r="N53" s="1">
        <v>3.7955300000000001E-3</v>
      </c>
      <c r="O53" s="25">
        <f t="shared" si="6"/>
        <v>0.39183989982387929</v>
      </c>
      <c r="P53" s="25">
        <f t="shared" si="7"/>
        <v>0.45350843443745326</v>
      </c>
    </row>
    <row r="54" spans="1:16" ht="17">
      <c r="A54" s="28" t="s">
        <v>380</v>
      </c>
      <c r="B54" s="1" t="s">
        <v>1081</v>
      </c>
      <c r="C54" s="1" t="s">
        <v>1127</v>
      </c>
      <c r="D54" s="38">
        <v>8.1199199999999999E-2</v>
      </c>
      <c r="E54" s="38">
        <v>5.4080200000000002E-2</v>
      </c>
      <c r="F54" s="38">
        <v>1.6528899999999999E-2</v>
      </c>
      <c r="G54" s="25">
        <v>1.74664</v>
      </c>
      <c r="H54" s="25">
        <f t="shared" si="8"/>
        <v>0.66601887703327134</v>
      </c>
      <c r="I54" s="25">
        <f t="shared" si="9"/>
        <v>0.20355988728952995</v>
      </c>
      <c r="K54" s="1" t="s">
        <v>2814</v>
      </c>
      <c r="L54" s="1">
        <v>7.03435E-3</v>
      </c>
      <c r="M54" s="1">
        <v>4.9090599999999998E-3</v>
      </c>
      <c r="N54" s="1">
        <v>2.44873E-4</v>
      </c>
      <c r="O54" s="25">
        <f t="shared" si="6"/>
        <v>0.69786973920831341</v>
      </c>
      <c r="P54" s="25">
        <f t="shared" si="7"/>
        <v>3.4811034423933983E-2</v>
      </c>
    </row>
    <row r="55" spans="1:16" ht="17">
      <c r="A55" s="28" t="s">
        <v>637</v>
      </c>
      <c r="B55" s="1" t="s">
        <v>1100</v>
      </c>
      <c r="C55" s="1" t="s">
        <v>271</v>
      </c>
      <c r="D55" s="38">
        <v>9.4399700000000007E-3</v>
      </c>
      <c r="E55" s="38">
        <v>8.5707400000000003E-3</v>
      </c>
      <c r="F55" s="38">
        <v>1.43863E-3</v>
      </c>
      <c r="G55" s="25">
        <v>0.24684700000000001</v>
      </c>
      <c r="H55" s="25">
        <f t="shared" si="8"/>
        <v>0.90792025822115952</v>
      </c>
      <c r="I55" s="25">
        <f t="shared" si="9"/>
        <v>0.15239773007753202</v>
      </c>
      <c r="K55" s="1" t="s">
        <v>2815</v>
      </c>
      <c r="L55" s="1">
        <v>1.77293E-4</v>
      </c>
      <c r="M55" s="84">
        <v>6.0357299999999999E-5</v>
      </c>
      <c r="N55" s="84">
        <v>9.1827400000000001E-5</v>
      </c>
      <c r="O55" s="25">
        <f t="shared" si="6"/>
        <v>0.34043814476600881</v>
      </c>
      <c r="P55" s="25">
        <f t="shared" si="7"/>
        <v>0.51794148669152196</v>
      </c>
    </row>
    <row r="56" spans="1:16" ht="17">
      <c r="A56" s="28" t="s">
        <v>135</v>
      </c>
      <c r="B56" s="1" t="s">
        <v>1065</v>
      </c>
      <c r="C56" s="1" t="s">
        <v>74</v>
      </c>
      <c r="D56" s="38">
        <v>2.5434600000000002E-2</v>
      </c>
      <c r="E56" s="38">
        <v>1.26952E-2</v>
      </c>
      <c r="F56" s="38">
        <v>9.8255300000000007E-3</v>
      </c>
      <c r="G56" s="25">
        <v>1.5832599999999999</v>
      </c>
      <c r="H56" s="25">
        <f t="shared" si="8"/>
        <v>0.49913110487288964</v>
      </c>
      <c r="I56" s="25">
        <f t="shared" si="9"/>
        <v>0.38630566236543923</v>
      </c>
      <c r="K56" s="1" t="s">
        <v>2816</v>
      </c>
      <c r="L56" s="1">
        <v>1.2549499999999999E-3</v>
      </c>
      <c r="M56" s="1">
        <v>4.2250099999999999E-4</v>
      </c>
      <c r="N56" s="1">
        <v>4.2852800000000001E-4</v>
      </c>
      <c r="O56" s="25">
        <f t="shared" si="6"/>
        <v>0.33666759631857845</v>
      </c>
      <c r="P56" s="25">
        <f t="shared" si="7"/>
        <v>0.34147017809474484</v>
      </c>
    </row>
    <row r="57" spans="1:16">
      <c r="A57" s="1" t="s">
        <v>486</v>
      </c>
      <c r="B57" s="1" t="s">
        <v>984</v>
      </c>
      <c r="C57" s="1" t="s">
        <v>74</v>
      </c>
      <c r="D57" s="38">
        <v>0.36815399999999998</v>
      </c>
      <c r="E57" s="38">
        <v>0.172823</v>
      </c>
      <c r="F57" s="38">
        <v>0.13789399999999999</v>
      </c>
      <c r="G57" s="25">
        <v>4.8978200000000003</v>
      </c>
      <c r="H57" s="25">
        <f t="shared" si="8"/>
        <v>0.4694312706095819</v>
      </c>
      <c r="I57" s="25">
        <f t="shared" si="9"/>
        <v>0.3745552133074746</v>
      </c>
      <c r="K57" s="1" t="s">
        <v>2784</v>
      </c>
      <c r="L57" s="1">
        <v>2.0891E-2</v>
      </c>
      <c r="M57" s="1">
        <v>1.0260699999999999E-2</v>
      </c>
      <c r="N57" s="1">
        <v>5.5096399999999997E-3</v>
      </c>
      <c r="O57" s="25">
        <f t="shared" si="6"/>
        <v>0.49115408549135992</v>
      </c>
      <c r="P57" s="25">
        <f t="shared" si="7"/>
        <v>0.26373270786463071</v>
      </c>
    </row>
    <row r="58" spans="1:16">
      <c r="A58" s="1" t="s">
        <v>486</v>
      </c>
      <c r="B58" s="1" t="s">
        <v>985</v>
      </c>
      <c r="C58" s="1" t="s">
        <v>74</v>
      </c>
      <c r="D58" s="38">
        <v>0.36650899999999997</v>
      </c>
      <c r="E58" s="38">
        <v>0.17183699999999999</v>
      </c>
      <c r="F58" s="38">
        <v>0.14355699999999999</v>
      </c>
      <c r="G58" s="25">
        <v>0.71030199999999999</v>
      </c>
      <c r="H58" s="25">
        <f t="shared" si="8"/>
        <v>0.46884796826271663</v>
      </c>
      <c r="I58" s="25">
        <f t="shared" si="9"/>
        <v>0.39168751654120365</v>
      </c>
      <c r="K58" s="1" t="s">
        <v>2785</v>
      </c>
      <c r="L58" s="1">
        <v>2.10639E-2</v>
      </c>
      <c r="M58" s="1">
        <v>9.8986000000000005E-3</v>
      </c>
      <c r="N58" s="1">
        <v>5.17294E-3</v>
      </c>
      <c r="O58" s="25">
        <f t="shared" si="6"/>
        <v>0.46993196891363898</v>
      </c>
      <c r="P58" s="25">
        <f t="shared" si="7"/>
        <v>0.24558320159134822</v>
      </c>
    </row>
    <row r="59" spans="1:16">
      <c r="A59" s="1" t="s">
        <v>492</v>
      </c>
      <c r="B59" s="1" t="s">
        <v>986</v>
      </c>
      <c r="C59" s="1" t="s">
        <v>74</v>
      </c>
      <c r="D59" s="38">
        <v>0.61078900000000003</v>
      </c>
      <c r="E59" s="38">
        <v>0.34526400000000002</v>
      </c>
      <c r="F59" s="38">
        <v>0.19449</v>
      </c>
      <c r="G59" s="25">
        <v>9.8293800000000005</v>
      </c>
      <c r="H59" s="25">
        <f t="shared" si="8"/>
        <v>0.56527540607312832</v>
      </c>
      <c r="I59" s="25">
        <f t="shared" si="9"/>
        <v>0.31842420213854539</v>
      </c>
      <c r="K59" s="1" t="s">
        <v>2786</v>
      </c>
      <c r="L59" s="1">
        <v>9.4194600000000003E-2</v>
      </c>
      <c r="M59" s="1">
        <v>4.2250099999999999E-2</v>
      </c>
      <c r="N59" s="1">
        <v>4.0404000000000002E-2</v>
      </c>
      <c r="O59" s="25">
        <f t="shared" si="6"/>
        <v>0.44854057451276397</v>
      </c>
      <c r="P59" s="25">
        <f t="shared" si="7"/>
        <v>0.42894178647183595</v>
      </c>
    </row>
    <row r="60" spans="1:16">
      <c r="A60" s="1" t="s">
        <v>492</v>
      </c>
      <c r="B60" s="1" t="s">
        <v>987</v>
      </c>
      <c r="C60" s="1" t="s">
        <v>74</v>
      </c>
      <c r="D60" s="38">
        <v>0.67750100000000002</v>
      </c>
      <c r="E60" s="38">
        <v>0.37156</v>
      </c>
      <c r="F60" s="38">
        <v>0.21689600000000001</v>
      </c>
      <c r="G60" s="25">
        <v>1.13791</v>
      </c>
      <c r="H60" s="25">
        <f t="shared" si="8"/>
        <v>0.54842723479374933</v>
      </c>
      <c r="I60" s="25">
        <f t="shared" si="9"/>
        <v>0.32014122488380092</v>
      </c>
      <c r="K60" s="1" t="s">
        <v>2787</v>
      </c>
      <c r="L60" s="1">
        <v>0.107145</v>
      </c>
      <c r="M60" s="1">
        <v>4.82456E-2</v>
      </c>
      <c r="N60" s="1">
        <v>4.61892E-2</v>
      </c>
      <c r="O60" s="25">
        <f t="shared" si="6"/>
        <v>0.45028326100144661</v>
      </c>
      <c r="P60" s="25">
        <f t="shared" si="7"/>
        <v>0.43109057818843621</v>
      </c>
    </row>
    <row r="61" spans="1:16">
      <c r="A61" s="1" t="s">
        <v>563</v>
      </c>
      <c r="B61" s="1" t="s">
        <v>999</v>
      </c>
      <c r="C61" s="1" t="s">
        <v>74</v>
      </c>
      <c r="D61" s="38">
        <v>0.21676899999999999</v>
      </c>
      <c r="E61" s="38">
        <v>9.2527799999999993E-2</v>
      </c>
      <c r="F61" s="38">
        <v>0.102449</v>
      </c>
      <c r="G61" s="25">
        <v>18.354900000000001</v>
      </c>
      <c r="H61" s="25">
        <f t="shared" si="8"/>
        <v>0.42684978018074538</v>
      </c>
      <c r="I61" s="25">
        <f t="shared" si="9"/>
        <v>0.47261831719480185</v>
      </c>
      <c r="K61" s="1" t="s">
        <v>2788</v>
      </c>
      <c r="L61" s="1">
        <v>1.3067499999999999E-2</v>
      </c>
      <c r="M61" s="1">
        <v>4.9895399999999998E-3</v>
      </c>
      <c r="N61" s="1">
        <v>4.7137999999999998E-3</v>
      </c>
      <c r="O61" s="25">
        <f t="shared" si="6"/>
        <v>0.38182819973215992</v>
      </c>
      <c r="P61" s="25">
        <f t="shared" si="7"/>
        <v>0.36072699445188444</v>
      </c>
    </row>
    <row r="62" spans="1:16">
      <c r="A62" s="1" t="s">
        <v>665</v>
      </c>
      <c r="B62" s="1" t="s">
        <v>1016</v>
      </c>
      <c r="C62" s="1" t="s">
        <v>271</v>
      </c>
      <c r="D62" s="38">
        <v>8.3889000000000005E-2</v>
      </c>
      <c r="E62" s="38">
        <v>6.4682900000000002E-2</v>
      </c>
      <c r="F62" s="38">
        <v>1.1570199999999999E-2</v>
      </c>
      <c r="G62" s="25">
        <v>0.15559200000000001</v>
      </c>
      <c r="H62" s="25">
        <f t="shared" si="8"/>
        <v>0.77105341582329023</v>
      </c>
      <c r="I62" s="25">
        <f t="shared" si="9"/>
        <v>0.13792273122817053</v>
      </c>
      <c r="K62" s="1" t="s">
        <v>2789</v>
      </c>
      <c r="L62" s="1">
        <v>3.6901199999999999E-3</v>
      </c>
      <c r="M62" s="1">
        <v>2.0722700000000002E-3</v>
      </c>
      <c r="N62" s="1">
        <v>5.5096400000000003E-4</v>
      </c>
      <c r="O62" s="25">
        <f t="shared" si="6"/>
        <v>0.56157252338677344</v>
      </c>
      <c r="P62" s="25">
        <f t="shared" si="7"/>
        <v>0.14930788158650668</v>
      </c>
    </row>
    <row r="63" spans="1:16">
      <c r="A63" s="1" t="s">
        <v>665</v>
      </c>
      <c r="B63" s="1" t="s">
        <v>1017</v>
      </c>
      <c r="C63" s="1" t="s">
        <v>271</v>
      </c>
      <c r="D63" s="38">
        <v>0.23108000000000001</v>
      </c>
      <c r="E63" s="38">
        <v>0.185719</v>
      </c>
      <c r="F63" s="38">
        <v>2.8864399999999998E-2</v>
      </c>
      <c r="G63" s="25">
        <v>0.22849900000000001</v>
      </c>
      <c r="H63" s="25">
        <f t="shared" si="8"/>
        <v>0.8037000173100225</v>
      </c>
      <c r="I63" s="25">
        <f t="shared" si="9"/>
        <v>0.12491085338410939</v>
      </c>
      <c r="K63" s="1" t="s">
        <v>2790</v>
      </c>
      <c r="L63" s="1">
        <v>9.1027699999999996E-3</v>
      </c>
      <c r="M63" s="1">
        <v>6.3576400000000003E-3</v>
      </c>
      <c r="N63" s="1">
        <v>2.32629E-3</v>
      </c>
      <c r="O63" s="25">
        <f t="shared" si="6"/>
        <v>0.69842915947563222</v>
      </c>
      <c r="P63" s="25">
        <f t="shared" si="7"/>
        <v>0.25555847286045896</v>
      </c>
    </row>
    <row r="64" spans="1:16">
      <c r="A64" s="1" t="s">
        <v>665</v>
      </c>
      <c r="B64" s="1" t="s">
        <v>1018</v>
      </c>
      <c r="C64" s="1" t="s">
        <v>271</v>
      </c>
      <c r="D64" s="38">
        <v>0.189807</v>
      </c>
      <c r="E64" s="38">
        <v>0.15318699999999999</v>
      </c>
      <c r="F64" s="38">
        <v>2.4272999999999999E-2</v>
      </c>
      <c r="G64" s="25">
        <v>0.26422800000000002</v>
      </c>
      <c r="H64" s="25">
        <f t="shared" si="8"/>
        <v>0.80706717876579892</v>
      </c>
      <c r="I64" s="25">
        <f t="shared" si="9"/>
        <v>0.1278825333101519</v>
      </c>
      <c r="K64" s="1" t="s">
        <v>2791</v>
      </c>
      <c r="L64" s="1">
        <v>7.4775800000000002E-3</v>
      </c>
      <c r="M64" s="1">
        <v>4.92918E-3</v>
      </c>
      <c r="N64" s="1">
        <v>1.71411E-3</v>
      </c>
      <c r="O64" s="25">
        <f t="shared" si="6"/>
        <v>0.65919455224818724</v>
      </c>
      <c r="P64" s="25">
        <f t="shared" si="7"/>
        <v>0.22923325460911151</v>
      </c>
    </row>
    <row r="65" spans="1:16">
      <c r="A65" s="1" t="s">
        <v>800</v>
      </c>
      <c r="B65" s="1" t="s">
        <v>1050</v>
      </c>
      <c r="C65" s="1" t="s">
        <v>45</v>
      </c>
      <c r="D65" s="38">
        <v>3.3995900000000003E-2</v>
      </c>
      <c r="E65" s="38">
        <v>2.6335899999999999E-2</v>
      </c>
      <c r="F65" s="38">
        <v>2.4181200000000002E-3</v>
      </c>
      <c r="G65" s="25">
        <v>0.54143300000000005</v>
      </c>
      <c r="H65" s="25">
        <f t="shared" si="8"/>
        <v>0.77467871125635734</v>
      </c>
      <c r="I65" s="25">
        <f t="shared" si="9"/>
        <v>7.1129753882085783E-2</v>
      </c>
      <c r="K65" s="1" t="s">
        <v>2792</v>
      </c>
      <c r="L65" s="1">
        <v>1.82855E-3</v>
      </c>
      <c r="M65" s="1">
        <v>1.06631E-3</v>
      </c>
      <c r="N65" s="1">
        <v>0</v>
      </c>
      <c r="O65" s="25">
        <f t="shared" si="6"/>
        <v>0.5831451149818162</v>
      </c>
      <c r="P65" s="25">
        <f t="shared" si="7"/>
        <v>0</v>
      </c>
    </row>
    <row r="66" spans="1:16">
      <c r="A66" s="1" t="s">
        <v>800</v>
      </c>
      <c r="B66" s="1" t="s">
        <v>1051</v>
      </c>
      <c r="C66" s="1" t="s">
        <v>45</v>
      </c>
      <c r="D66" s="38">
        <v>0.181287</v>
      </c>
      <c r="E66" s="38">
        <v>0.14371100000000001</v>
      </c>
      <c r="F66" s="38">
        <v>1.4080199999999999E-2</v>
      </c>
      <c r="G66" s="25">
        <v>1.0769500000000001</v>
      </c>
      <c r="H66" s="25">
        <f t="shared" si="8"/>
        <v>0.79272645032462341</v>
      </c>
      <c r="I66" s="25">
        <f t="shared" si="9"/>
        <v>7.7668007082692073E-2</v>
      </c>
      <c r="K66" s="1" t="s">
        <v>2793</v>
      </c>
      <c r="L66" s="1">
        <v>6.0312600000000001E-2</v>
      </c>
      <c r="M66" s="1">
        <v>4.9030299999999999E-2</v>
      </c>
      <c r="N66" s="1">
        <v>7.0401000000000003E-4</v>
      </c>
      <c r="O66" s="25">
        <f t="shared" si="6"/>
        <v>0.81293626870670466</v>
      </c>
      <c r="P66" s="25">
        <f t="shared" si="7"/>
        <v>1.1672685309537311E-2</v>
      </c>
    </row>
    <row r="67" spans="1:16">
      <c r="A67" s="1" t="s">
        <v>800</v>
      </c>
      <c r="B67" s="1" t="s">
        <v>1052</v>
      </c>
      <c r="C67" s="1" t="s">
        <v>45</v>
      </c>
      <c r="D67" s="38">
        <v>0.28069699999999997</v>
      </c>
      <c r="E67" s="38">
        <v>0.223</v>
      </c>
      <c r="F67" s="38">
        <v>2.41812E-2</v>
      </c>
      <c r="G67" s="25">
        <v>1.13121</v>
      </c>
      <c r="H67" s="25">
        <f t="shared" si="8"/>
        <v>0.79445095601306759</v>
      </c>
      <c r="I67" s="25">
        <f t="shared" si="9"/>
        <v>8.6146984114543454E-2</v>
      </c>
      <c r="K67" s="1" t="s">
        <v>2794</v>
      </c>
      <c r="L67" s="1">
        <v>8.7210700000000002E-2</v>
      </c>
      <c r="M67" s="1">
        <v>7.07589E-2</v>
      </c>
      <c r="N67" s="1">
        <v>1.25497E-3</v>
      </c>
      <c r="O67" s="25">
        <f t="shared" si="6"/>
        <v>0.81135571667238082</v>
      </c>
      <c r="P67" s="25">
        <f t="shared" si="7"/>
        <v>1.4390092041458215E-2</v>
      </c>
    </row>
    <row r="68" spans="1:16">
      <c r="A68" s="1" t="s">
        <v>808</v>
      </c>
      <c r="B68" s="1" t="s">
        <v>1053</v>
      </c>
      <c r="C68" s="1" t="s">
        <v>45</v>
      </c>
      <c r="D68" s="38">
        <v>1.2686899999999999E-2</v>
      </c>
      <c r="E68" s="38">
        <v>9.9589599999999993E-3</v>
      </c>
      <c r="F68" s="38">
        <v>9.4888299999999997E-4</v>
      </c>
      <c r="G68" s="25">
        <v>0.47727700000000001</v>
      </c>
      <c r="H68" s="25">
        <f t="shared" si="8"/>
        <v>0.78497978229512333</v>
      </c>
      <c r="I68" s="25">
        <f t="shared" si="9"/>
        <v>7.4792344859658397E-2</v>
      </c>
      <c r="K68" s="1" t="s">
        <v>2795</v>
      </c>
      <c r="L68" s="1">
        <v>7.3524400000000002E-4</v>
      </c>
      <c r="M68" s="1">
        <v>5.6333499999999999E-4</v>
      </c>
      <c r="N68" s="1">
        <v>0</v>
      </c>
      <c r="O68" s="25">
        <f t="shared" si="6"/>
        <v>0.76618782336204028</v>
      </c>
      <c r="P68" s="25">
        <f t="shared" si="7"/>
        <v>0</v>
      </c>
    </row>
    <row r="69" spans="1:16">
      <c r="A69" s="1" t="s">
        <v>808</v>
      </c>
      <c r="B69" s="1" t="s">
        <v>1054</v>
      </c>
      <c r="C69" s="1" t="s">
        <v>45</v>
      </c>
      <c r="D69" s="38">
        <v>6.4051399999999994E-2</v>
      </c>
      <c r="E69" s="38">
        <v>5.1001900000000003E-2</v>
      </c>
      <c r="F69" s="38">
        <v>8.8460399999999995E-3</v>
      </c>
      <c r="G69" s="25">
        <v>0.65188000000000001</v>
      </c>
      <c r="H69" s="25">
        <f t="shared" si="8"/>
        <v>0.79626518702167337</v>
      </c>
      <c r="I69" s="25">
        <f t="shared" si="9"/>
        <v>0.13810845664575638</v>
      </c>
      <c r="K69" s="1" t="s">
        <v>2796</v>
      </c>
      <c r="L69" s="1">
        <v>2.0690199999999999E-2</v>
      </c>
      <c r="M69" s="1">
        <v>1.82883E-2</v>
      </c>
      <c r="N69" s="1">
        <v>7.0401000000000003E-4</v>
      </c>
      <c r="O69" s="25">
        <f t="shared" si="6"/>
        <v>0.88391122367111008</v>
      </c>
      <c r="P69" s="25">
        <f t="shared" si="7"/>
        <v>3.402625397531199E-2</v>
      </c>
    </row>
    <row r="70" spans="1:16">
      <c r="A70" s="1" t="s">
        <v>808</v>
      </c>
      <c r="B70" s="1" t="s">
        <v>1055</v>
      </c>
      <c r="C70" s="1" t="s">
        <v>45</v>
      </c>
      <c r="D70" s="38">
        <v>0.115873</v>
      </c>
      <c r="E70" s="38">
        <v>9.3392900000000001E-2</v>
      </c>
      <c r="F70" s="38">
        <v>1.5090299999999999E-2</v>
      </c>
      <c r="G70" s="25">
        <v>1.0657300000000001</v>
      </c>
      <c r="H70" s="25">
        <f t="shared" si="8"/>
        <v>0.80599363095803167</v>
      </c>
      <c r="I70" s="25">
        <f t="shared" si="9"/>
        <v>0.1302313740042978</v>
      </c>
      <c r="K70" s="1" t="s">
        <v>2797</v>
      </c>
      <c r="L70" s="1">
        <v>3.7618199999999997E-2</v>
      </c>
      <c r="M70" s="1">
        <v>3.3538499999999999E-2</v>
      </c>
      <c r="N70" s="1">
        <v>8.2644599999999999E-4</v>
      </c>
      <c r="O70" s="25">
        <f t="shared" si="6"/>
        <v>0.89154983492033113</v>
      </c>
      <c r="P70" s="25">
        <f t="shared" si="7"/>
        <v>2.1969312726286744E-2</v>
      </c>
    </row>
    <row r="71" spans="1:16">
      <c r="A71" s="1" t="s">
        <v>33</v>
      </c>
      <c r="B71" s="1" t="s">
        <v>913</v>
      </c>
      <c r="C71" s="1" t="s">
        <v>45</v>
      </c>
      <c r="D71" s="38">
        <v>5.4112799999999996</v>
      </c>
      <c r="E71" s="38">
        <v>3.7416100000000001</v>
      </c>
      <c r="F71" s="38">
        <v>6.2564999999999996E-2</v>
      </c>
      <c r="G71" s="25">
        <v>16.085000000000001</v>
      </c>
      <c r="H71" s="25">
        <f t="shared" si="8"/>
        <v>0.69144638606762177</v>
      </c>
      <c r="I71" s="25">
        <f t="shared" si="9"/>
        <v>1.1561959462456202E-2</v>
      </c>
      <c r="O71" s="25">
        <v>0.69144638606762177</v>
      </c>
      <c r="P71" s="25">
        <v>1.1561959462456202E-2</v>
      </c>
    </row>
    <row r="72" spans="1:16">
      <c r="A72" s="1" t="s">
        <v>51</v>
      </c>
      <c r="B72" s="1" t="s">
        <v>914</v>
      </c>
      <c r="C72" s="1" t="s">
        <v>45</v>
      </c>
      <c r="D72" s="38">
        <v>7.6919899999999997</v>
      </c>
      <c r="E72" s="38">
        <v>6.2085900000000001</v>
      </c>
      <c r="F72" s="38">
        <v>8.6776900000000004E-2</v>
      </c>
      <c r="G72" s="25">
        <v>15.445499999999999</v>
      </c>
      <c r="H72" s="25">
        <f t="shared" si="8"/>
        <v>0.80715003529645779</v>
      </c>
      <c r="I72" s="25">
        <f t="shared" si="9"/>
        <v>1.128146292441878E-2</v>
      </c>
      <c r="O72" s="25">
        <v>0.80715003529645779</v>
      </c>
      <c r="P72" s="25">
        <v>1.128146292441878E-2</v>
      </c>
    </row>
    <row r="73" spans="1:16">
      <c r="A73" s="1" t="s">
        <v>51</v>
      </c>
      <c r="B73" s="1" t="s">
        <v>915</v>
      </c>
      <c r="C73" s="1" t="s">
        <v>45</v>
      </c>
      <c r="D73" s="38">
        <v>3.1140699999999999</v>
      </c>
      <c r="E73" s="38">
        <v>2.5278900000000002</v>
      </c>
      <c r="F73" s="38">
        <v>3.2384499999999997E-2</v>
      </c>
      <c r="G73" s="25">
        <v>6.1550500000000001</v>
      </c>
      <c r="H73" s="25">
        <f t="shared" si="8"/>
        <v>0.81176402585683693</v>
      </c>
      <c r="I73" s="25">
        <f t="shared" si="9"/>
        <v>1.039941298686285E-2</v>
      </c>
      <c r="O73" s="25">
        <v>0.81176402585683693</v>
      </c>
      <c r="P73" s="25">
        <v>1.039941298686285E-2</v>
      </c>
    </row>
    <row r="74" spans="1:16">
      <c r="A74" s="1" t="s">
        <v>82</v>
      </c>
      <c r="B74" s="1" t="s">
        <v>919</v>
      </c>
      <c r="C74" s="1" t="s">
        <v>45</v>
      </c>
      <c r="D74" s="38">
        <v>0.54993099999999995</v>
      </c>
      <c r="E74" s="38">
        <v>0.47346300000000002</v>
      </c>
      <c r="F74" s="38">
        <v>6.7034E-3</v>
      </c>
      <c r="G74" s="25">
        <v>9.0781600000000005</v>
      </c>
      <c r="H74" s="25">
        <f t="shared" si="8"/>
        <v>0.86094982825118072</v>
      </c>
      <c r="I74" s="25">
        <f t="shared" si="9"/>
        <v>1.2189529231849088E-2</v>
      </c>
      <c r="O74" s="25">
        <v>0.86094982825118072</v>
      </c>
      <c r="P74" s="25">
        <v>1.2189529231849088E-2</v>
      </c>
    </row>
    <row r="75" spans="1:16">
      <c r="A75" s="1" t="s">
        <v>116</v>
      </c>
      <c r="B75" s="1" t="s">
        <v>920</v>
      </c>
      <c r="C75" s="1" t="s">
        <v>74</v>
      </c>
      <c r="D75" s="38">
        <v>0.16347800000000001</v>
      </c>
      <c r="E75" s="38">
        <v>6.90085E-2</v>
      </c>
      <c r="F75" s="38">
        <v>7.45638E-2</v>
      </c>
      <c r="G75" s="25">
        <v>13.823499999999999</v>
      </c>
      <c r="H75" s="25">
        <f t="shared" si="8"/>
        <v>0.42212713637308991</v>
      </c>
      <c r="I75" s="25">
        <f t="shared" si="9"/>
        <v>0.45610907889746627</v>
      </c>
      <c r="O75" s="25">
        <v>0.42212713637308991</v>
      </c>
      <c r="P75" s="25">
        <v>0.45610907889746627</v>
      </c>
    </row>
    <row r="76" spans="1:16">
      <c r="A76" s="1" t="s">
        <v>158</v>
      </c>
      <c r="B76" s="1" t="s">
        <v>924</v>
      </c>
      <c r="C76" s="1" t="s">
        <v>45</v>
      </c>
      <c r="D76" s="38">
        <v>1.5660099999999999</v>
      </c>
      <c r="E76" s="38">
        <v>1.135</v>
      </c>
      <c r="F76" s="38">
        <v>1.2886399999999999E-2</v>
      </c>
      <c r="G76" s="25">
        <v>2.8612500000000001</v>
      </c>
      <c r="H76" s="25">
        <f t="shared" si="8"/>
        <v>0.72477187246569308</v>
      </c>
      <c r="I76" s="25">
        <f t="shared" si="9"/>
        <v>8.2288107994201824E-3</v>
      </c>
      <c r="O76" s="25">
        <v>0.72477187246569308</v>
      </c>
      <c r="P76" s="25">
        <v>8.2288107994201824E-3</v>
      </c>
    </row>
    <row r="77" spans="1:16">
      <c r="A77" s="1" t="s">
        <v>169</v>
      </c>
      <c r="B77" s="1" t="s">
        <v>925</v>
      </c>
      <c r="C77" s="1" t="s">
        <v>74</v>
      </c>
      <c r="D77" s="38">
        <v>1.48207</v>
      </c>
      <c r="E77" s="38">
        <v>0.567801</v>
      </c>
      <c r="F77" s="38">
        <v>0.66167699999999996</v>
      </c>
      <c r="G77" s="25">
        <v>5.2660400000000003</v>
      </c>
      <c r="H77" s="25">
        <f t="shared" si="8"/>
        <v>0.38311348316881116</v>
      </c>
      <c r="I77" s="25">
        <f t="shared" si="9"/>
        <v>0.44645462090184673</v>
      </c>
      <c r="O77" s="25">
        <v>0.38311348316881116</v>
      </c>
      <c r="P77" s="25">
        <v>0.44645462090184673</v>
      </c>
    </row>
    <row r="78" spans="1:16">
      <c r="A78" s="1" t="s">
        <v>181</v>
      </c>
      <c r="B78" s="1" t="s">
        <v>926</v>
      </c>
      <c r="C78" s="1" t="s">
        <v>74</v>
      </c>
      <c r="D78" s="38">
        <v>1.0840700000000001</v>
      </c>
      <c r="E78" s="38">
        <v>0.43143399999999998</v>
      </c>
      <c r="F78" s="38">
        <v>0.48001199999999999</v>
      </c>
      <c r="G78" s="25">
        <v>4.73644</v>
      </c>
      <c r="H78" s="25">
        <f t="shared" si="8"/>
        <v>0.39797614545186194</v>
      </c>
      <c r="I78" s="25">
        <f t="shared" si="9"/>
        <v>0.44278690490466477</v>
      </c>
      <c r="O78" s="25">
        <v>0.39797614545186194</v>
      </c>
      <c r="P78" s="25">
        <v>0.44278690490466477</v>
      </c>
    </row>
    <row r="79" spans="1:16">
      <c r="A79" s="1" t="s">
        <v>189</v>
      </c>
      <c r="B79" s="1" t="s">
        <v>927</v>
      </c>
      <c r="C79" s="1" t="s">
        <v>74</v>
      </c>
      <c r="D79" s="38">
        <v>0.42559599999999997</v>
      </c>
      <c r="E79" s="38">
        <v>0.146648</v>
      </c>
      <c r="F79" s="38">
        <v>0.187971</v>
      </c>
      <c r="G79" s="25">
        <v>1.20611</v>
      </c>
      <c r="H79" s="25">
        <f t="shared" si="8"/>
        <v>0.34457090762131226</v>
      </c>
      <c r="I79" s="25">
        <f t="shared" si="9"/>
        <v>0.44166533520051882</v>
      </c>
      <c r="O79" s="25">
        <v>0.34457090762131226</v>
      </c>
      <c r="P79" s="25">
        <v>0.44166533520051882</v>
      </c>
    </row>
    <row r="80" spans="1:16">
      <c r="A80" s="1" t="s">
        <v>189</v>
      </c>
      <c r="B80" s="1" t="s">
        <v>928</v>
      </c>
      <c r="C80" s="1" t="s">
        <v>74</v>
      </c>
      <c r="D80" s="38">
        <v>0.473831</v>
      </c>
      <c r="E80" s="38">
        <v>0.19911899999999999</v>
      </c>
      <c r="F80" s="38">
        <v>0.26256499999999999</v>
      </c>
      <c r="G80" s="25">
        <v>4.6299700000000001</v>
      </c>
      <c r="H80" s="25">
        <f t="shared" si="8"/>
        <v>0.42023210807228734</v>
      </c>
      <c r="I80" s="25">
        <f t="shared" si="9"/>
        <v>0.55413216948658905</v>
      </c>
      <c r="O80" s="25">
        <v>0.42023210807228734</v>
      </c>
      <c r="P80" s="25">
        <v>0.55413216948658905</v>
      </c>
    </row>
    <row r="81" spans="1:16">
      <c r="A81" s="1" t="s">
        <v>200</v>
      </c>
      <c r="B81" s="1" t="s">
        <v>929</v>
      </c>
      <c r="C81" s="1" t="s">
        <v>74</v>
      </c>
      <c r="D81" s="38">
        <v>0.283966</v>
      </c>
      <c r="E81" s="38">
        <v>9.1924199999999998E-2</v>
      </c>
      <c r="F81" s="38">
        <v>0.122681</v>
      </c>
      <c r="G81" s="25">
        <v>0.63703299999999996</v>
      </c>
      <c r="H81" s="25">
        <f t="shared" ref="H81:H112" si="10">E81/D81</f>
        <v>0.32371551523773973</v>
      </c>
      <c r="I81" s="25">
        <f t="shared" ref="I81:I112" si="11">F81/D81</f>
        <v>0.43202707366374848</v>
      </c>
      <c r="O81" s="25">
        <v>0.32371551523773973</v>
      </c>
      <c r="P81" s="25">
        <v>0.43202707366374848</v>
      </c>
    </row>
    <row r="82" spans="1:16">
      <c r="A82" s="1" t="s">
        <v>200</v>
      </c>
      <c r="B82" s="1" t="s">
        <v>930</v>
      </c>
      <c r="C82" s="1" t="s">
        <v>74</v>
      </c>
      <c r="D82" s="38">
        <v>0.32122200000000001</v>
      </c>
      <c r="E82" s="38">
        <v>0.13316800000000001</v>
      </c>
      <c r="F82" s="38">
        <v>0.167156</v>
      </c>
      <c r="G82" s="25">
        <v>1.5758300000000001</v>
      </c>
      <c r="H82" s="25">
        <f t="shared" si="10"/>
        <v>0.41456687275466814</v>
      </c>
      <c r="I82" s="25">
        <f t="shared" si="11"/>
        <v>0.52037531675912607</v>
      </c>
      <c r="O82" s="25">
        <v>0.41456687275466814</v>
      </c>
      <c r="P82" s="25">
        <v>0.52037531675912607</v>
      </c>
    </row>
    <row r="83" spans="1:16">
      <c r="A83" s="1" t="s">
        <v>208</v>
      </c>
      <c r="B83" s="1" t="s">
        <v>931</v>
      </c>
      <c r="C83" s="1" t="s">
        <v>74</v>
      </c>
      <c r="D83" s="38">
        <v>2.3908499999999999E-3</v>
      </c>
      <c r="E83" s="38">
        <v>8.8524100000000004E-4</v>
      </c>
      <c r="F83" s="38">
        <v>1.25497E-3</v>
      </c>
      <c r="G83" s="25">
        <v>2.2632599999999999E-2</v>
      </c>
      <c r="H83" s="25">
        <f t="shared" si="10"/>
        <v>0.37026204069682334</v>
      </c>
      <c r="I83" s="25">
        <f t="shared" si="11"/>
        <v>0.52490536838362922</v>
      </c>
      <c r="O83" s="25">
        <v>0.37026204069682334</v>
      </c>
      <c r="P83" s="25">
        <v>0.52490536838362922</v>
      </c>
    </row>
    <row r="84" spans="1:16">
      <c r="A84" s="1" t="s">
        <v>208</v>
      </c>
      <c r="B84" s="1" t="s">
        <v>932</v>
      </c>
      <c r="C84" s="1" t="s">
        <v>74</v>
      </c>
      <c r="D84" s="38">
        <v>2.2663099999999999E-2</v>
      </c>
      <c r="E84" s="38">
        <v>8.8322899999999996E-3</v>
      </c>
      <c r="F84" s="38">
        <v>1.1356E-2</v>
      </c>
      <c r="G84" s="25">
        <v>0.242199</v>
      </c>
      <c r="H84" s="25">
        <f t="shared" si="10"/>
        <v>0.38972117671457129</v>
      </c>
      <c r="I84" s="25">
        <f t="shared" si="11"/>
        <v>0.5010788462302157</v>
      </c>
      <c r="O84" s="25">
        <v>0.38972117671457129</v>
      </c>
      <c r="P84" s="25">
        <v>0.5010788462302157</v>
      </c>
    </row>
    <row r="85" spans="1:16">
      <c r="A85" s="1" t="s">
        <v>208</v>
      </c>
      <c r="B85" s="1" t="s">
        <v>933</v>
      </c>
      <c r="C85" s="1" t="s">
        <v>74</v>
      </c>
      <c r="D85" s="38">
        <v>2.99338E-2</v>
      </c>
      <c r="E85" s="38">
        <v>1.16691E-2</v>
      </c>
      <c r="F85" s="38">
        <v>1.59474E-2</v>
      </c>
      <c r="G85" s="25">
        <v>6.3552399999999995E-2</v>
      </c>
      <c r="H85" s="25">
        <f t="shared" si="10"/>
        <v>0.38983022536396983</v>
      </c>
      <c r="I85" s="25">
        <f t="shared" si="11"/>
        <v>0.5327556140550147</v>
      </c>
      <c r="O85" s="25">
        <v>0.38983022536396983</v>
      </c>
      <c r="P85" s="25">
        <v>0.5327556140550147</v>
      </c>
    </row>
    <row r="86" spans="1:16">
      <c r="A86" s="1" t="s">
        <v>218</v>
      </c>
      <c r="B86" s="1" t="s">
        <v>934</v>
      </c>
      <c r="C86" s="1" t="s">
        <v>74</v>
      </c>
      <c r="D86" s="38">
        <v>1.1480600000000001E-2</v>
      </c>
      <c r="E86" s="38">
        <v>3.86287E-3</v>
      </c>
      <c r="F86" s="38">
        <v>5.0505100000000002E-3</v>
      </c>
      <c r="G86" s="25">
        <v>0.37823600000000002</v>
      </c>
      <c r="H86" s="25">
        <f t="shared" si="10"/>
        <v>0.33646934829190112</v>
      </c>
      <c r="I86" s="25">
        <f t="shared" si="11"/>
        <v>0.43991690329773703</v>
      </c>
      <c r="O86" s="25">
        <v>0.33646934829190112</v>
      </c>
      <c r="P86" s="25">
        <v>0.43991690329773703</v>
      </c>
    </row>
    <row r="87" spans="1:16">
      <c r="A87" s="1" t="s">
        <v>218</v>
      </c>
      <c r="B87" s="1" t="s">
        <v>935</v>
      </c>
      <c r="C87" s="1" t="s">
        <v>74</v>
      </c>
      <c r="D87" s="38">
        <v>0.12879099999999999</v>
      </c>
      <c r="E87" s="38">
        <v>5.5569E-2</v>
      </c>
      <c r="F87" s="38">
        <v>5.5922899999999998E-2</v>
      </c>
      <c r="G87" s="25">
        <v>7.7669100000000002</v>
      </c>
      <c r="H87" s="25">
        <f t="shared" si="10"/>
        <v>0.43146648445931784</v>
      </c>
      <c r="I87" s="25">
        <f t="shared" si="11"/>
        <v>0.43421434727581898</v>
      </c>
      <c r="O87" s="25">
        <v>0.43146648445931784</v>
      </c>
      <c r="P87" s="25">
        <v>0.43421434727581898</v>
      </c>
    </row>
    <row r="88" spans="1:16">
      <c r="A88" s="1" t="s">
        <v>231</v>
      </c>
      <c r="B88" s="1" t="s">
        <v>938</v>
      </c>
      <c r="C88" s="1" t="s">
        <v>74</v>
      </c>
      <c r="D88" s="38">
        <v>0.22128400000000001</v>
      </c>
      <c r="E88" s="38">
        <v>8.7377300000000005E-2</v>
      </c>
      <c r="F88" s="38">
        <v>9.7184000000000006E-2</v>
      </c>
      <c r="G88" s="25">
        <v>31.931899999999999</v>
      </c>
      <c r="H88" s="25">
        <f t="shared" si="10"/>
        <v>0.39486496990293019</v>
      </c>
      <c r="I88" s="25">
        <f t="shared" si="11"/>
        <v>0.43918222736393053</v>
      </c>
      <c r="O88" s="25">
        <v>0.39486496990293019</v>
      </c>
      <c r="P88" s="25">
        <v>0.43918222736393053</v>
      </c>
    </row>
    <row r="89" spans="1:16">
      <c r="A89" s="1" t="s">
        <v>231</v>
      </c>
      <c r="B89" s="1" t="s">
        <v>939</v>
      </c>
      <c r="C89" s="1" t="s">
        <v>74</v>
      </c>
      <c r="D89" s="38">
        <v>0.93108299999999999</v>
      </c>
      <c r="E89" s="38">
        <v>0.40493699999999999</v>
      </c>
      <c r="F89" s="38">
        <v>0.47395199999999998</v>
      </c>
      <c r="G89" s="25">
        <v>39.848500000000001</v>
      </c>
      <c r="H89" s="25">
        <f t="shared" si="10"/>
        <v>0.4349096697072119</v>
      </c>
      <c r="I89" s="25">
        <f t="shared" si="11"/>
        <v>0.50903302927880756</v>
      </c>
      <c r="O89" s="25">
        <v>0.4349096697072119</v>
      </c>
      <c r="P89" s="25">
        <v>0.50903302927880756</v>
      </c>
    </row>
    <row r="90" spans="1:16">
      <c r="A90" s="1" t="s">
        <v>258</v>
      </c>
      <c r="B90" s="1" t="s">
        <v>944</v>
      </c>
      <c r="C90" s="1" t="s">
        <v>74</v>
      </c>
      <c r="D90" s="38">
        <v>1.57239</v>
      </c>
      <c r="E90" s="38">
        <v>0.63284600000000002</v>
      </c>
      <c r="F90" s="38">
        <v>0.72008000000000005</v>
      </c>
      <c r="G90" s="25">
        <v>8.5822299999999991</v>
      </c>
      <c r="H90" s="25">
        <f t="shared" si="10"/>
        <v>0.40247394094340466</v>
      </c>
      <c r="I90" s="25">
        <f t="shared" si="11"/>
        <v>0.45795254358015508</v>
      </c>
      <c r="O90" s="25">
        <v>0.40247394094340466</v>
      </c>
      <c r="P90" s="25">
        <v>0.45795254358015508</v>
      </c>
    </row>
    <row r="91" spans="1:16">
      <c r="A91" s="1" t="s">
        <v>267</v>
      </c>
      <c r="B91" s="1" t="s">
        <v>945</v>
      </c>
      <c r="C91" s="1" t="s">
        <v>74</v>
      </c>
      <c r="D91" s="38">
        <v>1.50532</v>
      </c>
      <c r="E91" s="38">
        <v>0.634436</v>
      </c>
      <c r="F91" s="38">
        <v>0.78295099999999995</v>
      </c>
      <c r="G91" s="25">
        <v>6.9287200000000002</v>
      </c>
      <c r="H91" s="25">
        <f t="shared" si="10"/>
        <v>0.42146254616958523</v>
      </c>
      <c r="I91" s="25">
        <f t="shared" si="11"/>
        <v>0.52012263173278772</v>
      </c>
      <c r="O91" s="25">
        <v>0.42146254616958523</v>
      </c>
      <c r="P91" s="25">
        <v>0.52012263173278772</v>
      </c>
    </row>
    <row r="92" spans="1:16">
      <c r="A92" s="1" t="s">
        <v>274</v>
      </c>
      <c r="B92" s="1" t="s">
        <v>946</v>
      </c>
      <c r="C92" s="1" t="s">
        <v>45</v>
      </c>
      <c r="D92" s="38">
        <v>0.10773099999999999</v>
      </c>
      <c r="E92" s="38">
        <v>7.93296E-2</v>
      </c>
      <c r="F92" s="38">
        <v>1.65289E-3</v>
      </c>
      <c r="G92" s="25">
        <v>0.16434299999999999</v>
      </c>
      <c r="H92" s="25">
        <f t="shared" si="10"/>
        <v>0.7363674337006062</v>
      </c>
      <c r="I92" s="25">
        <f t="shared" si="11"/>
        <v>1.5342751854155257E-2</v>
      </c>
      <c r="O92" s="25">
        <v>0.7363674337006062</v>
      </c>
      <c r="P92" s="25">
        <v>1.5342751854155257E-2</v>
      </c>
    </row>
    <row r="93" spans="1:16">
      <c r="A93" s="1" t="s">
        <v>304</v>
      </c>
      <c r="B93" s="1" t="s">
        <v>953</v>
      </c>
      <c r="C93" s="1" t="s">
        <v>74</v>
      </c>
      <c r="D93" s="38">
        <v>0.78028500000000001</v>
      </c>
      <c r="E93" s="38">
        <v>0.30190699999999998</v>
      </c>
      <c r="F93" s="38">
        <v>0.37875700000000001</v>
      </c>
      <c r="G93" s="25">
        <v>2.5264700000000002</v>
      </c>
      <c r="H93" s="25">
        <f t="shared" si="10"/>
        <v>0.38691888220329751</v>
      </c>
      <c r="I93" s="25">
        <f t="shared" si="11"/>
        <v>0.4854085366244385</v>
      </c>
      <c r="O93" s="25">
        <v>0.38691888220329751</v>
      </c>
      <c r="P93" s="25">
        <v>0.4854085366244385</v>
      </c>
    </row>
    <row r="94" spans="1:16">
      <c r="A94" s="1" t="s">
        <v>954</v>
      </c>
      <c r="B94" s="1" t="s">
        <v>955</v>
      </c>
      <c r="C94" s="1" t="s">
        <v>74</v>
      </c>
      <c r="D94" s="38">
        <v>1.52372</v>
      </c>
      <c r="E94" s="38">
        <v>0.58470100000000003</v>
      </c>
      <c r="F94" s="38">
        <v>0.80520400000000003</v>
      </c>
      <c r="G94" s="25">
        <v>7.3230700000000004</v>
      </c>
      <c r="H94" s="25">
        <f t="shared" si="10"/>
        <v>0.38373257553881296</v>
      </c>
      <c r="I94" s="25">
        <f t="shared" si="11"/>
        <v>0.52844617121255877</v>
      </c>
      <c r="O94" s="25">
        <v>0.38373257553881296</v>
      </c>
      <c r="P94" s="25">
        <v>0.52844617121255877</v>
      </c>
    </row>
    <row r="95" spans="1:16">
      <c r="A95" s="1" t="s">
        <v>954</v>
      </c>
      <c r="B95" s="1" t="s">
        <v>956</v>
      </c>
      <c r="C95" s="1" t="s">
        <v>74</v>
      </c>
      <c r="D95" s="38">
        <v>1.04782</v>
      </c>
      <c r="E95" s="38">
        <v>0.40705000000000002</v>
      </c>
      <c r="F95" s="38">
        <v>0.56020800000000004</v>
      </c>
      <c r="G95" s="25">
        <v>6.5260400000000001</v>
      </c>
      <c r="H95" s="25">
        <f t="shared" si="10"/>
        <v>0.38847321104769905</v>
      </c>
      <c r="I95" s="25">
        <f t="shared" si="11"/>
        <v>0.53464144604989416</v>
      </c>
      <c r="O95" s="25">
        <v>0.38847321104769905</v>
      </c>
      <c r="P95" s="25">
        <v>0.53464144604989416</v>
      </c>
    </row>
    <row r="96" spans="1:16">
      <c r="A96" s="1" t="s">
        <v>319</v>
      </c>
      <c r="B96" s="1" t="s">
        <v>957</v>
      </c>
      <c r="C96" s="1" t="s">
        <v>45</v>
      </c>
      <c r="D96" s="38">
        <v>1.2375700000000001</v>
      </c>
      <c r="E96" s="38">
        <v>0.94696599999999997</v>
      </c>
      <c r="F96" s="38">
        <v>1.3498599999999999E-2</v>
      </c>
      <c r="G96" s="25">
        <v>15.7585</v>
      </c>
      <c r="H96" s="25">
        <f t="shared" si="10"/>
        <v>0.76518176749597999</v>
      </c>
      <c r="I96" s="25">
        <f t="shared" si="11"/>
        <v>1.0907342614963194E-2</v>
      </c>
      <c r="O96" s="25">
        <v>0.76518176749597999</v>
      </c>
      <c r="P96" s="25">
        <v>1.0907342614963194E-2</v>
      </c>
    </row>
    <row r="97" spans="1:16">
      <c r="A97" s="1" t="s">
        <v>326</v>
      </c>
      <c r="B97" s="1" t="s">
        <v>958</v>
      </c>
      <c r="C97" s="1" t="s">
        <v>74</v>
      </c>
      <c r="D97" s="38">
        <v>2.5591900000000001</v>
      </c>
      <c r="E97" s="38">
        <v>1.02891</v>
      </c>
      <c r="F97" s="38">
        <v>1.2989299999999999</v>
      </c>
      <c r="G97" s="25">
        <v>11.090199999999999</v>
      </c>
      <c r="H97" s="25">
        <f t="shared" si="10"/>
        <v>0.40204517835721459</v>
      </c>
      <c r="I97" s="25">
        <f t="shared" si="11"/>
        <v>0.50755512486372634</v>
      </c>
      <c r="O97" s="25">
        <v>0.40204517835721459</v>
      </c>
      <c r="P97" s="25">
        <v>0.50755512486372634</v>
      </c>
    </row>
    <row r="98" spans="1:16">
      <c r="A98" s="1" t="s">
        <v>405</v>
      </c>
      <c r="B98" s="1" t="s">
        <v>970</v>
      </c>
      <c r="C98" s="1" t="s">
        <v>74</v>
      </c>
      <c r="D98" s="38">
        <v>1.10737</v>
      </c>
      <c r="E98" s="38">
        <v>0.36982900000000002</v>
      </c>
      <c r="F98" s="38">
        <v>0.41062100000000001</v>
      </c>
      <c r="G98" s="25">
        <v>4.7846000000000002</v>
      </c>
      <c r="H98" s="25">
        <f t="shared" si="10"/>
        <v>0.33397057893928861</v>
      </c>
      <c r="I98" s="25">
        <f t="shared" si="11"/>
        <v>0.37080740854456962</v>
      </c>
      <c r="O98" s="25">
        <v>0.33397057893928861</v>
      </c>
      <c r="P98" s="25">
        <v>0.37080740854456962</v>
      </c>
    </row>
    <row r="99" spans="1:16">
      <c r="A99" s="1" t="s">
        <v>415</v>
      </c>
      <c r="B99" s="1" t="s">
        <v>971</v>
      </c>
      <c r="C99" s="1" t="s">
        <v>45</v>
      </c>
      <c r="D99" s="38">
        <v>1.2541199999999999</v>
      </c>
      <c r="E99" s="38">
        <v>1.0131399999999999</v>
      </c>
      <c r="F99" s="38">
        <v>6.7340100000000003E-3</v>
      </c>
      <c r="G99" s="25">
        <v>8.6247799999999994</v>
      </c>
      <c r="H99" s="25">
        <f t="shared" si="10"/>
        <v>0.80784932861289194</v>
      </c>
      <c r="I99" s="25">
        <f t="shared" si="11"/>
        <v>5.3695100947277778E-3</v>
      </c>
      <c r="O99" s="25">
        <v>0.80784932861289194</v>
      </c>
      <c r="P99" s="25">
        <v>5.3695100947277778E-3</v>
      </c>
    </row>
    <row r="100" spans="1:16">
      <c r="A100" s="1" t="s">
        <v>425</v>
      </c>
      <c r="B100" s="1" t="s">
        <v>972</v>
      </c>
      <c r="C100" s="1" t="s">
        <v>45</v>
      </c>
      <c r="D100" s="38">
        <v>2.7768899999999999E-2</v>
      </c>
      <c r="E100" s="38">
        <v>2.1929799999999999E-2</v>
      </c>
      <c r="F100" s="38">
        <v>1.0101000000000001E-3</v>
      </c>
      <c r="G100" s="25">
        <v>0.72557199999999999</v>
      </c>
      <c r="H100" s="25">
        <f t="shared" si="10"/>
        <v>0.78972519617269676</v>
      </c>
      <c r="I100" s="25">
        <f t="shared" si="11"/>
        <v>3.6375225522076858E-2</v>
      </c>
      <c r="O100" s="25">
        <v>0.78972519617269676</v>
      </c>
      <c r="P100" s="25">
        <v>3.6375225522076858E-2</v>
      </c>
    </row>
    <row r="101" spans="1:16">
      <c r="A101" s="1" t="s">
        <v>425</v>
      </c>
      <c r="B101" s="1" t="s">
        <v>973</v>
      </c>
      <c r="C101" s="1" t="s">
        <v>45</v>
      </c>
      <c r="D101" s="38">
        <v>3.0230199999999999E-2</v>
      </c>
      <c r="E101" s="38">
        <v>2.3881400000000001E-2</v>
      </c>
      <c r="F101" s="38">
        <v>1.1019300000000001E-3</v>
      </c>
      <c r="G101" s="25">
        <v>7.0613800000000004E-2</v>
      </c>
      <c r="H101" s="25">
        <f t="shared" si="10"/>
        <v>0.78998484958749859</v>
      </c>
      <c r="I101" s="25">
        <f t="shared" si="11"/>
        <v>3.6451297047323541E-2</v>
      </c>
      <c r="O101" s="25">
        <v>0.78998484958749859</v>
      </c>
      <c r="P101" s="25">
        <v>3.6451297047323541E-2</v>
      </c>
    </row>
    <row r="102" spans="1:16">
      <c r="A102" s="1" t="s">
        <v>434</v>
      </c>
      <c r="B102" s="1" t="s">
        <v>974</v>
      </c>
      <c r="C102" s="1" t="s">
        <v>74</v>
      </c>
      <c r="D102" s="38">
        <v>6.1504999999999997E-2</v>
      </c>
      <c r="E102" s="38">
        <v>2.4887300000000001E-2</v>
      </c>
      <c r="F102" s="38">
        <v>2.3722099999999999E-2</v>
      </c>
      <c r="G102" s="25">
        <v>57.2027</v>
      </c>
      <c r="H102" s="25">
        <f t="shared" si="10"/>
        <v>0.40463864726445009</v>
      </c>
      <c r="I102" s="25">
        <f t="shared" si="11"/>
        <v>0.38569384602877815</v>
      </c>
      <c r="O102" s="25">
        <v>0.40463864726445009</v>
      </c>
      <c r="P102" s="25">
        <v>0.38569384602877815</v>
      </c>
    </row>
    <row r="103" spans="1:16">
      <c r="A103" s="1" t="s">
        <v>434</v>
      </c>
      <c r="B103" s="1" t="s">
        <v>975</v>
      </c>
      <c r="C103" s="1" t="s">
        <v>74</v>
      </c>
      <c r="D103" s="38">
        <v>4.4524000000000001E-2</v>
      </c>
      <c r="E103" s="38">
        <v>1.6155599999999999E-2</v>
      </c>
      <c r="F103" s="38">
        <v>1.9436800000000001E-2</v>
      </c>
      <c r="G103" s="25">
        <v>48.3491</v>
      </c>
      <c r="H103" s="25">
        <f t="shared" si="10"/>
        <v>0.36285149582247772</v>
      </c>
      <c r="I103" s="25">
        <f t="shared" si="11"/>
        <v>0.43654658161890214</v>
      </c>
      <c r="O103" s="25">
        <v>0.36285149582247772</v>
      </c>
      <c r="P103" s="25">
        <v>0.43654658161890214</v>
      </c>
    </row>
    <row r="104" spans="1:16">
      <c r="A104" s="1" t="s">
        <v>442</v>
      </c>
      <c r="B104" s="1" t="s">
        <v>976</v>
      </c>
      <c r="C104" s="1" t="s">
        <v>45</v>
      </c>
      <c r="D104" s="38">
        <v>0.794516</v>
      </c>
      <c r="E104" s="38">
        <v>0.50859100000000002</v>
      </c>
      <c r="F104" s="38">
        <v>6.1830399999999999E-3</v>
      </c>
      <c r="G104" s="25">
        <v>22.191299999999998</v>
      </c>
      <c r="H104" s="25">
        <f t="shared" si="10"/>
        <v>0.64012681934662108</v>
      </c>
      <c r="I104" s="25">
        <f t="shared" si="11"/>
        <v>7.782146615046141E-3</v>
      </c>
      <c r="O104" s="25">
        <v>0.64012681934662108</v>
      </c>
      <c r="P104" s="25">
        <v>7.782146615046141E-3</v>
      </c>
    </row>
    <row r="105" spans="1:16">
      <c r="A105" s="1" t="s">
        <v>478</v>
      </c>
      <c r="B105" s="1" t="s">
        <v>983</v>
      </c>
      <c r="C105" s="1" t="s">
        <v>74</v>
      </c>
      <c r="D105" s="38">
        <v>0.244287</v>
      </c>
      <c r="E105" s="38">
        <v>0.100012</v>
      </c>
      <c r="F105" s="38">
        <v>0.10508099999999999</v>
      </c>
      <c r="G105" s="25">
        <v>0.44221100000000002</v>
      </c>
      <c r="H105" s="25">
        <f t="shared" si="10"/>
        <v>0.40940369319693642</v>
      </c>
      <c r="I105" s="25">
        <f t="shared" si="11"/>
        <v>0.4301538763831067</v>
      </c>
      <c r="O105" s="25">
        <v>0.40940369319693642</v>
      </c>
      <c r="P105" s="25">
        <v>0.4301538763831067</v>
      </c>
    </row>
    <row r="106" spans="1:16">
      <c r="A106" s="1" t="s">
        <v>499</v>
      </c>
      <c r="B106" s="1" t="s">
        <v>988</v>
      </c>
      <c r="C106" s="1" t="s">
        <v>74</v>
      </c>
      <c r="D106" s="38">
        <v>0.369589</v>
      </c>
      <c r="E106" s="38">
        <v>0.13540199999999999</v>
      </c>
      <c r="F106" s="38">
        <v>0.17413500000000001</v>
      </c>
      <c r="G106" s="25">
        <v>1.1264400000000001</v>
      </c>
      <c r="H106" s="25">
        <f t="shared" si="10"/>
        <v>0.36635830611841802</v>
      </c>
      <c r="I106" s="25">
        <f t="shared" si="11"/>
        <v>0.47115850309397739</v>
      </c>
      <c r="O106" s="25">
        <v>0.36635830611841802</v>
      </c>
      <c r="P106" s="25">
        <v>0.47115850309397739</v>
      </c>
    </row>
    <row r="107" spans="1:16">
      <c r="A107" s="1" t="s">
        <v>508</v>
      </c>
      <c r="B107" s="1" t="s">
        <v>989</v>
      </c>
      <c r="C107" s="1" t="s">
        <v>74</v>
      </c>
      <c r="D107" s="38">
        <v>1.5270999999999999</v>
      </c>
      <c r="E107" s="38">
        <v>0.51736300000000002</v>
      </c>
      <c r="F107" s="38">
        <v>0.69996899999999995</v>
      </c>
      <c r="G107" s="25">
        <v>17.379000000000001</v>
      </c>
      <c r="H107" s="25">
        <f t="shared" si="10"/>
        <v>0.33878789863139286</v>
      </c>
      <c r="I107" s="25">
        <f t="shared" si="11"/>
        <v>0.45836487459891295</v>
      </c>
      <c r="O107" s="25">
        <v>0.33878789863139286</v>
      </c>
      <c r="P107" s="25">
        <v>0.45836487459891295</v>
      </c>
    </row>
    <row r="108" spans="1:16">
      <c r="A108" s="1" t="s">
        <v>515</v>
      </c>
      <c r="B108" s="1" t="s">
        <v>990</v>
      </c>
      <c r="C108" s="1" t="s">
        <v>74</v>
      </c>
      <c r="D108" s="38">
        <v>1.13547</v>
      </c>
      <c r="E108" s="38">
        <v>0.40471600000000002</v>
      </c>
      <c r="F108" s="38">
        <v>0.54009799999999997</v>
      </c>
      <c r="G108" s="25">
        <v>4.12554</v>
      </c>
      <c r="H108" s="25">
        <f t="shared" si="10"/>
        <v>0.35643037684835355</v>
      </c>
      <c r="I108" s="25">
        <f t="shared" si="11"/>
        <v>0.4756602992593375</v>
      </c>
      <c r="O108" s="25">
        <v>0.35643037684835355</v>
      </c>
      <c r="P108" s="25">
        <v>0.4756602992593375</v>
      </c>
    </row>
    <row r="109" spans="1:16">
      <c r="A109" s="1" t="s">
        <v>523</v>
      </c>
      <c r="B109" s="1" t="s">
        <v>991</v>
      </c>
      <c r="C109" s="1" t="s">
        <v>45</v>
      </c>
      <c r="D109" s="38">
        <v>0.82713099999999995</v>
      </c>
      <c r="E109" s="38">
        <v>0.602406</v>
      </c>
      <c r="F109" s="38">
        <v>4.8974600000000002E-3</v>
      </c>
      <c r="G109" s="25">
        <v>25.4391</v>
      </c>
      <c r="H109" s="25">
        <f t="shared" si="10"/>
        <v>0.72830784966347539</v>
      </c>
      <c r="I109" s="25">
        <f t="shared" si="11"/>
        <v>5.9210209749120763E-3</v>
      </c>
      <c r="O109" s="25">
        <v>0.72830784966347539</v>
      </c>
      <c r="P109" s="25">
        <v>5.9210209749120763E-3</v>
      </c>
    </row>
    <row r="110" spans="1:16">
      <c r="A110" s="1" t="s">
        <v>523</v>
      </c>
      <c r="B110" s="1" t="s">
        <v>992</v>
      </c>
      <c r="C110" s="1" t="s">
        <v>45</v>
      </c>
      <c r="D110" s="38">
        <v>1.86321</v>
      </c>
      <c r="E110" s="38">
        <v>1.3470500000000001</v>
      </c>
      <c r="F110" s="38">
        <v>1.69575E-2</v>
      </c>
      <c r="G110" s="25">
        <v>10.559699999999999</v>
      </c>
      <c r="H110" s="25">
        <f t="shared" si="10"/>
        <v>0.72297271912452166</v>
      </c>
      <c r="I110" s="25">
        <f t="shared" si="11"/>
        <v>9.1012285249649806E-3</v>
      </c>
      <c r="O110" s="25">
        <v>0.72297271912452166</v>
      </c>
      <c r="P110" s="25">
        <v>9.1012285249649806E-3</v>
      </c>
    </row>
    <row r="111" spans="1:16">
      <c r="A111" s="1" t="s">
        <v>533</v>
      </c>
      <c r="B111" s="1" t="s">
        <v>993</v>
      </c>
      <c r="C111" s="1" t="s">
        <v>74</v>
      </c>
      <c r="D111" s="38">
        <v>5.1727799999999997E-2</v>
      </c>
      <c r="E111" s="38">
        <v>1.89321E-2</v>
      </c>
      <c r="F111" s="38">
        <v>2.1610000000000001E-2</v>
      </c>
      <c r="G111" s="25">
        <v>30.6541</v>
      </c>
      <c r="H111" s="25">
        <f t="shared" si="10"/>
        <v>0.36599468757611964</v>
      </c>
      <c r="I111" s="25">
        <f t="shared" si="11"/>
        <v>0.41776375565943269</v>
      </c>
      <c r="O111" s="25">
        <v>0.36599468757611964</v>
      </c>
      <c r="P111" s="25">
        <v>0.41776375565943269</v>
      </c>
    </row>
    <row r="112" spans="1:16">
      <c r="A112" s="1" t="s">
        <v>537</v>
      </c>
      <c r="B112" s="1" t="s">
        <v>994</v>
      </c>
      <c r="C112" s="1" t="s">
        <v>74</v>
      </c>
      <c r="D112" s="38">
        <v>9.5164499999999999E-2</v>
      </c>
      <c r="E112" s="38">
        <v>3.7361199999999997E-2</v>
      </c>
      <c r="F112" s="38">
        <v>4.06795E-2</v>
      </c>
      <c r="G112" s="25">
        <v>0.406663</v>
      </c>
      <c r="H112" s="25">
        <f t="shared" si="10"/>
        <v>0.39259597854241862</v>
      </c>
      <c r="I112" s="25">
        <f t="shared" si="11"/>
        <v>0.42746507363565195</v>
      </c>
      <c r="O112" s="25">
        <v>0.39259597854241862</v>
      </c>
      <c r="P112" s="25">
        <v>0.42746507363565195</v>
      </c>
    </row>
    <row r="113" spans="1:16">
      <c r="A113" s="1" t="s">
        <v>542</v>
      </c>
      <c r="B113" s="1" t="s">
        <v>995</v>
      </c>
      <c r="C113" s="1" t="s">
        <v>45</v>
      </c>
      <c r="D113" s="38">
        <v>5.5691199999999998</v>
      </c>
      <c r="E113" s="38">
        <v>4.0462300000000004</v>
      </c>
      <c r="F113" s="38">
        <v>4.8699100000000002E-2</v>
      </c>
      <c r="G113" s="25">
        <v>32.700499999999998</v>
      </c>
      <c r="H113" s="25">
        <f t="shared" ref="H113:H144" si="12">E113/D113</f>
        <v>0.72654746171747076</v>
      </c>
      <c r="I113" s="25">
        <f t="shared" ref="I113:I144" si="13">F113/D113</f>
        <v>8.7444874594190831E-3</v>
      </c>
      <c r="O113" s="25">
        <v>0.72654746171747076</v>
      </c>
      <c r="P113" s="25">
        <v>8.7444874594190831E-3</v>
      </c>
    </row>
    <row r="114" spans="1:16">
      <c r="A114" s="1" t="s">
        <v>545</v>
      </c>
      <c r="B114" s="1" t="s">
        <v>996</v>
      </c>
      <c r="C114" s="1" t="s">
        <v>45</v>
      </c>
      <c r="D114" s="38">
        <v>1.55769</v>
      </c>
      <c r="E114" s="38">
        <v>1.07178</v>
      </c>
      <c r="F114" s="38">
        <v>1.4080199999999999E-2</v>
      </c>
      <c r="G114" s="25">
        <v>7.0980100000000004</v>
      </c>
      <c r="H114" s="25">
        <f t="shared" si="12"/>
        <v>0.68805731564046757</v>
      </c>
      <c r="I114" s="25">
        <f t="shared" si="13"/>
        <v>9.0391541320801946E-3</v>
      </c>
      <c r="O114" s="25">
        <v>0.68805731564046757</v>
      </c>
      <c r="P114" s="25">
        <v>9.0391541320801946E-3</v>
      </c>
    </row>
    <row r="115" spans="1:16">
      <c r="A115" s="1" t="s">
        <v>549</v>
      </c>
      <c r="B115" s="1" t="s">
        <v>997</v>
      </c>
      <c r="C115" s="1" t="s">
        <v>45</v>
      </c>
      <c r="D115" s="38">
        <v>0.188003</v>
      </c>
      <c r="E115" s="38">
        <v>0.143791</v>
      </c>
      <c r="F115" s="38">
        <v>1.5916700000000001E-3</v>
      </c>
      <c r="G115" s="25">
        <v>70.3977</v>
      </c>
      <c r="H115" s="25">
        <f t="shared" si="12"/>
        <v>0.76483353989032088</v>
      </c>
      <c r="I115" s="25">
        <f t="shared" si="13"/>
        <v>8.4661946883826319E-3</v>
      </c>
      <c r="O115" s="25">
        <v>0.76483353989032088</v>
      </c>
      <c r="P115" s="25">
        <v>8.4661946883826319E-3</v>
      </c>
    </row>
    <row r="116" spans="1:16">
      <c r="A116" s="1" t="s">
        <v>555</v>
      </c>
      <c r="B116" s="1" t="s">
        <v>998</v>
      </c>
      <c r="C116" s="1" t="s">
        <v>45</v>
      </c>
      <c r="D116" s="38">
        <v>3.32178</v>
      </c>
      <c r="E116" s="38">
        <v>2.8184900000000002</v>
      </c>
      <c r="F116" s="38">
        <v>4.3924100000000001E-2</v>
      </c>
      <c r="G116" s="25">
        <v>14.607900000000001</v>
      </c>
      <c r="H116" s="25">
        <f t="shared" si="12"/>
        <v>0.84848785891901335</v>
      </c>
      <c r="I116" s="25">
        <f t="shared" si="13"/>
        <v>1.3223061129876151E-2</v>
      </c>
      <c r="O116" s="25">
        <v>0.84848785891901335</v>
      </c>
      <c r="P116" s="25">
        <v>1.3223061129876151E-2</v>
      </c>
    </row>
    <row r="117" spans="1:16">
      <c r="A117" s="1" t="s">
        <v>573</v>
      </c>
      <c r="B117" s="1" t="s">
        <v>1000</v>
      </c>
      <c r="C117" s="1" t="s">
        <v>45</v>
      </c>
      <c r="D117" s="38">
        <v>0.42141400000000001</v>
      </c>
      <c r="E117" s="38">
        <v>0.29120400000000002</v>
      </c>
      <c r="F117" s="38">
        <v>4.3464999999999997E-3</v>
      </c>
      <c r="G117" s="25">
        <v>8.6675699999999996</v>
      </c>
      <c r="H117" s="25">
        <f t="shared" si="12"/>
        <v>0.69101643514453726</v>
      </c>
      <c r="I117" s="25">
        <f t="shared" si="13"/>
        <v>1.0314085436174403E-2</v>
      </c>
      <c r="O117" s="25">
        <v>0.69101643514453726</v>
      </c>
      <c r="P117" s="25">
        <v>1.0314085436174403E-2</v>
      </c>
    </row>
    <row r="118" spans="1:16">
      <c r="A118" s="1" t="s">
        <v>577</v>
      </c>
      <c r="B118" s="1" t="s">
        <v>1001</v>
      </c>
      <c r="C118" s="1" t="s">
        <v>74</v>
      </c>
      <c r="D118" s="38">
        <v>0.47403200000000001</v>
      </c>
      <c r="E118" s="38">
        <v>0.182118</v>
      </c>
      <c r="F118" s="38">
        <v>0.212948</v>
      </c>
      <c r="G118" s="25">
        <v>3.7157900000000001</v>
      </c>
      <c r="H118" s="25">
        <f t="shared" si="12"/>
        <v>0.38418925304620782</v>
      </c>
      <c r="I118" s="25">
        <f t="shared" si="13"/>
        <v>0.4492270564012556</v>
      </c>
      <c r="O118" s="25">
        <v>0.38418925304620782</v>
      </c>
      <c r="P118" s="25">
        <v>0.4492270564012556</v>
      </c>
    </row>
    <row r="119" spans="1:16">
      <c r="A119" s="1" t="s">
        <v>581</v>
      </c>
      <c r="B119" s="1" t="s">
        <v>1002</v>
      </c>
      <c r="C119" s="1" t="s">
        <v>74</v>
      </c>
      <c r="D119" s="38">
        <v>0.371195</v>
      </c>
      <c r="E119" s="38">
        <v>0.141679</v>
      </c>
      <c r="F119" s="38">
        <v>0.15653500000000001</v>
      </c>
      <c r="G119" s="25">
        <v>35.312100000000001</v>
      </c>
      <c r="H119" s="25">
        <f t="shared" si="12"/>
        <v>0.38168348172793276</v>
      </c>
      <c r="I119" s="25">
        <f t="shared" si="13"/>
        <v>0.42170557254273361</v>
      </c>
      <c r="O119" s="25">
        <v>0.38168348172793276</v>
      </c>
      <c r="P119" s="25">
        <v>0.42170557254273361</v>
      </c>
    </row>
    <row r="120" spans="1:16">
      <c r="A120" s="1" t="s">
        <v>583</v>
      </c>
      <c r="B120" s="1" t="s">
        <v>1003</v>
      </c>
      <c r="C120" s="1" t="s">
        <v>74</v>
      </c>
      <c r="D120" s="38">
        <v>0.22536700000000001</v>
      </c>
      <c r="E120" s="38">
        <v>8.3554600000000007E-2</v>
      </c>
      <c r="F120" s="38">
        <v>9.6755400000000005E-2</v>
      </c>
      <c r="G120" s="25">
        <v>4.4774000000000003</v>
      </c>
      <c r="H120" s="25">
        <f t="shared" si="12"/>
        <v>0.3707490448912219</v>
      </c>
      <c r="I120" s="25">
        <f t="shared" si="13"/>
        <v>0.42932372530139729</v>
      </c>
      <c r="O120" s="25">
        <v>0.3707490448912219</v>
      </c>
      <c r="P120" s="25">
        <v>0.42932372530139729</v>
      </c>
    </row>
    <row r="121" spans="1:16">
      <c r="A121" s="1" t="s">
        <v>585</v>
      </c>
      <c r="B121" s="1" t="s">
        <v>1004</v>
      </c>
      <c r="C121" s="1" t="s">
        <v>74</v>
      </c>
      <c r="D121" s="38">
        <v>0.29613099999999998</v>
      </c>
      <c r="E121" s="38">
        <v>0.113914</v>
      </c>
      <c r="F121" s="38">
        <v>0.15528</v>
      </c>
      <c r="G121" s="25">
        <v>4.5853099999999998</v>
      </c>
      <c r="H121" s="25">
        <f t="shared" si="12"/>
        <v>0.38467435020311957</v>
      </c>
      <c r="I121" s="25">
        <f t="shared" si="13"/>
        <v>0.52436252874572409</v>
      </c>
      <c r="O121" s="25">
        <v>0.38467435020311957</v>
      </c>
      <c r="P121" s="25">
        <v>0.52436252874572409</v>
      </c>
    </row>
    <row r="122" spans="1:16">
      <c r="A122" s="1" t="s">
        <v>589</v>
      </c>
      <c r="B122" s="1" t="s">
        <v>1005</v>
      </c>
      <c r="C122" s="1" t="s">
        <v>45</v>
      </c>
      <c r="D122" s="38">
        <v>2.0997300000000001</v>
      </c>
      <c r="E122" s="38">
        <v>1.6768099999999999</v>
      </c>
      <c r="F122" s="38">
        <v>2.8895000000000001E-2</v>
      </c>
      <c r="G122" s="25">
        <v>5.7498899999999997</v>
      </c>
      <c r="H122" s="25">
        <f t="shared" si="12"/>
        <v>0.79858362741876332</v>
      </c>
      <c r="I122" s="25">
        <f t="shared" si="13"/>
        <v>1.3761293118639063E-2</v>
      </c>
      <c r="O122" s="25">
        <v>0.79858362741876332</v>
      </c>
      <c r="P122" s="25">
        <v>1.3761293118639063E-2</v>
      </c>
    </row>
    <row r="123" spans="1:16">
      <c r="A123" s="1" t="s">
        <v>603</v>
      </c>
      <c r="B123" s="1" t="s">
        <v>1006</v>
      </c>
      <c r="C123" s="1" t="s">
        <v>74</v>
      </c>
      <c r="D123" s="38">
        <v>1.81941</v>
      </c>
      <c r="E123" s="38">
        <v>0.73126899999999995</v>
      </c>
      <c r="F123" s="38">
        <v>0.88426700000000003</v>
      </c>
      <c r="G123" s="25">
        <v>7.4460699999999997</v>
      </c>
      <c r="H123" s="25">
        <f t="shared" si="12"/>
        <v>0.40192644868391397</v>
      </c>
      <c r="I123" s="25">
        <f t="shared" si="13"/>
        <v>0.48601854447320836</v>
      </c>
      <c r="O123" s="25">
        <v>0.40192644868391397</v>
      </c>
      <c r="P123" s="25">
        <v>0.48601854447320836</v>
      </c>
    </row>
    <row r="124" spans="1:16">
      <c r="A124" s="1" t="s">
        <v>608</v>
      </c>
      <c r="B124" s="1" t="s">
        <v>1007</v>
      </c>
      <c r="C124" s="1" t="s">
        <v>45</v>
      </c>
      <c r="D124" s="38">
        <v>0.48183399999999998</v>
      </c>
      <c r="E124" s="38">
        <v>0.377716</v>
      </c>
      <c r="F124" s="38">
        <v>8.4175099999999996E-3</v>
      </c>
      <c r="G124" s="25">
        <v>41.419199999999996</v>
      </c>
      <c r="H124" s="25">
        <f t="shared" si="12"/>
        <v>0.78391313190849965</v>
      </c>
      <c r="I124" s="25">
        <f t="shared" si="13"/>
        <v>1.7469730239044981E-2</v>
      </c>
      <c r="O124" s="25">
        <v>0.78391313190849965</v>
      </c>
      <c r="P124" s="25">
        <v>1.7469730239044981E-2</v>
      </c>
    </row>
    <row r="125" spans="1:16">
      <c r="A125" s="1" t="s">
        <v>618</v>
      </c>
      <c r="B125" s="1" t="s">
        <v>1008</v>
      </c>
      <c r="C125" s="1" t="s">
        <v>45</v>
      </c>
      <c r="D125" s="38">
        <v>0.166879</v>
      </c>
      <c r="E125" s="38">
        <v>0.110192</v>
      </c>
      <c r="F125" s="38">
        <v>2.7854300000000002E-3</v>
      </c>
      <c r="G125" s="25">
        <v>0.353431</v>
      </c>
      <c r="H125" s="25">
        <f t="shared" si="12"/>
        <v>0.66031076408655376</v>
      </c>
      <c r="I125" s="25">
        <f t="shared" si="13"/>
        <v>1.6691315264353215E-2</v>
      </c>
      <c r="O125" s="25">
        <v>0.66031076408655376</v>
      </c>
      <c r="P125" s="25">
        <v>1.6691315264353215E-2</v>
      </c>
    </row>
    <row r="126" spans="1:16">
      <c r="A126" s="1" t="s">
        <v>623</v>
      </c>
      <c r="B126" s="1" t="s">
        <v>1009</v>
      </c>
      <c r="C126" s="1" t="s">
        <v>74</v>
      </c>
      <c r="D126" s="38">
        <v>1.6705300000000001</v>
      </c>
      <c r="E126" s="38">
        <v>0.54665600000000003</v>
      </c>
      <c r="F126" s="38">
        <v>0.75408600000000003</v>
      </c>
      <c r="G126" s="25">
        <v>2.77102</v>
      </c>
      <c r="H126" s="25">
        <f t="shared" si="12"/>
        <v>0.32723506910980349</v>
      </c>
      <c r="I126" s="25">
        <f t="shared" si="13"/>
        <v>0.451405242647543</v>
      </c>
      <c r="O126" s="25">
        <v>0.32723506910980349</v>
      </c>
      <c r="P126" s="25">
        <v>0.451405242647543</v>
      </c>
    </row>
    <row r="127" spans="1:16">
      <c r="A127" s="1" t="s">
        <v>630</v>
      </c>
      <c r="B127" s="1" t="s">
        <v>1010</v>
      </c>
      <c r="C127" s="1" t="s">
        <v>45</v>
      </c>
      <c r="D127" s="38">
        <v>2.49133</v>
      </c>
      <c r="E127" s="38">
        <v>2.0541200000000002</v>
      </c>
      <c r="F127" s="38">
        <v>3.1037599999999999E-2</v>
      </c>
      <c r="G127" s="25">
        <v>3.2771400000000002</v>
      </c>
      <c r="H127" s="25">
        <f t="shared" si="12"/>
        <v>0.8245073916341874</v>
      </c>
      <c r="I127" s="25">
        <f t="shared" si="13"/>
        <v>1.245824519433395E-2</v>
      </c>
      <c r="O127" s="25">
        <v>0.8245073916341874</v>
      </c>
      <c r="P127" s="25">
        <v>1.245824519433395E-2</v>
      </c>
    </row>
    <row r="128" spans="1:16">
      <c r="A128" s="1" t="s">
        <v>630</v>
      </c>
      <c r="B128" s="1" t="s">
        <v>1011</v>
      </c>
      <c r="C128" s="1" t="s">
        <v>45</v>
      </c>
      <c r="D128" s="38">
        <v>1.8811599999999999</v>
      </c>
      <c r="E128" s="38">
        <v>1.55975</v>
      </c>
      <c r="F128" s="38">
        <v>2.99969E-2</v>
      </c>
      <c r="G128" s="25">
        <v>3.6205599999999998</v>
      </c>
      <c r="H128" s="25">
        <f t="shared" si="12"/>
        <v>0.82914265665865738</v>
      </c>
      <c r="I128" s="25">
        <f t="shared" si="13"/>
        <v>1.5945958876437943E-2</v>
      </c>
      <c r="O128" s="25">
        <v>0.82914265665865738</v>
      </c>
      <c r="P128" s="25">
        <v>1.5945958876437943E-2</v>
      </c>
    </row>
    <row r="129" spans="1:16">
      <c r="A129" s="1" t="s">
        <v>647</v>
      </c>
      <c r="B129" s="1" t="s">
        <v>1012</v>
      </c>
      <c r="C129" s="1" t="s">
        <v>45</v>
      </c>
      <c r="D129" s="38">
        <v>1.04455E-2</v>
      </c>
      <c r="E129" s="38">
        <v>7.9872799999999994E-3</v>
      </c>
      <c r="F129" s="38">
        <v>1.04071E-3</v>
      </c>
      <c r="G129" s="25">
        <v>0.122095</v>
      </c>
      <c r="H129" s="25">
        <f t="shared" si="12"/>
        <v>0.7646622947680819</v>
      </c>
      <c r="I129" s="25">
        <f t="shared" si="13"/>
        <v>9.9632377578861717E-2</v>
      </c>
      <c r="O129" s="25">
        <v>0.7646622947680819</v>
      </c>
      <c r="P129" s="25">
        <v>9.9632377578861717E-2</v>
      </c>
    </row>
    <row r="130" spans="1:16">
      <c r="A130" s="1" t="s">
        <v>647</v>
      </c>
      <c r="B130" s="1" t="s">
        <v>1013</v>
      </c>
      <c r="C130" s="1" t="s">
        <v>45</v>
      </c>
      <c r="D130" s="38">
        <v>2.31793E-2</v>
      </c>
      <c r="E130" s="38">
        <v>1.9274099999999999E-2</v>
      </c>
      <c r="F130" s="38">
        <v>1.92837E-3</v>
      </c>
      <c r="G130" s="25">
        <v>8.2624199999999995E-2</v>
      </c>
      <c r="H130" s="25">
        <f t="shared" si="12"/>
        <v>0.83152209083104311</v>
      </c>
      <c r="I130" s="25">
        <f t="shared" si="13"/>
        <v>8.3193625346753355E-2</v>
      </c>
      <c r="O130" s="25">
        <v>0.83152209083104311</v>
      </c>
      <c r="P130" s="25">
        <v>8.3193625346753355E-2</v>
      </c>
    </row>
    <row r="131" spans="1:16">
      <c r="A131" s="1" t="s">
        <v>647</v>
      </c>
      <c r="B131" s="1" t="s">
        <v>1014</v>
      </c>
      <c r="C131" s="1" t="s">
        <v>45</v>
      </c>
      <c r="D131" s="38">
        <v>2.3914500000000002E-2</v>
      </c>
      <c r="E131" s="38">
        <v>1.84291E-2</v>
      </c>
      <c r="F131" s="38">
        <v>2.47934E-3</v>
      </c>
      <c r="G131" s="25">
        <v>8.8297399999999998E-2</v>
      </c>
      <c r="H131" s="25">
        <f t="shared" si="12"/>
        <v>0.77062451650672181</v>
      </c>
      <c r="I131" s="25">
        <f t="shared" si="13"/>
        <v>0.10367517614836187</v>
      </c>
      <c r="O131" s="25">
        <v>0.77062451650672181</v>
      </c>
      <c r="P131" s="25">
        <v>0.10367517614836187</v>
      </c>
    </row>
    <row r="132" spans="1:16">
      <c r="A132" s="1" t="s">
        <v>656</v>
      </c>
      <c r="B132" s="1" t="s">
        <v>1015</v>
      </c>
      <c r="C132" s="1" t="s">
        <v>74</v>
      </c>
      <c r="D132" s="38">
        <v>0.41467999999999999</v>
      </c>
      <c r="E132" s="38">
        <v>0.17672599999999999</v>
      </c>
      <c r="F132" s="38">
        <v>0.19204199999999999</v>
      </c>
      <c r="G132" s="25">
        <v>54.3018</v>
      </c>
      <c r="H132" s="25">
        <f t="shared" si="12"/>
        <v>0.42617439953699238</v>
      </c>
      <c r="I132" s="25">
        <f t="shared" si="13"/>
        <v>0.46310890325069931</v>
      </c>
      <c r="O132" s="25">
        <v>0.42617439953699238</v>
      </c>
      <c r="P132" s="25">
        <v>0.46310890325069931</v>
      </c>
    </row>
    <row r="133" spans="1:16">
      <c r="A133" s="1" t="s">
        <v>679</v>
      </c>
      <c r="B133" s="1" t="s">
        <v>1019</v>
      </c>
      <c r="C133" s="1" t="s">
        <v>74</v>
      </c>
      <c r="D133" s="38">
        <v>1.08243</v>
      </c>
      <c r="E133" s="38">
        <v>0.45843400000000001</v>
      </c>
      <c r="F133" s="38">
        <v>0.49657200000000001</v>
      </c>
      <c r="G133" s="25">
        <v>12.5618</v>
      </c>
      <c r="H133" s="25">
        <f t="shared" si="12"/>
        <v>0.42352299917777592</v>
      </c>
      <c r="I133" s="25">
        <f t="shared" si="13"/>
        <v>0.45875668634461353</v>
      </c>
      <c r="O133" s="25">
        <v>0.42352299917777592</v>
      </c>
      <c r="P133" s="25">
        <v>0.45875668634461353</v>
      </c>
    </row>
    <row r="134" spans="1:16">
      <c r="A134" s="1" t="s">
        <v>691</v>
      </c>
      <c r="B134" s="1" t="s">
        <v>1020</v>
      </c>
      <c r="C134" s="1" t="s">
        <v>45</v>
      </c>
      <c r="D134" s="38">
        <v>2.4349500000000002</v>
      </c>
      <c r="E134" s="38">
        <v>2.1584400000000001</v>
      </c>
      <c r="F134" s="38">
        <v>1.9498000000000001E-2</v>
      </c>
      <c r="G134" s="25">
        <v>9.5169899999999998</v>
      </c>
      <c r="H134" s="25">
        <f t="shared" si="12"/>
        <v>0.88644120002464111</v>
      </c>
      <c r="I134" s="25">
        <f t="shared" si="13"/>
        <v>8.0075566233392889E-3</v>
      </c>
      <c r="O134" s="25">
        <v>0.88644120002464111</v>
      </c>
      <c r="P134" s="25">
        <v>8.0075566233392889E-3</v>
      </c>
    </row>
    <row r="135" spans="1:16">
      <c r="A135" s="1" t="s">
        <v>699</v>
      </c>
      <c r="B135" s="1" t="s">
        <v>1021</v>
      </c>
      <c r="C135" s="1" t="s">
        <v>74</v>
      </c>
      <c r="D135" s="38">
        <v>0.42329600000000001</v>
      </c>
      <c r="E135" s="38">
        <v>0.17568</v>
      </c>
      <c r="F135" s="38">
        <v>0.196021</v>
      </c>
      <c r="G135" s="25">
        <v>1.6408400000000001</v>
      </c>
      <c r="H135" s="25">
        <f t="shared" si="12"/>
        <v>0.41502872694284848</v>
      </c>
      <c r="I135" s="25">
        <f t="shared" si="13"/>
        <v>0.46308257106138495</v>
      </c>
      <c r="O135" s="25">
        <v>0.41502872694284848</v>
      </c>
      <c r="P135" s="25">
        <v>0.46308257106138495</v>
      </c>
    </row>
    <row r="136" spans="1:16">
      <c r="A136" s="1" t="s">
        <v>712</v>
      </c>
      <c r="B136" s="1" t="s">
        <v>1022</v>
      </c>
      <c r="C136" s="1" t="s">
        <v>74</v>
      </c>
      <c r="D136" s="38">
        <v>5.9823300000000003E-2</v>
      </c>
      <c r="E136" s="38">
        <v>2.4565400000000001E-2</v>
      </c>
      <c r="F136" s="38">
        <v>2.6997199999999999E-2</v>
      </c>
      <c r="G136" s="25">
        <v>10.3813</v>
      </c>
      <c r="H136" s="25">
        <f t="shared" si="12"/>
        <v>0.41063264647720871</v>
      </c>
      <c r="I136" s="25">
        <f t="shared" si="13"/>
        <v>0.45128235988318927</v>
      </c>
      <c r="O136" s="25">
        <v>0.41063264647720871</v>
      </c>
      <c r="P136" s="25">
        <v>0.45128235988318927</v>
      </c>
    </row>
    <row r="137" spans="1:16">
      <c r="A137" s="1" t="s">
        <v>720</v>
      </c>
      <c r="B137" s="1" t="s">
        <v>1023</v>
      </c>
      <c r="C137" s="1" t="s">
        <v>74</v>
      </c>
      <c r="D137" s="38">
        <v>1.3561799999999999</v>
      </c>
      <c r="E137" s="38">
        <v>0.50142799999999998</v>
      </c>
      <c r="F137" s="38">
        <v>0.75604499999999997</v>
      </c>
      <c r="G137" s="25">
        <v>7.3227700000000002</v>
      </c>
      <c r="H137" s="25">
        <f t="shared" si="12"/>
        <v>0.36973558082260466</v>
      </c>
      <c r="I137" s="25">
        <f t="shared" si="13"/>
        <v>0.55748130779100125</v>
      </c>
      <c r="O137" s="25">
        <v>0.36973558082260466</v>
      </c>
      <c r="P137" s="25">
        <v>0.55748130779100125</v>
      </c>
    </row>
    <row r="138" spans="1:16">
      <c r="A138" s="1" t="s">
        <v>725</v>
      </c>
      <c r="B138" s="1" t="s">
        <v>1024</v>
      </c>
      <c r="C138" s="1" t="s">
        <v>45</v>
      </c>
      <c r="D138" s="38">
        <v>0.20114299999999999</v>
      </c>
      <c r="E138" s="38">
        <v>0.154414</v>
      </c>
      <c r="F138" s="38">
        <v>2.2650700000000001E-3</v>
      </c>
      <c r="G138" s="25">
        <v>15.0923</v>
      </c>
      <c r="H138" s="25">
        <f t="shared" si="12"/>
        <v>0.76768269340717799</v>
      </c>
      <c r="I138" s="25">
        <f t="shared" si="13"/>
        <v>1.1260993422589899E-2</v>
      </c>
      <c r="O138" s="25">
        <v>0.76768269340717799</v>
      </c>
      <c r="P138" s="25">
        <v>1.1260993422589899E-2</v>
      </c>
    </row>
    <row r="139" spans="1:16">
      <c r="A139" s="1" t="s">
        <v>727</v>
      </c>
      <c r="B139" s="1" t="s">
        <v>1025</v>
      </c>
      <c r="C139" s="1" t="s">
        <v>45</v>
      </c>
      <c r="D139" s="38">
        <v>0.69470500000000002</v>
      </c>
      <c r="E139" s="38">
        <v>0.54619300000000004</v>
      </c>
      <c r="F139" s="38">
        <v>6.3973099999999998E-3</v>
      </c>
      <c r="G139" s="25">
        <v>17.814900000000002</v>
      </c>
      <c r="H139" s="25">
        <f t="shared" si="12"/>
        <v>0.78622292915698033</v>
      </c>
      <c r="I139" s="25">
        <f t="shared" si="13"/>
        <v>9.2086713065257907E-3</v>
      </c>
      <c r="O139" s="25">
        <v>0.78622292915698033</v>
      </c>
      <c r="P139" s="25">
        <v>9.2086713065257907E-3</v>
      </c>
    </row>
    <row r="140" spans="1:16">
      <c r="A140" s="1" t="s">
        <v>727</v>
      </c>
      <c r="B140" s="1" t="s">
        <v>1026</v>
      </c>
      <c r="C140" s="1" t="s">
        <v>45</v>
      </c>
      <c r="D140" s="38">
        <v>0.92793199999999998</v>
      </c>
      <c r="E140" s="38">
        <v>0.68340599999999996</v>
      </c>
      <c r="F140" s="38">
        <v>1.27028E-2</v>
      </c>
      <c r="G140" s="25">
        <v>5.2024299999999997</v>
      </c>
      <c r="H140" s="25">
        <f t="shared" si="12"/>
        <v>0.73648284572576439</v>
      </c>
      <c r="I140" s="25">
        <f t="shared" si="13"/>
        <v>1.3689365168999454E-2</v>
      </c>
      <c r="O140" s="25">
        <v>0.73648284572576439</v>
      </c>
      <c r="P140" s="25">
        <v>1.3689365168999454E-2</v>
      </c>
    </row>
    <row r="141" spans="1:16">
      <c r="A141" s="1" t="s">
        <v>732</v>
      </c>
      <c r="B141" s="1" t="s">
        <v>1027</v>
      </c>
      <c r="C141" s="1" t="s">
        <v>45</v>
      </c>
      <c r="D141" s="38">
        <v>0.28833500000000001</v>
      </c>
      <c r="E141" s="38">
        <v>0.218554</v>
      </c>
      <c r="F141" s="38">
        <v>2.87726E-3</v>
      </c>
      <c r="G141" s="25">
        <v>14.8614</v>
      </c>
      <c r="H141" s="25">
        <f t="shared" si="12"/>
        <v>0.75798637002098246</v>
      </c>
      <c r="I141" s="25">
        <f t="shared" si="13"/>
        <v>9.9788787348050016E-3</v>
      </c>
      <c r="O141" s="25">
        <v>0.75798637002098246</v>
      </c>
      <c r="P141" s="25">
        <v>9.9788787348050016E-3</v>
      </c>
    </row>
    <row r="142" spans="1:16">
      <c r="A142" s="1" t="s">
        <v>735</v>
      </c>
      <c r="B142" s="1" t="s">
        <v>1028</v>
      </c>
      <c r="C142" s="1" t="s">
        <v>45</v>
      </c>
      <c r="D142" s="38">
        <v>7.5445899999999996E-2</v>
      </c>
      <c r="E142" s="38">
        <v>5.78223E-2</v>
      </c>
      <c r="F142" s="38">
        <v>4.2852799999999998E-3</v>
      </c>
      <c r="G142" s="25">
        <v>26.136500000000002</v>
      </c>
      <c r="H142" s="25">
        <f t="shared" si="12"/>
        <v>0.76640745222735762</v>
      </c>
      <c r="I142" s="25">
        <f t="shared" si="13"/>
        <v>5.6799375446512007E-2</v>
      </c>
      <c r="O142" s="25">
        <v>0.76640745222735762</v>
      </c>
      <c r="P142" s="25">
        <v>5.6799375446512007E-2</v>
      </c>
    </row>
    <row r="143" spans="1:16">
      <c r="A143" s="1" t="s">
        <v>738</v>
      </c>
      <c r="B143" s="1" t="s">
        <v>1029</v>
      </c>
      <c r="C143" s="1" t="s">
        <v>74</v>
      </c>
      <c r="D143" s="38">
        <v>2.0048599999999999</v>
      </c>
      <c r="E143" s="38">
        <v>0.81784199999999996</v>
      </c>
      <c r="F143" s="38">
        <v>0.94980100000000001</v>
      </c>
      <c r="G143" s="25">
        <v>12.2377</v>
      </c>
      <c r="H143" s="25">
        <f t="shared" si="12"/>
        <v>0.40792973075426714</v>
      </c>
      <c r="I143" s="25">
        <f t="shared" si="13"/>
        <v>0.47374928922717802</v>
      </c>
      <c r="O143" s="25">
        <v>0.40792973075426714</v>
      </c>
      <c r="P143" s="25">
        <v>0.47374928922717802</v>
      </c>
    </row>
    <row r="144" spans="1:16">
      <c r="A144" s="1" t="s">
        <v>1030</v>
      </c>
      <c r="B144" s="1" t="s">
        <v>1031</v>
      </c>
      <c r="C144" s="1" t="s">
        <v>74</v>
      </c>
      <c r="D144" s="38">
        <v>0.142127</v>
      </c>
      <c r="E144" s="38">
        <v>5.81845E-2</v>
      </c>
      <c r="F144" s="38">
        <v>5.9075599999999999E-2</v>
      </c>
      <c r="G144" s="25">
        <v>55.924700000000001</v>
      </c>
      <c r="H144" s="25">
        <f t="shared" si="12"/>
        <v>0.40938386091312701</v>
      </c>
      <c r="I144" s="25">
        <f t="shared" si="13"/>
        <v>0.41565360557810971</v>
      </c>
      <c r="O144" s="25">
        <v>0.40938386091312701</v>
      </c>
      <c r="P144" s="25">
        <v>0.41565360557810971</v>
      </c>
    </row>
    <row r="145" spans="1:16">
      <c r="A145" s="1" t="s">
        <v>749</v>
      </c>
      <c r="B145" s="1" t="s">
        <v>1032</v>
      </c>
      <c r="C145" s="1" t="s">
        <v>45</v>
      </c>
      <c r="D145" s="38">
        <v>2.7715900000000002</v>
      </c>
      <c r="E145" s="38">
        <v>1.8038799999999999</v>
      </c>
      <c r="F145" s="38">
        <v>2.0477499999999999E-2</v>
      </c>
      <c r="G145" s="25">
        <v>0.78912400000000005</v>
      </c>
      <c r="H145" s="25">
        <f t="shared" ref="H145:H176" si="14">E145/D145</f>
        <v>0.65084662594395271</v>
      </c>
      <c r="I145" s="25">
        <f t="shared" ref="I145:I176" si="15">F145/D145</f>
        <v>7.3883583069645938E-3</v>
      </c>
      <c r="O145" s="25">
        <v>0.65084662594395271</v>
      </c>
      <c r="P145" s="25">
        <v>7.3883583069645938E-3</v>
      </c>
    </row>
    <row r="146" spans="1:16">
      <c r="A146" s="1" t="s">
        <v>751</v>
      </c>
      <c r="B146" s="1" t="s">
        <v>1033</v>
      </c>
      <c r="C146" s="1" t="s">
        <v>45</v>
      </c>
      <c r="D146" s="38">
        <v>0.76203100000000001</v>
      </c>
      <c r="E146" s="38">
        <v>0.57494400000000001</v>
      </c>
      <c r="F146" s="38">
        <v>3.8873599999999999E-3</v>
      </c>
      <c r="G146" s="25">
        <v>26.69</v>
      </c>
      <c r="H146" s="25">
        <f t="shared" si="14"/>
        <v>0.75448899060536911</v>
      </c>
      <c r="I146" s="25">
        <f t="shared" si="15"/>
        <v>5.1013147759080661E-3</v>
      </c>
      <c r="O146" s="25">
        <v>0.75448899060536911</v>
      </c>
      <c r="P146" s="25">
        <v>5.1013147759080661E-3</v>
      </c>
    </row>
    <row r="147" spans="1:16">
      <c r="A147" s="1" t="s">
        <v>755</v>
      </c>
      <c r="B147" s="1" t="s">
        <v>1034</v>
      </c>
      <c r="C147" s="1" t="s">
        <v>74</v>
      </c>
      <c r="D147" s="38">
        <v>0.26330500000000001</v>
      </c>
      <c r="E147" s="38">
        <v>0.102004</v>
      </c>
      <c r="F147" s="38">
        <v>0.114356</v>
      </c>
      <c r="G147" s="25">
        <v>147.072</v>
      </c>
      <c r="H147" s="25">
        <f t="shared" si="14"/>
        <v>0.38739864415791569</v>
      </c>
      <c r="I147" s="25">
        <f t="shared" si="15"/>
        <v>0.43431002069842956</v>
      </c>
      <c r="O147" s="25">
        <v>0.38739864415791569</v>
      </c>
      <c r="P147" s="25">
        <v>0.43431002069842956</v>
      </c>
    </row>
    <row r="148" spans="1:16">
      <c r="A148" s="1" t="s">
        <v>761</v>
      </c>
      <c r="B148" s="1" t="s">
        <v>1035</v>
      </c>
      <c r="C148" s="1" t="s">
        <v>74</v>
      </c>
      <c r="D148" s="38">
        <v>6.7175700000000005E-2</v>
      </c>
      <c r="E148" s="38">
        <v>2.9233100000000001E-2</v>
      </c>
      <c r="F148" s="38">
        <v>2.86807E-2</v>
      </c>
      <c r="G148" s="25">
        <v>19.214600000000001</v>
      </c>
      <c r="H148" s="25">
        <f t="shared" si="14"/>
        <v>0.43517373097712414</v>
      </c>
      <c r="I148" s="25">
        <f t="shared" si="15"/>
        <v>0.42695051930980993</v>
      </c>
      <c r="O148" s="25">
        <v>0.43517373097712414</v>
      </c>
      <c r="P148" s="25">
        <v>0.42695051930980993</v>
      </c>
    </row>
    <row r="149" spans="1:16">
      <c r="A149" s="1" t="s">
        <v>763</v>
      </c>
      <c r="B149" s="1" t="s">
        <v>1036</v>
      </c>
      <c r="C149" s="1" t="s">
        <v>74</v>
      </c>
      <c r="D149" s="38">
        <v>0.65361000000000002</v>
      </c>
      <c r="E149" s="38">
        <v>0.24654000000000001</v>
      </c>
      <c r="F149" s="38">
        <v>0.27037</v>
      </c>
      <c r="G149" s="25">
        <v>3.7747000000000002</v>
      </c>
      <c r="H149" s="25">
        <f t="shared" si="14"/>
        <v>0.3771974113003167</v>
      </c>
      <c r="I149" s="25">
        <f t="shared" si="15"/>
        <v>0.41365646180443993</v>
      </c>
      <c r="O149" s="25">
        <v>0.3771974113003167</v>
      </c>
      <c r="P149" s="25">
        <v>0.41365646180443993</v>
      </c>
    </row>
    <row r="150" spans="1:16">
      <c r="A150" s="1" t="s">
        <v>765</v>
      </c>
      <c r="B150" s="1" t="s">
        <v>1037</v>
      </c>
      <c r="C150" s="1" t="s">
        <v>74</v>
      </c>
      <c r="D150" s="38">
        <v>0.40238499999999999</v>
      </c>
      <c r="E150" s="38">
        <v>0.15620500000000001</v>
      </c>
      <c r="F150" s="38">
        <v>0.160055</v>
      </c>
      <c r="G150" s="25">
        <v>20.499199999999998</v>
      </c>
      <c r="H150" s="25">
        <f t="shared" si="14"/>
        <v>0.38819787019893887</v>
      </c>
      <c r="I150" s="25">
        <f t="shared" si="15"/>
        <v>0.3977658212905551</v>
      </c>
      <c r="O150" s="25">
        <v>0.38819787019893887</v>
      </c>
      <c r="P150" s="25">
        <v>0.3977658212905551</v>
      </c>
    </row>
    <row r="151" spans="1:16">
      <c r="A151" s="1" t="s">
        <v>1030</v>
      </c>
      <c r="B151" s="1" t="s">
        <v>1038</v>
      </c>
      <c r="C151" s="1" t="s">
        <v>74</v>
      </c>
      <c r="D151" s="38">
        <v>0.29352499999999998</v>
      </c>
      <c r="E151" s="38">
        <v>0.11315</v>
      </c>
      <c r="F151" s="38">
        <v>0.122375</v>
      </c>
      <c r="G151" s="25">
        <v>32.035499999999999</v>
      </c>
      <c r="H151" s="25">
        <f t="shared" si="14"/>
        <v>0.38548675581296316</v>
      </c>
      <c r="I151" s="25">
        <f t="shared" si="15"/>
        <v>0.41691508389404652</v>
      </c>
      <c r="O151" s="25">
        <v>0.38548675581296316</v>
      </c>
      <c r="P151" s="25">
        <v>0.41691508389404652</v>
      </c>
    </row>
    <row r="152" spans="1:16">
      <c r="A152" s="1" t="s">
        <v>767</v>
      </c>
      <c r="B152" s="1" t="s">
        <v>1039</v>
      </c>
      <c r="C152" s="1" t="s">
        <v>74</v>
      </c>
      <c r="D152" s="38">
        <v>0.241253</v>
      </c>
      <c r="E152" s="38">
        <v>9.5927899999999997E-2</v>
      </c>
      <c r="F152" s="38">
        <v>0.10523399999999999</v>
      </c>
      <c r="G152" s="25">
        <v>32.840800000000002</v>
      </c>
      <c r="H152" s="25">
        <f t="shared" si="14"/>
        <v>0.39762365649339076</v>
      </c>
      <c r="I152" s="25">
        <f t="shared" si="15"/>
        <v>0.43619768458837815</v>
      </c>
      <c r="O152" s="25">
        <v>0.39762365649339076</v>
      </c>
      <c r="P152" s="25">
        <v>0.43619768458837815</v>
      </c>
    </row>
    <row r="153" spans="1:16">
      <c r="A153" s="1" t="s">
        <v>770</v>
      </c>
      <c r="B153" s="1" t="s">
        <v>1040</v>
      </c>
      <c r="C153" s="1" t="s">
        <v>74</v>
      </c>
      <c r="D153" s="38">
        <v>0.185031</v>
      </c>
      <c r="E153" s="38">
        <v>7.6331899999999994E-2</v>
      </c>
      <c r="F153" s="38">
        <v>7.8726699999999997E-2</v>
      </c>
      <c r="G153" s="25">
        <v>0.65212099999999995</v>
      </c>
      <c r="H153" s="25">
        <f t="shared" si="14"/>
        <v>0.41253573725483833</v>
      </c>
      <c r="I153" s="25">
        <f t="shared" si="15"/>
        <v>0.42547843334360186</v>
      </c>
      <c r="O153" s="25">
        <v>0.41253573725483833</v>
      </c>
      <c r="P153" s="25">
        <v>0.42547843334360186</v>
      </c>
    </row>
    <row r="154" spans="1:16">
      <c r="A154" s="1" t="s">
        <v>774</v>
      </c>
      <c r="B154" s="1" t="s">
        <v>1041</v>
      </c>
      <c r="C154" s="1" t="s">
        <v>74</v>
      </c>
      <c r="D154" s="38">
        <v>0.76129400000000003</v>
      </c>
      <c r="E154" s="38">
        <v>0.26603500000000002</v>
      </c>
      <c r="F154" s="38">
        <v>0.28742000000000001</v>
      </c>
      <c r="G154" s="25">
        <v>5.5339499999999999</v>
      </c>
      <c r="H154" s="25">
        <f t="shared" si="14"/>
        <v>0.34945106621095134</v>
      </c>
      <c r="I154" s="25">
        <f t="shared" si="15"/>
        <v>0.37754139662206715</v>
      </c>
      <c r="O154" s="25">
        <v>0.34945106621095134</v>
      </c>
      <c r="P154" s="25">
        <v>0.37754139662206715</v>
      </c>
    </row>
    <row r="155" spans="1:16">
      <c r="A155" s="1" t="s">
        <v>777</v>
      </c>
      <c r="B155" s="1" t="s">
        <v>1042</v>
      </c>
      <c r="C155" s="1" t="s">
        <v>74</v>
      </c>
      <c r="D155" s="38">
        <v>0.44607599999999997</v>
      </c>
      <c r="E155" s="38">
        <v>0.17233999999999999</v>
      </c>
      <c r="F155" s="38">
        <v>0.198959</v>
      </c>
      <c r="G155" s="25">
        <v>1.03857</v>
      </c>
      <c r="H155" s="25">
        <f t="shared" si="14"/>
        <v>0.3863467211865243</v>
      </c>
      <c r="I155" s="25">
        <f t="shared" si="15"/>
        <v>0.44602040907827367</v>
      </c>
      <c r="O155" s="25">
        <v>0.3863467211865243</v>
      </c>
      <c r="P155" s="25">
        <v>0.44602040907827367</v>
      </c>
    </row>
    <row r="156" spans="1:16">
      <c r="A156" s="1" t="s">
        <v>778</v>
      </c>
      <c r="B156" s="1" t="s">
        <v>1043</v>
      </c>
      <c r="C156" s="1" t="s">
        <v>74</v>
      </c>
      <c r="D156" s="38">
        <v>0.145818</v>
      </c>
      <c r="E156" s="38">
        <v>5.7842400000000002E-2</v>
      </c>
      <c r="F156" s="38">
        <v>6.51056E-2</v>
      </c>
      <c r="G156" s="25">
        <v>0.20170199999999999</v>
      </c>
      <c r="H156" s="25">
        <f t="shared" si="14"/>
        <v>0.39667530757519648</v>
      </c>
      <c r="I156" s="25">
        <f t="shared" si="15"/>
        <v>0.44648534474481888</v>
      </c>
      <c r="O156" s="25">
        <v>0.39667530757519648</v>
      </c>
      <c r="P156" s="25">
        <v>0.44648534474481888</v>
      </c>
    </row>
    <row r="157" spans="1:16">
      <c r="A157" s="1" t="s">
        <v>781</v>
      </c>
      <c r="B157" s="1" t="s">
        <v>1044</v>
      </c>
      <c r="C157" s="1" t="s">
        <v>74</v>
      </c>
      <c r="D157" s="38">
        <v>1.0289200000000001</v>
      </c>
      <c r="E157" s="38">
        <v>0.36152000000000001</v>
      </c>
      <c r="F157" s="38">
        <v>0.39843899999999999</v>
      </c>
      <c r="G157" s="25">
        <v>4.9407300000000003</v>
      </c>
      <c r="H157" s="25">
        <f t="shared" si="14"/>
        <v>0.35135870621622672</v>
      </c>
      <c r="I157" s="25">
        <f t="shared" si="15"/>
        <v>0.38724001866034286</v>
      </c>
      <c r="O157" s="25">
        <v>0.35135870621622672</v>
      </c>
      <c r="P157" s="25">
        <v>0.38724001866034286</v>
      </c>
    </row>
    <row r="158" spans="1:16">
      <c r="A158" s="1" t="s">
        <v>787</v>
      </c>
      <c r="B158" s="1" t="s">
        <v>1045</v>
      </c>
      <c r="C158" s="1" t="s">
        <v>74</v>
      </c>
      <c r="D158" s="38">
        <v>0.29833399999999999</v>
      </c>
      <c r="E158" s="38">
        <v>0.10999100000000001</v>
      </c>
      <c r="F158" s="38">
        <v>0.128252</v>
      </c>
      <c r="G158" s="25">
        <v>1.02921</v>
      </c>
      <c r="H158" s="25">
        <f t="shared" si="14"/>
        <v>0.36868409232605071</v>
      </c>
      <c r="I158" s="25">
        <f t="shared" si="15"/>
        <v>0.42989401141003042</v>
      </c>
      <c r="O158" s="25">
        <v>0.36868409232605071</v>
      </c>
      <c r="P158" s="25">
        <v>0.42989401141003042</v>
      </c>
    </row>
    <row r="159" spans="1:16">
      <c r="A159" s="1" t="s">
        <v>787</v>
      </c>
      <c r="B159" s="1" t="s">
        <v>1046</v>
      </c>
      <c r="C159" s="1" t="s">
        <v>74</v>
      </c>
      <c r="D159" s="38">
        <v>0.59447099999999997</v>
      </c>
      <c r="E159" s="38">
        <v>0.21893599999999999</v>
      </c>
      <c r="F159" s="38">
        <v>0.26479999999999998</v>
      </c>
      <c r="G159" s="25">
        <v>2.0127899999999999</v>
      </c>
      <c r="H159" s="25">
        <f t="shared" si="14"/>
        <v>0.36828709895015904</v>
      </c>
      <c r="I159" s="25">
        <f t="shared" si="15"/>
        <v>0.44543804491724576</v>
      </c>
      <c r="O159" s="25">
        <v>0.36828709895015904</v>
      </c>
      <c r="P159" s="25">
        <v>0.44543804491724576</v>
      </c>
    </row>
    <row r="160" spans="1:16">
      <c r="A160" s="1" t="s">
        <v>794</v>
      </c>
      <c r="B160" s="1" t="s">
        <v>1047</v>
      </c>
      <c r="C160" s="1" t="s">
        <v>74</v>
      </c>
      <c r="D160" s="38">
        <v>8.3615300000000004E-2</v>
      </c>
      <c r="E160" s="38">
        <v>3.3518399999999997E-2</v>
      </c>
      <c r="F160" s="38">
        <v>3.74962E-2</v>
      </c>
      <c r="G160" s="25">
        <v>0.240449</v>
      </c>
      <c r="H160" s="25">
        <f t="shared" si="14"/>
        <v>0.40086443509740438</v>
      </c>
      <c r="I160" s="25">
        <f t="shared" si="15"/>
        <v>0.44843706833557972</v>
      </c>
      <c r="O160" s="25">
        <v>0.40086443509740438</v>
      </c>
      <c r="P160" s="25">
        <v>0.44843706833557972</v>
      </c>
    </row>
    <row r="161" spans="1:16">
      <c r="A161" s="1" t="s">
        <v>794</v>
      </c>
      <c r="B161" s="1" t="s">
        <v>1048</v>
      </c>
      <c r="C161" s="1" t="s">
        <v>74</v>
      </c>
      <c r="D161" s="38">
        <v>0.11462700000000001</v>
      </c>
      <c r="E161" s="38">
        <v>4.2229999999999997E-2</v>
      </c>
      <c r="F161" s="38">
        <v>4.8699100000000002E-2</v>
      </c>
      <c r="G161" s="25">
        <v>0.27412599999999998</v>
      </c>
      <c r="H161" s="25">
        <f t="shared" si="14"/>
        <v>0.36841232868346896</v>
      </c>
      <c r="I161" s="25">
        <f t="shared" si="15"/>
        <v>0.42484842140158952</v>
      </c>
      <c r="O161" s="25">
        <v>0.36841232868346896</v>
      </c>
      <c r="P161" s="25">
        <v>0.42484842140158952</v>
      </c>
    </row>
    <row r="162" spans="1:16">
      <c r="A162" s="1" t="s">
        <v>796</v>
      </c>
      <c r="B162" s="1" t="s">
        <v>1049</v>
      </c>
      <c r="C162" s="1" t="s">
        <v>74</v>
      </c>
      <c r="D162" s="38">
        <v>0.366037</v>
      </c>
      <c r="E162" s="38">
        <v>0.149062</v>
      </c>
      <c r="F162" s="38">
        <v>0.16945199999999999</v>
      </c>
      <c r="G162" s="25">
        <v>0.69955900000000004</v>
      </c>
      <c r="H162" s="25">
        <f t="shared" si="14"/>
        <v>0.40723205577578225</v>
      </c>
      <c r="I162" s="25">
        <f t="shared" si="15"/>
        <v>0.46293680693481803</v>
      </c>
      <c r="O162" s="25">
        <v>0.40723205577578225</v>
      </c>
      <c r="P162" s="25">
        <v>0.46293680693481803</v>
      </c>
    </row>
    <row r="163" spans="1:16">
      <c r="A163" s="1" t="s">
        <v>814</v>
      </c>
      <c r="B163" s="1" t="s">
        <v>1056</v>
      </c>
      <c r="C163" s="1" t="s">
        <v>74</v>
      </c>
      <c r="D163" s="38">
        <v>0.21884899999999999</v>
      </c>
      <c r="E163" s="38">
        <v>8.8986800000000005E-2</v>
      </c>
      <c r="F163" s="38">
        <v>9.5133099999999998E-2</v>
      </c>
      <c r="G163" s="25">
        <v>9.5158400000000007</v>
      </c>
      <c r="H163" s="25">
        <f t="shared" si="14"/>
        <v>0.40661277867388018</v>
      </c>
      <c r="I163" s="25">
        <f t="shared" si="15"/>
        <v>0.43469743978725056</v>
      </c>
      <c r="O163" s="25">
        <v>0.40661277867388018</v>
      </c>
      <c r="P163" s="25">
        <v>0.43469743978725056</v>
      </c>
    </row>
    <row r="164" spans="1:16" ht="17">
      <c r="A164" s="28" t="s">
        <v>1123</v>
      </c>
      <c r="B164" s="1" t="s">
        <v>1124</v>
      </c>
      <c r="C164" s="1" t="s">
        <v>74</v>
      </c>
      <c r="D164" s="38">
        <v>4.4941099999999998E-2</v>
      </c>
      <c r="E164" s="38">
        <v>1.8590099999999998E-2</v>
      </c>
      <c r="F164" s="38">
        <v>2.1732499999999998E-2</v>
      </c>
      <c r="G164" s="25">
        <v>0.54783000000000004</v>
      </c>
      <c r="H164" s="25">
        <f t="shared" si="14"/>
        <v>0.41365476145443703</v>
      </c>
      <c r="I164" s="25">
        <f t="shared" si="15"/>
        <v>0.48357739352174289</v>
      </c>
      <c r="O164" s="25">
        <v>0.41365476145443703</v>
      </c>
      <c r="P164" s="25">
        <v>0.48357739352174289</v>
      </c>
    </row>
    <row r="165" spans="1:16" ht="17">
      <c r="A165" s="28" t="s">
        <v>89</v>
      </c>
      <c r="B165" s="1" t="s">
        <v>1057</v>
      </c>
      <c r="C165" s="1" t="s">
        <v>45</v>
      </c>
      <c r="D165" s="38">
        <v>3.8308300000000003E-2</v>
      </c>
      <c r="E165" s="38">
        <v>3.0983400000000002E-3</v>
      </c>
      <c r="F165" s="38">
        <v>2.44873E-4</v>
      </c>
      <c r="G165" s="25">
        <v>88.778700000000001</v>
      </c>
      <c r="H165" s="25">
        <f t="shared" si="14"/>
        <v>8.0879078424257927E-2</v>
      </c>
      <c r="I165" s="25">
        <f t="shared" si="15"/>
        <v>6.3921656664482629E-3</v>
      </c>
      <c r="O165" s="25">
        <v>8.0879078424257927E-2</v>
      </c>
      <c r="P165" s="25">
        <v>6.3921656664482629E-3</v>
      </c>
    </row>
    <row r="166" spans="1:16" ht="17">
      <c r="A166" s="28" t="s">
        <v>89</v>
      </c>
      <c r="B166" s="1" t="s">
        <v>1059</v>
      </c>
      <c r="C166" s="1" t="s">
        <v>45</v>
      </c>
      <c r="D166" s="38">
        <v>9.5628599999999994E-2</v>
      </c>
      <c r="E166" s="38">
        <v>6.19467E-2</v>
      </c>
      <c r="F166" s="38">
        <v>5.5096400000000003E-4</v>
      </c>
      <c r="G166" s="25">
        <v>13.028700000000001</v>
      </c>
      <c r="H166" s="25">
        <f t="shared" si="14"/>
        <v>0.6477842402795817</v>
      </c>
      <c r="I166" s="25">
        <f t="shared" si="15"/>
        <v>5.7614981292207568E-3</v>
      </c>
      <c r="O166" s="25">
        <v>0.6477842402795817</v>
      </c>
      <c r="P166" s="25">
        <v>5.7614981292207568E-3</v>
      </c>
    </row>
    <row r="167" spans="1:16" ht="17">
      <c r="A167" s="28" t="s">
        <v>1069</v>
      </c>
      <c r="B167" s="1" t="s">
        <v>1070</v>
      </c>
      <c r="C167" s="1" t="s">
        <v>74</v>
      </c>
      <c r="D167" s="38">
        <v>0.39604699999999998</v>
      </c>
      <c r="E167" s="38">
        <v>0.12654899999999999</v>
      </c>
      <c r="F167" s="38">
        <v>0.15604499999999999</v>
      </c>
      <c r="G167" s="25">
        <v>36.456600000000002</v>
      </c>
      <c r="H167" s="25">
        <f t="shared" si="14"/>
        <v>0.3195302577724361</v>
      </c>
      <c r="I167" s="25">
        <f t="shared" si="15"/>
        <v>0.39400626693296503</v>
      </c>
      <c r="O167" s="25">
        <v>0.3195302577724361</v>
      </c>
      <c r="P167" s="25">
        <v>0.39400626693296503</v>
      </c>
    </row>
    <row r="168" spans="1:16" ht="17">
      <c r="A168" s="28" t="s">
        <v>364</v>
      </c>
      <c r="B168" s="1" t="s">
        <v>1071</v>
      </c>
      <c r="C168" s="1" t="s">
        <v>45</v>
      </c>
      <c r="D168" s="38">
        <v>2.8794400000000001E-2</v>
      </c>
      <c r="E168" s="38">
        <v>1.7946199999999999E-2</v>
      </c>
      <c r="F168" s="38">
        <v>5.4178100000000003E-3</v>
      </c>
      <c r="G168" s="25">
        <v>1.5932200000000001</v>
      </c>
      <c r="H168" s="25">
        <f t="shared" si="14"/>
        <v>0.62325313255355197</v>
      </c>
      <c r="I168" s="25">
        <f t="shared" si="15"/>
        <v>0.18815498846998027</v>
      </c>
      <c r="O168" s="25">
        <v>0.62325313255355197</v>
      </c>
      <c r="P168" s="25">
        <v>0.18815498846998027</v>
      </c>
    </row>
    <row r="169" spans="1:16" ht="17">
      <c r="A169" s="28" t="s">
        <v>364</v>
      </c>
      <c r="B169" s="1" t="s">
        <v>1072</v>
      </c>
      <c r="C169" s="1" t="s">
        <v>45</v>
      </c>
      <c r="D169" s="38">
        <v>9.6682799999999999E-2</v>
      </c>
      <c r="E169" s="38">
        <v>6.9752900000000007E-2</v>
      </c>
      <c r="F169" s="38">
        <v>1.7018700000000001E-2</v>
      </c>
      <c r="G169" s="25">
        <v>1.02704</v>
      </c>
      <c r="H169" s="25">
        <f t="shared" si="14"/>
        <v>0.72146131473229991</v>
      </c>
      <c r="I169" s="25">
        <f t="shared" si="15"/>
        <v>0.1760261390857526</v>
      </c>
      <c r="O169" s="25">
        <v>0.72146131473229991</v>
      </c>
      <c r="P169" s="25">
        <v>0.1760261390857526</v>
      </c>
    </row>
    <row r="170" spans="1:16" ht="17">
      <c r="A170" s="28" t="s">
        <v>370</v>
      </c>
      <c r="B170" s="1" t="s">
        <v>1074</v>
      </c>
      <c r="C170" s="1" t="s">
        <v>74</v>
      </c>
      <c r="D170" s="38">
        <v>3.12087E-3</v>
      </c>
      <c r="E170" s="38">
        <v>1.6900000000000001E-3</v>
      </c>
      <c r="F170" s="38">
        <v>7.9583699999999998E-4</v>
      </c>
      <c r="G170" s="25">
        <v>0.194942</v>
      </c>
      <c r="H170" s="25">
        <f t="shared" si="14"/>
        <v>0.5415156671056468</v>
      </c>
      <c r="I170" s="25">
        <f t="shared" si="15"/>
        <v>0.25500485441559567</v>
      </c>
      <c r="O170" s="25">
        <v>0.5415156671056468</v>
      </c>
      <c r="P170" s="25">
        <v>0.25500485441559567</v>
      </c>
    </row>
    <row r="171" spans="1:16" ht="17">
      <c r="A171" s="28" t="s">
        <v>370</v>
      </c>
      <c r="B171" s="1" t="s">
        <v>1075</v>
      </c>
      <c r="C171" s="1" t="s">
        <v>74</v>
      </c>
      <c r="D171" s="38">
        <v>7.0204500000000001E-3</v>
      </c>
      <c r="E171" s="38">
        <v>2.95751E-3</v>
      </c>
      <c r="F171" s="38">
        <v>2.2650700000000001E-3</v>
      </c>
      <c r="G171" s="25">
        <v>0.313718</v>
      </c>
      <c r="H171" s="25">
        <f t="shared" si="14"/>
        <v>0.42127071626462692</v>
      </c>
      <c r="I171" s="25">
        <f t="shared" si="15"/>
        <v>0.32263886218119919</v>
      </c>
      <c r="O171" s="25">
        <v>0.42127071626462692</v>
      </c>
      <c r="P171" s="25">
        <v>0.32263886218119919</v>
      </c>
    </row>
    <row r="172" spans="1:16" ht="17">
      <c r="A172" s="28" t="s">
        <v>370</v>
      </c>
      <c r="B172" s="1" t="s">
        <v>1076</v>
      </c>
      <c r="C172" s="1" t="s">
        <v>74</v>
      </c>
      <c r="D172" s="38">
        <v>2.6142000000000001E-3</v>
      </c>
      <c r="E172" s="38">
        <v>1.4686899999999999E-3</v>
      </c>
      <c r="F172" s="38">
        <v>9.7949199999999999E-4</v>
      </c>
      <c r="G172" s="25">
        <v>0.195546</v>
      </c>
      <c r="H172" s="25">
        <f t="shared" si="14"/>
        <v>0.56181240915002673</v>
      </c>
      <c r="I172" s="25">
        <f t="shared" si="15"/>
        <v>0.37468135567286359</v>
      </c>
      <c r="O172" s="25">
        <v>0.56181240915002673</v>
      </c>
      <c r="P172" s="25">
        <v>0.37468135567286359</v>
      </c>
    </row>
    <row r="173" spans="1:16" ht="17">
      <c r="A173" s="28" t="s">
        <v>370</v>
      </c>
      <c r="B173" s="1" t="s">
        <v>1077</v>
      </c>
      <c r="C173" s="1" t="s">
        <v>74</v>
      </c>
      <c r="D173" s="38">
        <v>6.2799900000000001E-3</v>
      </c>
      <c r="E173" s="38">
        <v>2.9776300000000002E-3</v>
      </c>
      <c r="F173" s="38">
        <v>1.8671600000000001E-3</v>
      </c>
      <c r="G173" s="25">
        <v>0.53123299999999996</v>
      </c>
      <c r="H173" s="25">
        <f t="shared" si="14"/>
        <v>0.47414565946761067</v>
      </c>
      <c r="I173" s="25">
        <f t="shared" si="15"/>
        <v>0.29731894477538978</v>
      </c>
      <c r="O173" s="25">
        <v>0.47414565946761067</v>
      </c>
      <c r="P173" s="25">
        <v>0.29731894477538978</v>
      </c>
    </row>
    <row r="174" spans="1:16" ht="17">
      <c r="A174" s="28" t="s">
        <v>370</v>
      </c>
      <c r="B174" s="1" t="s">
        <v>1078</v>
      </c>
      <c r="C174" s="1" t="s">
        <v>74</v>
      </c>
      <c r="D174" s="38">
        <v>1.8235100000000001E-2</v>
      </c>
      <c r="E174" s="38">
        <v>1.0240600000000001E-2</v>
      </c>
      <c r="F174" s="38">
        <v>8.3868999999999992E-3</v>
      </c>
      <c r="G174" s="25">
        <v>1.34975</v>
      </c>
      <c r="H174" s="25">
        <f t="shared" si="14"/>
        <v>0.56158726850963259</v>
      </c>
      <c r="I174" s="25">
        <f t="shared" si="15"/>
        <v>0.45993167024036058</v>
      </c>
      <c r="O174" s="25">
        <v>0.56158726850963259</v>
      </c>
      <c r="P174" s="25">
        <v>0.45993167024036058</v>
      </c>
    </row>
    <row r="175" spans="1:16" ht="17">
      <c r="A175" s="28" t="s">
        <v>370</v>
      </c>
      <c r="B175" s="1" t="s">
        <v>1079</v>
      </c>
      <c r="C175" s="1" t="s">
        <v>74</v>
      </c>
      <c r="D175" s="38">
        <v>8.0346700000000007E-3</v>
      </c>
      <c r="E175" s="38">
        <v>4.1445400000000004E-3</v>
      </c>
      <c r="F175" s="38">
        <v>2.5711699999999998E-3</v>
      </c>
      <c r="G175" s="25">
        <v>1.07134</v>
      </c>
      <c r="H175" s="25">
        <f t="shared" si="14"/>
        <v>0.51583201301360226</v>
      </c>
      <c r="I175" s="25">
        <f t="shared" si="15"/>
        <v>0.32000940922278071</v>
      </c>
      <c r="O175" s="25">
        <v>0.51583201301360226</v>
      </c>
      <c r="P175" s="25">
        <v>0.32000940922278071</v>
      </c>
    </row>
    <row r="176" spans="1:16" ht="17">
      <c r="A176" s="28" t="s">
        <v>394</v>
      </c>
      <c r="B176" s="1" t="s">
        <v>1084</v>
      </c>
      <c r="C176" s="1" t="s">
        <v>74</v>
      </c>
      <c r="D176" s="38">
        <v>0.412684</v>
      </c>
      <c r="E176" s="38">
        <v>0.156527</v>
      </c>
      <c r="F176" s="38">
        <v>0.18178800000000001</v>
      </c>
      <c r="G176" s="25">
        <v>26.313800000000001</v>
      </c>
      <c r="H176" s="25">
        <f t="shared" si="14"/>
        <v>0.37929020751955489</v>
      </c>
      <c r="I176" s="25">
        <f t="shared" si="15"/>
        <v>0.44050169136676004</v>
      </c>
      <c r="O176" s="25">
        <v>0.37929020751955489</v>
      </c>
      <c r="P176" s="25">
        <v>0.44050169136676004</v>
      </c>
    </row>
    <row r="177" spans="1:16" ht="17">
      <c r="A177" s="28" t="s">
        <v>1087</v>
      </c>
      <c r="B177" s="1" t="s">
        <v>1088</v>
      </c>
      <c r="C177" s="1" t="s">
        <v>74</v>
      </c>
      <c r="D177" s="38">
        <v>6.57808E-2</v>
      </c>
      <c r="E177" s="38">
        <v>2.69596E-2</v>
      </c>
      <c r="F177" s="38">
        <v>2.9446E-2</v>
      </c>
      <c r="G177" s="25">
        <v>0.976522</v>
      </c>
      <c r="H177" s="25">
        <f t="shared" ref="H177:H189" si="16">E177/D177</f>
        <v>0.40983995329944301</v>
      </c>
      <c r="I177" s="25">
        <f t="shared" ref="I177:I189" si="17">F177/D177</f>
        <v>0.44763821662247949</v>
      </c>
      <c r="O177" s="25">
        <v>0.40983995329944301</v>
      </c>
      <c r="P177" s="25">
        <v>0.44763821662247949</v>
      </c>
    </row>
    <row r="178" spans="1:16" ht="17">
      <c r="A178" s="28" t="s">
        <v>1089</v>
      </c>
      <c r="B178" s="1" t="s">
        <v>1090</v>
      </c>
      <c r="C178" s="1" t="s">
        <v>74</v>
      </c>
      <c r="D178" s="38">
        <v>6.9122500000000003E-2</v>
      </c>
      <c r="E178" s="38">
        <v>2.9293400000000001E-2</v>
      </c>
      <c r="F178" s="38">
        <v>3.1343700000000002E-2</v>
      </c>
      <c r="G178" s="25">
        <v>0.707345</v>
      </c>
      <c r="H178" s="25">
        <f t="shared" si="16"/>
        <v>0.42378964881189191</v>
      </c>
      <c r="I178" s="25">
        <f t="shared" si="17"/>
        <v>0.45345148106622302</v>
      </c>
      <c r="O178" s="25">
        <v>0.42378964881189191</v>
      </c>
      <c r="P178" s="25">
        <v>0.45345148106622302</v>
      </c>
    </row>
    <row r="179" spans="1:16" ht="17">
      <c r="A179" s="28" t="s">
        <v>672</v>
      </c>
      <c r="B179" s="1" t="s">
        <v>1101</v>
      </c>
      <c r="C179" s="1" t="s">
        <v>45</v>
      </c>
      <c r="D179" s="38">
        <v>0.164828</v>
      </c>
      <c r="E179" s="38">
        <v>0.13844000000000001</v>
      </c>
      <c r="F179" s="38">
        <v>2.2038600000000002E-3</v>
      </c>
      <c r="G179" s="25">
        <v>0.93693000000000004</v>
      </c>
      <c r="H179" s="25">
        <f t="shared" si="16"/>
        <v>0.839905841240566</v>
      </c>
      <c r="I179" s="25">
        <f t="shared" si="17"/>
        <v>1.3370665178246416E-2</v>
      </c>
      <c r="O179" s="25">
        <v>0.839905841240566</v>
      </c>
      <c r="P179" s="25">
        <v>1.3370665178246416E-2</v>
      </c>
    </row>
    <row r="180" spans="1:16" ht="17">
      <c r="A180" s="28" t="s">
        <v>1102</v>
      </c>
      <c r="B180" s="1" t="s">
        <v>1103</v>
      </c>
      <c r="C180" s="1" t="s">
        <v>74</v>
      </c>
      <c r="D180" s="38">
        <v>0.29498400000000002</v>
      </c>
      <c r="E180" s="38">
        <v>0.118723</v>
      </c>
      <c r="F180" s="38">
        <v>0.132691</v>
      </c>
      <c r="G180" s="25">
        <v>5.2164299999999999</v>
      </c>
      <c r="H180" s="25">
        <f t="shared" si="16"/>
        <v>0.40247267648414825</v>
      </c>
      <c r="I180" s="25">
        <f t="shared" si="17"/>
        <v>0.44982439725544432</v>
      </c>
      <c r="O180" s="25">
        <v>0.40247267648414825</v>
      </c>
      <c r="P180" s="25">
        <v>0.44982439725544432</v>
      </c>
    </row>
    <row r="181" spans="1:16" ht="17">
      <c r="A181" s="28" t="s">
        <v>1102</v>
      </c>
      <c r="B181" s="1" t="s">
        <v>1104</v>
      </c>
      <c r="C181" s="1" t="s">
        <v>74</v>
      </c>
      <c r="D181" s="38">
        <v>0.15216199999999999</v>
      </c>
      <c r="E181" s="38">
        <v>6.8083099999999994E-2</v>
      </c>
      <c r="F181" s="38">
        <v>6.8197099999999997E-2</v>
      </c>
      <c r="G181" s="25">
        <v>6.2128699999999997</v>
      </c>
      <c r="H181" s="25">
        <f t="shared" si="16"/>
        <v>0.44743825659494485</v>
      </c>
      <c r="I181" s="25">
        <f t="shared" si="17"/>
        <v>0.44818745810386301</v>
      </c>
      <c r="O181" s="25">
        <v>0.44743825659494485</v>
      </c>
      <c r="P181" s="25">
        <v>0.44818745810386301</v>
      </c>
    </row>
    <row r="182" spans="1:16" ht="17">
      <c r="A182" s="28" t="s">
        <v>821</v>
      </c>
      <c r="B182" s="28" t="s">
        <v>1105</v>
      </c>
      <c r="C182" s="28" t="s">
        <v>1127</v>
      </c>
      <c r="D182" s="38">
        <v>2.98325</v>
      </c>
      <c r="E182" s="38">
        <v>2.46075</v>
      </c>
      <c r="F182" s="38">
        <v>2.90481E-2</v>
      </c>
      <c r="G182" s="25">
        <v>16.132100000000001</v>
      </c>
      <c r="H182" s="25">
        <f t="shared" si="16"/>
        <v>0.82485544288946622</v>
      </c>
      <c r="I182" s="25">
        <f t="shared" si="17"/>
        <v>9.7370652811531056E-3</v>
      </c>
      <c r="O182" s="25">
        <v>0.82485544288946622</v>
      </c>
      <c r="P182" s="25">
        <v>9.7370652811531056E-3</v>
      </c>
    </row>
    <row r="183" spans="1:16" ht="17">
      <c r="A183" s="28" t="s">
        <v>826</v>
      </c>
      <c r="B183" s="28" t="s">
        <v>1106</v>
      </c>
      <c r="C183" s="28" t="s">
        <v>271</v>
      </c>
      <c r="D183" s="38">
        <v>2.18763</v>
      </c>
      <c r="E183" s="38">
        <v>1.22129</v>
      </c>
      <c r="F183" s="38">
        <v>1.5006999999999999</v>
      </c>
      <c r="G183" s="25">
        <v>8.1663999999999994</v>
      </c>
      <c r="H183" s="25">
        <f t="shared" si="16"/>
        <v>0.55827082276253293</v>
      </c>
      <c r="I183" s="25">
        <f t="shared" si="17"/>
        <v>0.68599351809949582</v>
      </c>
      <c r="O183" s="25">
        <v>0.55827082276253293</v>
      </c>
      <c r="P183" s="25">
        <v>0.68599351809949582</v>
      </c>
    </row>
    <row r="184" spans="1:16" ht="17">
      <c r="A184" s="28" t="s">
        <v>831</v>
      </c>
      <c r="B184" s="28" t="s">
        <v>1107</v>
      </c>
      <c r="C184" s="28" t="s">
        <v>271</v>
      </c>
      <c r="D184" s="38">
        <v>2.5940500000000002</v>
      </c>
      <c r="E184" s="38">
        <v>1.43614</v>
      </c>
      <c r="F184" s="38">
        <v>1.7914600000000001</v>
      </c>
      <c r="G184" s="25">
        <v>13.2605</v>
      </c>
      <c r="H184" s="25">
        <f t="shared" si="16"/>
        <v>0.55362849598118768</v>
      </c>
      <c r="I184" s="25">
        <f t="shared" si="17"/>
        <v>0.69060349646305963</v>
      </c>
      <c r="O184" s="25">
        <v>0.55362849598118768</v>
      </c>
      <c r="P184" s="25">
        <v>0.69060349646305963</v>
      </c>
    </row>
    <row r="185" spans="1:16" ht="17">
      <c r="A185" s="28" t="s">
        <v>835</v>
      </c>
      <c r="B185" s="28" t="s">
        <v>1108</v>
      </c>
      <c r="C185" s="28" t="s">
        <v>271</v>
      </c>
      <c r="D185" s="38">
        <v>3.4943200000000001</v>
      </c>
      <c r="E185" s="38">
        <v>1.45851</v>
      </c>
      <c r="F185" s="38">
        <v>1.7614000000000001</v>
      </c>
      <c r="G185" s="25">
        <v>10.0359</v>
      </c>
      <c r="H185" s="25">
        <f t="shared" si="16"/>
        <v>0.41739451452643145</v>
      </c>
      <c r="I185" s="25">
        <f t="shared" si="17"/>
        <v>0.50407518487144853</v>
      </c>
      <c r="O185" s="25">
        <v>0.41739451452643145</v>
      </c>
      <c r="P185" s="25">
        <v>0.50407518487144853</v>
      </c>
    </row>
    <row r="186" spans="1:16" ht="17">
      <c r="A186" s="28" t="s">
        <v>850</v>
      </c>
      <c r="B186" s="28" t="s">
        <v>1109</v>
      </c>
      <c r="C186" s="28" t="s">
        <v>1127</v>
      </c>
      <c r="D186" s="38">
        <v>1.23794</v>
      </c>
      <c r="E186" s="38">
        <v>1.03074</v>
      </c>
      <c r="F186" s="38">
        <v>1.09275E-2</v>
      </c>
      <c r="G186" s="25">
        <v>0.19289000000000001</v>
      </c>
      <c r="H186" s="25">
        <f t="shared" si="16"/>
        <v>0.83262516761717043</v>
      </c>
      <c r="I186" s="25">
        <f t="shared" si="17"/>
        <v>8.8271644829313201E-3</v>
      </c>
      <c r="O186" s="25">
        <v>0.83262516761717043</v>
      </c>
      <c r="P186" s="25">
        <v>8.8271644829313201E-3</v>
      </c>
    </row>
    <row r="187" spans="1:16" ht="17">
      <c r="A187" s="28" t="s">
        <v>853</v>
      </c>
      <c r="B187" s="28" t="s">
        <v>1110</v>
      </c>
      <c r="C187" s="28" t="s">
        <v>271</v>
      </c>
      <c r="D187" s="38">
        <v>0.16446</v>
      </c>
      <c r="E187" s="38">
        <v>7.3112800000000006E-2</v>
      </c>
      <c r="F187" s="38">
        <v>8.2614000000000007E-2</v>
      </c>
      <c r="G187" s="25">
        <v>30.4847</v>
      </c>
      <c r="H187" s="25">
        <f t="shared" si="16"/>
        <v>0.44456281162592731</v>
      </c>
      <c r="I187" s="25">
        <f t="shared" si="17"/>
        <v>0.50233491426486687</v>
      </c>
      <c r="O187" s="25">
        <v>0.44456281162592731</v>
      </c>
      <c r="P187" s="25">
        <v>0.50233491426486687</v>
      </c>
    </row>
    <row r="188" spans="1:16" ht="17">
      <c r="A188" s="28" t="s">
        <v>856</v>
      </c>
      <c r="B188" s="28" t="s">
        <v>1128</v>
      </c>
      <c r="C188" s="28" t="s">
        <v>271</v>
      </c>
      <c r="D188" s="38">
        <v>7.0950100000000002E-2</v>
      </c>
      <c r="E188" s="38">
        <v>2.86094E-2</v>
      </c>
      <c r="F188" s="38">
        <v>3.7067599999999999E-2</v>
      </c>
      <c r="G188" s="25">
        <v>28.677700000000002</v>
      </c>
      <c r="H188" s="25">
        <f t="shared" si="16"/>
        <v>0.40323269452756233</v>
      </c>
      <c r="I188" s="25">
        <f t="shared" si="17"/>
        <v>0.5224460571584818</v>
      </c>
      <c r="O188" s="25">
        <v>0.40323269452756233</v>
      </c>
      <c r="P188" s="25">
        <v>0.5224460571584818</v>
      </c>
    </row>
    <row r="189" spans="1:16" ht="17">
      <c r="A189" s="28" t="s">
        <v>861</v>
      </c>
      <c r="B189" s="28" t="s">
        <v>1111</v>
      </c>
      <c r="C189" s="28" t="s">
        <v>271</v>
      </c>
      <c r="D189" s="38">
        <v>2.5980099999999999</v>
      </c>
      <c r="E189" s="38">
        <v>1.1014999999999999</v>
      </c>
      <c r="F189" s="38">
        <v>1.28531</v>
      </c>
      <c r="G189" s="25">
        <v>8.9149600000000007</v>
      </c>
      <c r="H189" s="25">
        <f t="shared" si="16"/>
        <v>0.42397835266222994</v>
      </c>
      <c r="I189" s="25">
        <f t="shared" si="17"/>
        <v>0.49472865770339608</v>
      </c>
      <c r="O189" s="25">
        <v>0.42397835266222994</v>
      </c>
      <c r="P189" s="25">
        <v>0.49472865770339608</v>
      </c>
    </row>
  </sheetData>
  <sortState xmlns:xlrd2="http://schemas.microsoft.com/office/spreadsheetml/2017/richdata2" ref="A2:P189">
    <sortCondition ref="K2:K189"/>
  </sortState>
  <phoneticPr fontId="8" type="noConversion"/>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36"/>
  <sheetViews>
    <sheetView workbookViewId="0">
      <pane xSplit="5" ySplit="1" topLeftCell="N2" activePane="bottomRight" state="frozen"/>
      <selection pane="topRight" activeCell="F1" sqref="F1"/>
      <selection pane="bottomLeft" activeCell="A2" sqref="A2"/>
      <selection pane="bottomRight" activeCell="A2" sqref="A2"/>
    </sheetView>
  </sheetViews>
  <sheetFormatPr baseColWidth="10" defaultColWidth="11" defaultRowHeight="14"/>
  <cols>
    <col min="1" max="1" width="14.6640625" style="67" bestFit="1" customWidth="1"/>
    <col min="2" max="2" width="11" style="67" bestFit="1" customWidth="1"/>
    <col min="3" max="3" width="15" style="67" bestFit="1" customWidth="1"/>
    <col min="4" max="4" width="28.6640625" style="67" bestFit="1" customWidth="1"/>
    <col min="5" max="5" width="15.33203125" style="67" bestFit="1" customWidth="1"/>
    <col min="6" max="6" width="11.1640625" style="67" bestFit="1" customWidth="1"/>
    <col min="7" max="8" width="5.1640625" style="67" bestFit="1" customWidth="1"/>
    <col min="9" max="9" width="15" style="67" bestFit="1" customWidth="1"/>
    <col min="10" max="10" width="13.33203125" style="67" bestFit="1" customWidth="1"/>
    <col min="11" max="11" width="6" style="67" bestFit="1" customWidth="1"/>
    <col min="12" max="12" width="7.6640625" style="67" bestFit="1" customWidth="1"/>
    <col min="13" max="13" width="30.1640625" style="67" bestFit="1" customWidth="1"/>
    <col min="14" max="14" width="18.1640625" style="67" customWidth="1"/>
    <col min="15" max="15" width="33.6640625" style="67" bestFit="1" customWidth="1"/>
    <col min="16" max="16" width="11.33203125" style="67" bestFit="1" customWidth="1"/>
    <col min="17" max="18" width="19.5" style="67" bestFit="1" customWidth="1"/>
    <col min="19" max="19" width="22.5" style="67" bestFit="1" customWidth="1"/>
    <col min="20" max="16384" width="11" style="67"/>
  </cols>
  <sheetData>
    <row r="1" spans="1:19" s="58" customFormat="1">
      <c r="A1" s="57" t="s">
        <v>3</v>
      </c>
      <c r="B1" s="57" t="s">
        <v>21</v>
      </c>
      <c r="C1" s="57" t="s">
        <v>1129</v>
      </c>
      <c r="D1" s="57" t="s">
        <v>1130</v>
      </c>
      <c r="E1" s="57" t="s">
        <v>1131</v>
      </c>
      <c r="F1" s="57" t="s">
        <v>1132</v>
      </c>
      <c r="G1" s="57" t="s">
        <v>1133</v>
      </c>
      <c r="H1" s="57" t="s">
        <v>1134</v>
      </c>
      <c r="I1" s="57" t="s">
        <v>1135</v>
      </c>
      <c r="J1" s="57" t="s">
        <v>1136</v>
      </c>
      <c r="K1" s="57" t="s">
        <v>1137</v>
      </c>
      <c r="L1" s="57" t="s">
        <v>1138</v>
      </c>
      <c r="M1" s="57" t="s">
        <v>1139</v>
      </c>
      <c r="N1" s="57" t="s">
        <v>1140</v>
      </c>
      <c r="O1" s="57" t="s">
        <v>1141</v>
      </c>
      <c r="P1" s="57" t="s">
        <v>1142</v>
      </c>
      <c r="Q1" s="57" t="s">
        <v>1143</v>
      </c>
      <c r="R1" s="57" t="s">
        <v>1144</v>
      </c>
      <c r="S1" s="57" t="s">
        <v>1145</v>
      </c>
    </row>
    <row r="2" spans="1:19" s="58" customFormat="1">
      <c r="A2" s="57" t="s">
        <v>499</v>
      </c>
      <c r="B2" s="58" t="s">
        <v>74</v>
      </c>
      <c r="C2" s="58">
        <v>322969</v>
      </c>
      <c r="D2" s="58" t="s">
        <v>1146</v>
      </c>
      <c r="E2" s="58">
        <v>16460</v>
      </c>
      <c r="F2" s="58">
        <v>0.01</v>
      </c>
      <c r="G2" s="58">
        <v>0</v>
      </c>
      <c r="H2" s="65">
        <v>0.02</v>
      </c>
      <c r="I2" s="58">
        <v>2.7000000000000001E-3</v>
      </c>
      <c r="J2" s="58">
        <v>6.8999999999999999E-3</v>
      </c>
      <c r="K2" s="58">
        <v>199</v>
      </c>
      <c r="L2" s="58">
        <v>1791</v>
      </c>
      <c r="M2" s="58" t="s">
        <v>1147</v>
      </c>
      <c r="N2" s="58">
        <v>5590</v>
      </c>
      <c r="O2" s="58" t="s">
        <v>72</v>
      </c>
      <c r="P2" s="58" t="s">
        <v>1148</v>
      </c>
      <c r="Q2" s="58" t="s">
        <v>1149</v>
      </c>
      <c r="R2" s="58" t="s">
        <v>1150</v>
      </c>
    </row>
    <row r="3" spans="1:19" s="58" customFormat="1">
      <c r="A3" s="57" t="s">
        <v>585</v>
      </c>
      <c r="B3" s="58" t="s">
        <v>74</v>
      </c>
      <c r="C3" s="58">
        <v>270031</v>
      </c>
      <c r="D3" s="58" t="s">
        <v>1146</v>
      </c>
      <c r="E3" s="58">
        <v>21849</v>
      </c>
      <c r="F3" s="58">
        <v>0.01</v>
      </c>
      <c r="G3" s="58">
        <v>0</v>
      </c>
      <c r="H3" s="58">
        <v>0.02</v>
      </c>
      <c r="I3" s="58">
        <v>-1.1000000000000001E-3</v>
      </c>
      <c r="J3" s="58">
        <v>1.1999999999999999E-3</v>
      </c>
      <c r="K3" s="58">
        <v>144</v>
      </c>
      <c r="L3" s="58">
        <v>1296</v>
      </c>
      <c r="M3" s="58" t="s">
        <v>1151</v>
      </c>
      <c r="N3" s="58">
        <v>4802</v>
      </c>
      <c r="O3" s="58" t="s">
        <v>1152</v>
      </c>
      <c r="P3" s="58" t="s">
        <v>1153</v>
      </c>
      <c r="Q3" s="58" t="s">
        <v>1154</v>
      </c>
      <c r="R3" s="58" t="s">
        <v>1155</v>
      </c>
    </row>
    <row r="4" spans="1:19" s="58" customFormat="1">
      <c r="A4" s="57" t="s">
        <v>533</v>
      </c>
      <c r="B4" s="58" t="s">
        <v>74</v>
      </c>
      <c r="C4" s="58">
        <v>55135</v>
      </c>
      <c r="D4" s="58" t="s">
        <v>1146</v>
      </c>
      <c r="E4" s="58">
        <v>4079</v>
      </c>
      <c r="F4" s="58">
        <v>0</v>
      </c>
      <c r="G4" s="58">
        <v>0</v>
      </c>
      <c r="H4" s="58">
        <v>0.01</v>
      </c>
      <c r="I4" s="58" t="s">
        <v>72</v>
      </c>
      <c r="J4" s="58" t="s">
        <v>72</v>
      </c>
      <c r="K4" s="58">
        <v>0</v>
      </c>
      <c r="L4" s="58">
        <v>0</v>
      </c>
      <c r="M4" s="58" t="s">
        <v>1156</v>
      </c>
      <c r="N4" s="58">
        <v>880</v>
      </c>
      <c r="O4" s="58" t="s">
        <v>72</v>
      </c>
      <c r="P4" s="58" t="s">
        <v>1148</v>
      </c>
      <c r="Q4" s="58" t="s">
        <v>1157</v>
      </c>
      <c r="R4" s="58" t="s">
        <v>1158</v>
      </c>
    </row>
    <row r="5" spans="1:19" s="58" customFormat="1">
      <c r="A5" s="57" t="s">
        <v>712</v>
      </c>
      <c r="B5" s="58" t="s">
        <v>74</v>
      </c>
      <c r="C5" s="58">
        <v>63342</v>
      </c>
      <c r="D5" s="58" t="s">
        <v>1146</v>
      </c>
      <c r="E5" s="58">
        <v>4079</v>
      </c>
      <c r="F5" s="58">
        <v>0.01</v>
      </c>
      <c r="G5" s="58">
        <v>0</v>
      </c>
      <c r="H5" s="58">
        <v>0.02</v>
      </c>
      <c r="I5" s="58" t="s">
        <v>72</v>
      </c>
      <c r="J5" s="58" t="s">
        <v>72</v>
      </c>
      <c r="K5" s="58">
        <v>6</v>
      </c>
      <c r="L5" s="58">
        <v>54</v>
      </c>
      <c r="M5" s="58" t="s">
        <v>1159</v>
      </c>
      <c r="N5" s="58">
        <v>1035</v>
      </c>
      <c r="O5" s="58" t="s">
        <v>1160</v>
      </c>
      <c r="P5" s="58" t="s">
        <v>1161</v>
      </c>
      <c r="Q5" s="58" t="s">
        <v>1162</v>
      </c>
      <c r="R5" s="58" t="s">
        <v>1163</v>
      </c>
    </row>
    <row r="6" spans="1:19" s="58" customFormat="1">
      <c r="A6" s="57" t="s">
        <v>208</v>
      </c>
      <c r="B6" s="58" t="s">
        <v>74</v>
      </c>
      <c r="C6" s="58">
        <v>36222</v>
      </c>
      <c r="D6" s="58" t="s">
        <v>1164</v>
      </c>
      <c r="E6" s="58">
        <v>14475</v>
      </c>
      <c r="F6" s="58">
        <v>0.1</v>
      </c>
      <c r="G6" s="58">
        <v>7.0000000000000007E-2</v>
      </c>
      <c r="H6" s="58">
        <v>0.13</v>
      </c>
      <c r="I6" s="58">
        <v>0.17879999999999999</v>
      </c>
      <c r="J6" s="58">
        <v>0.17080000000000001</v>
      </c>
      <c r="K6" s="58">
        <v>8</v>
      </c>
      <c r="L6" s="58">
        <v>72</v>
      </c>
      <c r="M6" s="58" t="s">
        <v>1165</v>
      </c>
      <c r="N6" s="58">
        <v>970</v>
      </c>
      <c r="O6" s="58" t="s">
        <v>72</v>
      </c>
      <c r="P6" s="58" t="s">
        <v>1148</v>
      </c>
      <c r="Q6" s="58" t="s">
        <v>1166</v>
      </c>
      <c r="R6" s="58" t="s">
        <v>1167</v>
      </c>
    </row>
    <row r="7" spans="1:19" s="58" customFormat="1">
      <c r="A7" s="57" t="s">
        <v>313</v>
      </c>
      <c r="B7" s="58" t="s">
        <v>74</v>
      </c>
      <c r="C7" s="58">
        <v>931997</v>
      </c>
      <c r="D7" s="58" t="s">
        <v>1146</v>
      </c>
      <c r="E7" s="58">
        <v>78425</v>
      </c>
      <c r="F7" s="58">
        <v>0.01</v>
      </c>
      <c r="G7" s="58">
        <v>0</v>
      </c>
      <c r="H7" s="58">
        <v>0.02</v>
      </c>
      <c r="I7" s="58">
        <v>2.3999999999999998E-3</v>
      </c>
      <c r="J7" s="58">
        <v>1.1000000000000001E-3</v>
      </c>
      <c r="K7" s="58">
        <v>5008</v>
      </c>
      <c r="L7" s="58">
        <v>45072</v>
      </c>
      <c r="M7" s="58" t="s">
        <v>1168</v>
      </c>
      <c r="N7" s="58">
        <v>23642</v>
      </c>
      <c r="O7" s="58" t="s">
        <v>72</v>
      </c>
      <c r="P7" s="58" t="s">
        <v>1148</v>
      </c>
      <c r="Q7" s="58" t="s">
        <v>1169</v>
      </c>
      <c r="R7" s="58" t="s">
        <v>1170</v>
      </c>
    </row>
    <row r="8" spans="1:19" s="58" customFormat="1">
      <c r="A8" s="57" t="s">
        <v>738</v>
      </c>
      <c r="B8" s="58" t="s">
        <v>74</v>
      </c>
      <c r="C8" s="58">
        <v>890864</v>
      </c>
      <c r="D8" s="58" t="s">
        <v>1146</v>
      </c>
      <c r="E8" s="58">
        <v>68346</v>
      </c>
      <c r="F8" s="58">
        <v>0.01</v>
      </c>
      <c r="G8" s="58">
        <v>0</v>
      </c>
      <c r="H8" s="58">
        <v>0.02</v>
      </c>
      <c r="I8" s="58">
        <v>2.8999999999999998E-3</v>
      </c>
      <c r="J8" s="58">
        <v>1.1000000000000001E-3</v>
      </c>
      <c r="K8" s="58">
        <v>3939</v>
      </c>
      <c r="L8" s="58">
        <v>35451</v>
      </c>
      <c r="M8" s="58" t="s">
        <v>1168</v>
      </c>
      <c r="N8" s="58">
        <v>22273</v>
      </c>
      <c r="O8" s="58" t="s">
        <v>72</v>
      </c>
      <c r="P8" s="58" t="s">
        <v>1148</v>
      </c>
      <c r="Q8" s="58" t="s">
        <v>1171</v>
      </c>
      <c r="R8" s="58" t="s">
        <v>1172</v>
      </c>
    </row>
    <row r="9" spans="1:19" s="58" customFormat="1">
      <c r="A9" s="57" t="s">
        <v>478</v>
      </c>
      <c r="B9" s="58" t="s">
        <v>74</v>
      </c>
      <c r="C9" s="58">
        <v>234573</v>
      </c>
      <c r="D9" s="58" t="s">
        <v>1146</v>
      </c>
      <c r="E9" s="58">
        <v>20353</v>
      </c>
      <c r="F9" s="58">
        <v>0.02</v>
      </c>
      <c r="G9" s="58">
        <v>0.01</v>
      </c>
      <c r="H9" s="58">
        <v>0.03</v>
      </c>
      <c r="I9" s="58">
        <v>2.0500000000000001E-2</v>
      </c>
      <c r="J9" s="58">
        <v>1.61E-2</v>
      </c>
      <c r="K9" s="58">
        <v>104</v>
      </c>
      <c r="L9" s="58">
        <v>936</v>
      </c>
      <c r="M9" s="58" t="s">
        <v>1173</v>
      </c>
      <c r="N9" s="58">
        <v>4322</v>
      </c>
      <c r="O9" s="58" t="s">
        <v>1174</v>
      </c>
      <c r="P9" s="58" t="s">
        <v>1175</v>
      </c>
      <c r="Q9" s="58" t="s">
        <v>1176</v>
      </c>
      <c r="R9" s="58" t="s">
        <v>1177</v>
      </c>
    </row>
    <row r="10" spans="1:19" s="58" customFormat="1">
      <c r="A10" s="57" t="s">
        <v>189</v>
      </c>
      <c r="B10" s="58" t="s">
        <v>74</v>
      </c>
      <c r="C10" s="58">
        <v>313268</v>
      </c>
      <c r="D10" s="58" t="s">
        <v>1146</v>
      </c>
      <c r="E10" s="58">
        <v>88689</v>
      </c>
      <c r="F10" s="58">
        <v>0.03</v>
      </c>
      <c r="G10" s="58">
        <v>0.02</v>
      </c>
      <c r="H10" s="58">
        <v>0.04</v>
      </c>
      <c r="I10" s="58">
        <v>8.5000000000000006E-3</v>
      </c>
      <c r="J10" s="58">
        <v>5.3E-3</v>
      </c>
      <c r="K10" s="58">
        <v>1183</v>
      </c>
      <c r="L10" s="58">
        <v>10647</v>
      </c>
      <c r="M10" s="58" t="s">
        <v>1178</v>
      </c>
      <c r="N10" s="58">
        <v>12071</v>
      </c>
      <c r="O10" s="58" t="s">
        <v>1179</v>
      </c>
      <c r="P10" s="58" t="s">
        <v>1180</v>
      </c>
      <c r="Q10" s="58" t="s">
        <v>1181</v>
      </c>
      <c r="R10" s="58" t="s">
        <v>1182</v>
      </c>
    </row>
    <row r="11" spans="1:19" s="58" customFormat="1">
      <c r="A11" s="57" t="s">
        <v>515</v>
      </c>
      <c r="B11" s="58" t="s">
        <v>74</v>
      </c>
      <c r="C11" s="58">
        <v>633939</v>
      </c>
      <c r="D11" s="58" t="s">
        <v>1146</v>
      </c>
      <c r="E11" s="58">
        <v>78797</v>
      </c>
      <c r="F11" s="58">
        <v>0.01</v>
      </c>
      <c r="G11" s="58">
        <v>0</v>
      </c>
      <c r="H11" s="58">
        <v>0.02</v>
      </c>
      <c r="I11" s="58">
        <v>7.0000000000000001E-3</v>
      </c>
      <c r="J11" s="58">
        <v>3.0999999999999999E-3</v>
      </c>
      <c r="K11" s="58">
        <v>1383</v>
      </c>
      <c r="L11" s="58">
        <v>12447</v>
      </c>
      <c r="M11" s="58" t="s">
        <v>1183</v>
      </c>
      <c r="N11" s="58">
        <v>12892</v>
      </c>
      <c r="O11" s="58" t="s">
        <v>1184</v>
      </c>
      <c r="P11" s="58" t="s">
        <v>1185</v>
      </c>
      <c r="Q11" s="58" t="s">
        <v>1186</v>
      </c>
      <c r="R11" s="58" t="s">
        <v>1187</v>
      </c>
    </row>
    <row r="12" spans="1:19" s="58" customFormat="1">
      <c r="A12" s="57" t="s">
        <v>200</v>
      </c>
      <c r="B12" s="58" t="s">
        <v>74</v>
      </c>
      <c r="C12" s="58">
        <v>229727</v>
      </c>
      <c r="D12" s="58" t="s">
        <v>1146</v>
      </c>
      <c r="E12" s="58">
        <v>63825</v>
      </c>
      <c r="F12" s="58">
        <v>0.03</v>
      </c>
      <c r="G12" s="58">
        <v>0.02</v>
      </c>
      <c r="H12" s="58">
        <v>0.04</v>
      </c>
      <c r="I12" s="58">
        <v>1.0200000000000001E-2</v>
      </c>
      <c r="J12" s="58">
        <v>7.6E-3</v>
      </c>
      <c r="K12" s="58">
        <v>593</v>
      </c>
      <c r="L12" s="58">
        <v>5337</v>
      </c>
      <c r="M12" s="58" t="s">
        <v>1188</v>
      </c>
      <c r="N12" s="58">
        <v>8598</v>
      </c>
      <c r="O12" s="58" t="s">
        <v>1189</v>
      </c>
      <c r="P12" s="58" t="s">
        <v>1190</v>
      </c>
      <c r="Q12" s="58" t="s">
        <v>1191</v>
      </c>
      <c r="R12" s="58" t="s">
        <v>1192</v>
      </c>
    </row>
    <row r="13" spans="1:19" s="58" customFormat="1">
      <c r="A13" s="57" t="s">
        <v>787</v>
      </c>
      <c r="B13" s="58" t="s">
        <v>74</v>
      </c>
      <c r="C13" s="58">
        <v>489882</v>
      </c>
      <c r="D13" s="58" t="s">
        <v>1146</v>
      </c>
      <c r="E13" s="58">
        <v>164792</v>
      </c>
      <c r="F13" s="58">
        <v>0.02</v>
      </c>
      <c r="G13" s="58">
        <v>0.01</v>
      </c>
      <c r="H13" s="58">
        <v>0.03</v>
      </c>
      <c r="I13" s="58">
        <v>1.1900000000000001E-2</v>
      </c>
      <c r="J13" s="58">
        <v>6.4000000000000003E-3</v>
      </c>
      <c r="K13" s="58">
        <v>936</v>
      </c>
      <c r="L13" s="58">
        <v>8424</v>
      </c>
      <c r="M13" s="58" t="s">
        <v>1193</v>
      </c>
      <c r="N13" s="58">
        <v>11789</v>
      </c>
      <c r="O13" s="58" t="s">
        <v>1194</v>
      </c>
      <c r="P13" s="58" t="s">
        <v>1195</v>
      </c>
      <c r="Q13" s="58" t="s">
        <v>1196</v>
      </c>
      <c r="R13" s="58" t="s">
        <v>1197</v>
      </c>
    </row>
    <row r="14" spans="1:19" s="58" customFormat="1">
      <c r="A14" s="57" t="s">
        <v>508</v>
      </c>
      <c r="B14" s="58" t="s">
        <v>74</v>
      </c>
      <c r="C14" s="58">
        <v>675931</v>
      </c>
      <c r="D14" s="58" t="s">
        <v>1146</v>
      </c>
      <c r="E14" s="58">
        <v>90092</v>
      </c>
      <c r="F14" s="58">
        <v>0.01</v>
      </c>
      <c r="G14" s="58">
        <v>0</v>
      </c>
      <c r="H14" s="58">
        <v>0.02</v>
      </c>
      <c r="I14" s="58">
        <v>5.3E-3</v>
      </c>
      <c r="J14" s="58">
        <v>2.2000000000000001E-3</v>
      </c>
      <c r="K14" s="58">
        <v>1877</v>
      </c>
      <c r="L14" s="58">
        <v>16893</v>
      </c>
      <c r="M14" s="58" t="s">
        <v>1198</v>
      </c>
      <c r="N14" s="58">
        <v>14486</v>
      </c>
      <c r="O14" s="58" t="s">
        <v>72</v>
      </c>
      <c r="P14" s="58" t="s">
        <v>1148</v>
      </c>
      <c r="Q14" s="58" t="s">
        <v>1199</v>
      </c>
      <c r="R14" s="58" t="s">
        <v>1200</v>
      </c>
    </row>
    <row r="15" spans="1:19" s="58" customFormat="1">
      <c r="A15" s="57" t="s">
        <v>304</v>
      </c>
      <c r="B15" s="58" t="s">
        <v>74</v>
      </c>
      <c r="C15" s="58">
        <v>542964</v>
      </c>
      <c r="D15" s="58" t="s">
        <v>1146</v>
      </c>
      <c r="E15" s="58">
        <v>41741</v>
      </c>
      <c r="F15" s="58">
        <v>0.02</v>
      </c>
      <c r="G15" s="58">
        <v>0.01</v>
      </c>
      <c r="H15" s="58">
        <v>0.03</v>
      </c>
      <c r="I15" s="58">
        <v>3.5999999999999999E-3</v>
      </c>
      <c r="J15" s="58">
        <v>2.8E-3</v>
      </c>
      <c r="K15" s="58">
        <v>839</v>
      </c>
      <c r="L15" s="58">
        <v>7551</v>
      </c>
      <c r="M15" s="58" t="s">
        <v>1201</v>
      </c>
      <c r="N15" s="58">
        <v>10861</v>
      </c>
      <c r="O15" s="58" t="s">
        <v>1202</v>
      </c>
      <c r="P15" s="58" t="s">
        <v>1203</v>
      </c>
      <c r="Q15" s="58" t="s">
        <v>1204</v>
      </c>
      <c r="R15" s="58" t="s">
        <v>1205</v>
      </c>
    </row>
    <row r="16" spans="1:19" s="58" customFormat="1">
      <c r="A16" s="57" t="s">
        <v>781</v>
      </c>
      <c r="B16" s="58" t="s">
        <v>74</v>
      </c>
      <c r="C16" s="58">
        <v>655138</v>
      </c>
      <c r="D16" s="58" t="s">
        <v>1146</v>
      </c>
      <c r="E16" s="58">
        <v>76411</v>
      </c>
      <c r="F16" s="58">
        <v>0.01</v>
      </c>
      <c r="G16" s="58">
        <v>0</v>
      </c>
      <c r="H16" s="58">
        <v>0.02</v>
      </c>
      <c r="I16" s="58">
        <v>1.0800000000000001E-2</v>
      </c>
      <c r="J16" s="58">
        <v>3.8999999999999998E-3</v>
      </c>
      <c r="K16" s="58">
        <v>1019</v>
      </c>
      <c r="L16" s="58">
        <v>9171</v>
      </c>
      <c r="M16" s="58" t="s">
        <v>1201</v>
      </c>
      <c r="N16" s="58">
        <v>12861</v>
      </c>
      <c r="O16" s="58" t="s">
        <v>72</v>
      </c>
      <c r="P16" s="58" t="s">
        <v>1148</v>
      </c>
      <c r="Q16" s="58" t="s">
        <v>1206</v>
      </c>
      <c r="R16" s="58" t="s">
        <v>1207</v>
      </c>
    </row>
    <row r="17" spans="1:18" s="58" customFormat="1">
      <c r="A17" s="57" t="s">
        <v>537</v>
      </c>
      <c r="B17" s="58" t="s">
        <v>74</v>
      </c>
      <c r="C17" s="58">
        <v>100023</v>
      </c>
      <c r="D17" s="58" t="s">
        <v>1146</v>
      </c>
      <c r="E17" s="58">
        <v>4065</v>
      </c>
      <c r="F17" s="58">
        <v>0.99</v>
      </c>
      <c r="G17" s="58">
        <v>0.98</v>
      </c>
      <c r="I17" s="58" t="s">
        <v>72</v>
      </c>
      <c r="J17" s="58" t="s">
        <v>72</v>
      </c>
      <c r="K17" s="58">
        <v>17</v>
      </c>
      <c r="L17" s="58">
        <v>153</v>
      </c>
      <c r="M17" s="58" t="s">
        <v>1208</v>
      </c>
      <c r="N17" s="58">
        <v>1693</v>
      </c>
      <c r="O17" s="58" t="s">
        <v>1209</v>
      </c>
      <c r="P17" s="58" t="s">
        <v>1210</v>
      </c>
      <c r="Q17" s="58" t="s">
        <v>1211</v>
      </c>
      <c r="R17" s="58" t="s">
        <v>1212</v>
      </c>
    </row>
    <row r="18" spans="1:18" s="58" customFormat="1">
      <c r="A18" s="57" t="s">
        <v>326</v>
      </c>
      <c r="B18" s="58" t="s">
        <v>74</v>
      </c>
      <c r="C18" s="58">
        <v>816674</v>
      </c>
      <c r="D18" s="58" t="s">
        <v>1146</v>
      </c>
      <c r="E18" s="58">
        <v>358421</v>
      </c>
      <c r="F18" s="58">
        <v>0.02</v>
      </c>
      <c r="G18" s="58">
        <v>0.01</v>
      </c>
      <c r="H18" s="58">
        <v>0.03</v>
      </c>
      <c r="I18" s="58">
        <v>7.0000000000000001E-3</v>
      </c>
      <c r="J18" s="58">
        <v>2.5999999999999999E-3</v>
      </c>
      <c r="K18" s="58">
        <v>3200</v>
      </c>
      <c r="L18" s="58">
        <v>28800</v>
      </c>
      <c r="M18" s="58" t="s">
        <v>1213</v>
      </c>
      <c r="N18" s="58">
        <v>25887</v>
      </c>
      <c r="O18" s="58" t="s">
        <v>1214</v>
      </c>
      <c r="P18" s="58" t="s">
        <v>1215</v>
      </c>
      <c r="Q18" s="58" t="s">
        <v>1216</v>
      </c>
      <c r="R18" s="58" t="s">
        <v>1217</v>
      </c>
    </row>
    <row r="19" spans="1:18" s="58" customFormat="1">
      <c r="A19" s="57" t="s">
        <v>720</v>
      </c>
      <c r="B19" s="58" t="s">
        <v>74</v>
      </c>
      <c r="C19" s="58">
        <v>498520</v>
      </c>
      <c r="D19" s="58" t="s">
        <v>1146</v>
      </c>
      <c r="E19" s="58">
        <v>23134</v>
      </c>
      <c r="F19" s="58">
        <v>0.01</v>
      </c>
      <c r="G19" s="58">
        <v>0</v>
      </c>
      <c r="H19" s="58">
        <v>0.02</v>
      </c>
      <c r="I19" s="58">
        <v>6.0000000000000001E-3</v>
      </c>
      <c r="J19" s="58">
        <v>1.8E-3</v>
      </c>
      <c r="K19" s="58">
        <v>2013</v>
      </c>
      <c r="L19" s="58">
        <v>18117</v>
      </c>
      <c r="M19" s="58" t="s">
        <v>1218</v>
      </c>
      <c r="N19" s="58">
        <v>9760</v>
      </c>
      <c r="O19" s="58" t="s">
        <v>1219</v>
      </c>
      <c r="P19" s="58" t="s">
        <v>1220</v>
      </c>
      <c r="Q19" s="58" t="s">
        <v>1221</v>
      </c>
      <c r="R19" s="58" t="s">
        <v>1222</v>
      </c>
    </row>
    <row r="20" spans="1:18" s="58" customFormat="1">
      <c r="A20" s="57" t="s">
        <v>765</v>
      </c>
      <c r="B20" s="58" t="s">
        <v>74</v>
      </c>
      <c r="C20" s="58">
        <v>337547</v>
      </c>
      <c r="D20" s="58" t="s">
        <v>1146</v>
      </c>
      <c r="E20" s="58">
        <v>27126</v>
      </c>
      <c r="F20" s="58">
        <v>0.01</v>
      </c>
      <c r="G20" s="58">
        <v>0</v>
      </c>
      <c r="H20" s="58">
        <v>0.02</v>
      </c>
      <c r="I20" s="58">
        <v>1.26E-2</v>
      </c>
      <c r="J20" s="58">
        <v>1.0999999999999999E-2</v>
      </c>
      <c r="K20" s="58">
        <v>221</v>
      </c>
      <c r="L20" s="58">
        <v>1989</v>
      </c>
      <c r="M20" s="58" t="s">
        <v>1223</v>
      </c>
      <c r="N20" s="58">
        <v>6317</v>
      </c>
      <c r="O20" s="58" t="s">
        <v>1224</v>
      </c>
      <c r="P20" s="58" t="s">
        <v>1225</v>
      </c>
      <c r="Q20" s="58" t="s">
        <v>1226</v>
      </c>
      <c r="R20" s="58" t="s">
        <v>1227</v>
      </c>
    </row>
    <row r="21" spans="1:18" s="58" customFormat="1">
      <c r="A21" s="57" t="s">
        <v>763</v>
      </c>
      <c r="B21" s="58" t="s">
        <v>74</v>
      </c>
      <c r="C21" s="58">
        <v>463552</v>
      </c>
      <c r="D21" s="58" t="s">
        <v>1146</v>
      </c>
      <c r="E21" s="58">
        <v>62060</v>
      </c>
      <c r="F21" s="58">
        <v>0.03</v>
      </c>
      <c r="G21" s="58">
        <v>0.02</v>
      </c>
      <c r="H21" s="58">
        <v>0.04</v>
      </c>
      <c r="I21" s="58">
        <v>6.3E-3</v>
      </c>
      <c r="J21" s="58">
        <v>5.0000000000000001E-3</v>
      </c>
      <c r="K21" s="58">
        <v>588</v>
      </c>
      <c r="L21" s="58">
        <v>5292</v>
      </c>
      <c r="M21" s="58" t="s">
        <v>1228</v>
      </c>
      <c r="N21" s="58">
        <v>9241</v>
      </c>
      <c r="O21" s="58" t="s">
        <v>72</v>
      </c>
      <c r="P21" s="58" t="s">
        <v>1148</v>
      </c>
      <c r="Q21" s="58" t="s">
        <v>1229</v>
      </c>
      <c r="R21" s="58" t="s">
        <v>1230</v>
      </c>
    </row>
    <row r="22" spans="1:18" s="58" customFormat="1">
      <c r="A22" s="57" t="s">
        <v>231</v>
      </c>
      <c r="B22" s="58" t="s">
        <v>74</v>
      </c>
      <c r="C22" s="58">
        <v>457869</v>
      </c>
      <c r="D22" s="58" t="s">
        <v>1164</v>
      </c>
      <c r="E22" s="58">
        <v>125173</v>
      </c>
      <c r="F22" s="58">
        <v>0.03</v>
      </c>
      <c r="G22" s="58">
        <v>0.02</v>
      </c>
      <c r="H22" s="58">
        <v>0.04</v>
      </c>
      <c r="I22" s="58">
        <v>1.2E-2</v>
      </c>
      <c r="J22" s="58">
        <v>4.0000000000000001E-3</v>
      </c>
      <c r="K22" s="58">
        <v>1927</v>
      </c>
      <c r="L22" s="58">
        <v>17343</v>
      </c>
      <c r="M22" s="58" t="s">
        <v>1231</v>
      </c>
      <c r="N22" s="58">
        <v>16515</v>
      </c>
      <c r="O22" s="58" t="s">
        <v>1232</v>
      </c>
      <c r="P22" s="58" t="s">
        <v>1233</v>
      </c>
      <c r="Q22" s="58" t="s">
        <v>1234</v>
      </c>
      <c r="R22" s="58" t="s">
        <v>1235</v>
      </c>
    </row>
    <row r="23" spans="1:18" s="58" customFormat="1">
      <c r="A23" s="57" t="s">
        <v>755</v>
      </c>
      <c r="B23" s="58" t="s">
        <v>74</v>
      </c>
      <c r="C23" s="58">
        <v>244776</v>
      </c>
      <c r="D23" s="58" t="s">
        <v>1146</v>
      </c>
      <c r="E23" s="58">
        <v>16763</v>
      </c>
      <c r="F23" s="58">
        <v>0.01</v>
      </c>
      <c r="G23" s="58">
        <v>0</v>
      </c>
      <c r="H23" s="58">
        <v>0.02</v>
      </c>
      <c r="I23" s="58">
        <v>-1.6000000000000001E-3</v>
      </c>
      <c r="J23" s="58">
        <v>1.6000000000000001E-3</v>
      </c>
      <c r="K23" s="58">
        <v>100</v>
      </c>
      <c r="L23" s="58">
        <v>900</v>
      </c>
      <c r="M23" s="58" t="s">
        <v>1236</v>
      </c>
      <c r="N23" s="58">
        <v>4374</v>
      </c>
      <c r="O23" s="58" t="s">
        <v>1237</v>
      </c>
      <c r="P23" s="58" t="s">
        <v>1238</v>
      </c>
      <c r="Q23" s="58" t="s">
        <v>1239</v>
      </c>
      <c r="R23" s="58" t="s">
        <v>1240</v>
      </c>
    </row>
    <row r="24" spans="1:18" s="58" customFormat="1">
      <c r="A24" s="57" t="s">
        <v>169</v>
      </c>
      <c r="B24" s="58" t="s">
        <v>74</v>
      </c>
      <c r="C24" s="58">
        <v>771744</v>
      </c>
      <c r="D24" s="58" t="s">
        <v>1146</v>
      </c>
      <c r="E24" s="66">
        <v>38778</v>
      </c>
      <c r="F24" s="58">
        <v>0.08</v>
      </c>
      <c r="G24" s="58">
        <v>7.0000000000000007E-2</v>
      </c>
      <c r="H24" s="58">
        <v>0.09</v>
      </c>
      <c r="I24" s="58">
        <v>1.2500000000000001E-2</v>
      </c>
      <c r="J24" s="58">
        <v>2.7000000000000001E-3</v>
      </c>
      <c r="K24" s="58">
        <v>2257</v>
      </c>
      <c r="L24" s="58">
        <v>20313</v>
      </c>
      <c r="M24" s="58" t="s">
        <v>1241</v>
      </c>
      <c r="N24" s="58">
        <v>17530</v>
      </c>
      <c r="O24" s="58" t="s">
        <v>1242</v>
      </c>
      <c r="P24" s="58" t="s">
        <v>1243</v>
      </c>
      <c r="Q24" s="58" t="s">
        <v>1244</v>
      </c>
      <c r="R24" s="58" t="s">
        <v>1245</v>
      </c>
    </row>
    <row r="25" spans="1:18" s="58" customFormat="1">
      <c r="A25" s="57" t="s">
        <v>777</v>
      </c>
      <c r="B25" s="58" t="s">
        <v>74</v>
      </c>
      <c r="C25" s="58">
        <v>349054</v>
      </c>
      <c r="D25" s="58" t="s">
        <v>1146</v>
      </c>
      <c r="E25" s="58">
        <v>29067</v>
      </c>
      <c r="F25" s="58">
        <v>0.01</v>
      </c>
      <c r="G25" s="58">
        <v>0</v>
      </c>
      <c r="H25" s="58">
        <v>0.02</v>
      </c>
      <c r="I25" s="58">
        <v>3.3E-3</v>
      </c>
      <c r="J25" s="58">
        <v>4.0000000000000001E-3</v>
      </c>
      <c r="K25" s="58">
        <v>424</v>
      </c>
      <c r="L25" s="58">
        <v>3816</v>
      </c>
      <c r="M25" s="58" t="s">
        <v>1246</v>
      </c>
      <c r="N25" s="58">
        <v>6487</v>
      </c>
      <c r="O25" s="58" t="s">
        <v>72</v>
      </c>
      <c r="P25" s="58" t="s">
        <v>1148</v>
      </c>
      <c r="Q25" s="58" t="s">
        <v>1247</v>
      </c>
      <c r="R25" s="58" t="s">
        <v>1248</v>
      </c>
    </row>
    <row r="26" spans="1:18" s="58" customFormat="1">
      <c r="A26" s="57" t="s">
        <v>623</v>
      </c>
      <c r="B26" s="58" t="s">
        <v>74</v>
      </c>
      <c r="C26" s="58">
        <v>705687</v>
      </c>
      <c r="D26" s="58" t="s">
        <v>1146</v>
      </c>
      <c r="E26" s="58">
        <v>146013</v>
      </c>
      <c r="F26" s="58">
        <v>0.01</v>
      </c>
      <c r="G26" s="58">
        <v>0</v>
      </c>
      <c r="H26" s="58">
        <v>0.02</v>
      </c>
      <c r="I26" s="58">
        <v>1.35E-2</v>
      </c>
      <c r="J26" s="58">
        <v>2.8999999999999998E-3</v>
      </c>
      <c r="K26" s="58">
        <v>2297</v>
      </c>
      <c r="L26" s="58">
        <v>20673</v>
      </c>
      <c r="M26" s="58" t="s">
        <v>1249</v>
      </c>
      <c r="N26" s="58">
        <v>15050</v>
      </c>
      <c r="O26" s="58" t="s">
        <v>1250</v>
      </c>
      <c r="P26" s="58" t="s">
        <v>1251</v>
      </c>
      <c r="Q26" s="58" t="s">
        <v>1252</v>
      </c>
      <c r="R26" s="58" t="s">
        <v>1253</v>
      </c>
    </row>
    <row r="27" spans="1:18" s="58" customFormat="1">
      <c r="A27" s="57" t="s">
        <v>258</v>
      </c>
      <c r="B27" s="58" t="s">
        <v>74</v>
      </c>
      <c r="C27" s="58">
        <v>813323</v>
      </c>
      <c r="D27" s="58" t="s">
        <v>1146</v>
      </c>
      <c r="E27" s="58">
        <v>86641</v>
      </c>
      <c r="F27" s="58">
        <v>0.01</v>
      </c>
      <c r="G27" s="58">
        <v>0</v>
      </c>
      <c r="H27" s="58">
        <v>0.02</v>
      </c>
      <c r="I27" s="58">
        <v>1.15E-2</v>
      </c>
      <c r="J27" s="58">
        <v>2.5999999999999999E-3</v>
      </c>
      <c r="K27" s="58">
        <v>2488</v>
      </c>
      <c r="L27" s="58">
        <v>22392</v>
      </c>
      <c r="M27" s="58" t="s">
        <v>1254</v>
      </c>
      <c r="N27" s="58">
        <v>19272</v>
      </c>
      <c r="O27" s="58" t="s">
        <v>1255</v>
      </c>
      <c r="P27" s="58" t="s">
        <v>1256</v>
      </c>
      <c r="Q27" s="58" t="s">
        <v>1257</v>
      </c>
      <c r="R27" s="58" t="s">
        <v>1258</v>
      </c>
    </row>
    <row r="28" spans="1:18" s="58" customFormat="1">
      <c r="A28" s="57" t="s">
        <v>603</v>
      </c>
      <c r="B28" s="58" t="s">
        <v>74</v>
      </c>
      <c r="C28" s="58">
        <v>680469</v>
      </c>
      <c r="D28" s="58" t="s">
        <v>1146</v>
      </c>
      <c r="E28" s="58">
        <v>313708</v>
      </c>
      <c r="F28" s="58">
        <v>0.03</v>
      </c>
      <c r="G28" s="58">
        <v>0.02</v>
      </c>
      <c r="H28" s="58">
        <v>0.04</v>
      </c>
      <c r="I28" s="58">
        <v>2.35E-2</v>
      </c>
      <c r="J28" s="58">
        <v>5.5999999999999999E-3</v>
      </c>
      <c r="K28" s="58">
        <v>1632</v>
      </c>
      <c r="L28" s="58">
        <v>14688</v>
      </c>
      <c r="M28" s="58" t="s">
        <v>1259</v>
      </c>
      <c r="N28" s="58">
        <v>21193</v>
      </c>
      <c r="O28" s="58" t="s">
        <v>1202</v>
      </c>
      <c r="P28" s="58" t="s">
        <v>1260</v>
      </c>
      <c r="Q28" s="58" t="s">
        <v>1261</v>
      </c>
      <c r="R28" s="58" t="s">
        <v>1262</v>
      </c>
    </row>
    <row r="29" spans="1:18" s="58" customFormat="1">
      <c r="A29" s="57" t="s">
        <v>405</v>
      </c>
      <c r="B29" s="58" t="s">
        <v>74</v>
      </c>
      <c r="C29" s="58">
        <v>668196</v>
      </c>
      <c r="D29" s="58" t="s">
        <v>1146</v>
      </c>
      <c r="E29" s="58">
        <v>73792</v>
      </c>
      <c r="F29" s="58">
        <v>0.01</v>
      </c>
      <c r="G29" s="58">
        <v>0</v>
      </c>
      <c r="H29" s="58">
        <v>0.02</v>
      </c>
      <c r="I29" s="58">
        <v>1.7600000000000001E-2</v>
      </c>
      <c r="J29" s="58">
        <v>5.0000000000000001E-3</v>
      </c>
      <c r="K29" s="58">
        <v>1103</v>
      </c>
      <c r="L29" s="58">
        <v>9927</v>
      </c>
      <c r="M29" s="58" t="s">
        <v>1263</v>
      </c>
      <c r="N29" s="58">
        <v>12939</v>
      </c>
      <c r="O29" s="58" t="s">
        <v>72</v>
      </c>
      <c r="P29" s="58" t="s">
        <v>1148</v>
      </c>
      <c r="Q29" s="58" t="s">
        <v>1264</v>
      </c>
      <c r="R29" s="58" t="s">
        <v>1265</v>
      </c>
    </row>
    <row r="30" spans="1:18" s="58" customFormat="1">
      <c r="A30" s="57" t="s">
        <v>744</v>
      </c>
      <c r="B30" s="58" t="s">
        <v>74</v>
      </c>
      <c r="C30" s="58">
        <v>366317</v>
      </c>
      <c r="D30" s="58" t="s">
        <v>1146</v>
      </c>
      <c r="E30" s="58">
        <v>30399</v>
      </c>
      <c r="F30" s="58">
        <v>0.08</v>
      </c>
      <c r="G30" s="58">
        <v>7.0000000000000007E-2</v>
      </c>
      <c r="H30" s="58">
        <v>0.09</v>
      </c>
      <c r="I30" s="58">
        <v>3.39E-2</v>
      </c>
      <c r="J30" s="58">
        <v>1.2999999999999999E-2</v>
      </c>
      <c r="K30" s="58">
        <v>295</v>
      </c>
      <c r="L30" s="58">
        <v>2655</v>
      </c>
      <c r="M30" s="58" t="s">
        <v>1266</v>
      </c>
      <c r="N30" s="58">
        <v>6828</v>
      </c>
      <c r="O30" s="58" t="s">
        <v>1267</v>
      </c>
      <c r="P30" s="58" t="s">
        <v>1268</v>
      </c>
      <c r="Q30" s="58" t="s">
        <v>1269</v>
      </c>
      <c r="R30" s="58" t="s">
        <v>1270</v>
      </c>
    </row>
    <row r="31" spans="1:18" s="58" customFormat="1">
      <c r="A31" s="57" t="s">
        <v>778</v>
      </c>
      <c r="B31" s="58" t="s">
        <v>74</v>
      </c>
      <c r="C31" s="58">
        <v>133879</v>
      </c>
      <c r="D31" s="58" t="s">
        <v>1146</v>
      </c>
      <c r="E31" s="58">
        <v>9487</v>
      </c>
      <c r="F31" s="58">
        <v>0.99</v>
      </c>
      <c r="G31" s="58">
        <v>0.98</v>
      </c>
      <c r="I31" s="58">
        <v>1.04E-2</v>
      </c>
      <c r="J31" s="58">
        <v>1.04E-2</v>
      </c>
      <c r="K31" s="58">
        <v>104</v>
      </c>
      <c r="L31" s="58">
        <v>936</v>
      </c>
      <c r="M31" s="58" t="s">
        <v>1271</v>
      </c>
      <c r="N31" s="58">
        <v>2338</v>
      </c>
      <c r="O31" s="58" t="s">
        <v>1272</v>
      </c>
      <c r="P31" s="58" t="s">
        <v>1273</v>
      </c>
      <c r="Q31" s="58" t="s">
        <v>1274</v>
      </c>
      <c r="R31" s="58" t="s">
        <v>1275</v>
      </c>
    </row>
    <row r="32" spans="1:18" s="58" customFormat="1">
      <c r="A32" s="57" t="s">
        <v>181</v>
      </c>
      <c r="B32" s="58" t="s">
        <v>74</v>
      </c>
      <c r="C32" s="58">
        <v>690387</v>
      </c>
      <c r="D32" s="58" t="s">
        <v>1146</v>
      </c>
      <c r="E32" s="66">
        <v>26054</v>
      </c>
      <c r="F32" s="58">
        <v>0.99</v>
      </c>
      <c r="G32" s="58">
        <v>0.98</v>
      </c>
      <c r="I32" s="58">
        <v>2.4500000000000001E-2</v>
      </c>
      <c r="J32" s="58">
        <v>4.4999999999999997E-3</v>
      </c>
      <c r="K32" s="58">
        <v>1433</v>
      </c>
      <c r="L32" s="58">
        <v>12897</v>
      </c>
      <c r="M32" s="58" t="s">
        <v>1276</v>
      </c>
      <c r="N32" s="58">
        <v>15019</v>
      </c>
      <c r="O32" s="58" t="s">
        <v>1277</v>
      </c>
      <c r="P32" s="58" t="s">
        <v>1278</v>
      </c>
      <c r="Q32" s="58" t="s">
        <v>1279</v>
      </c>
      <c r="R32" s="58" t="s">
        <v>1280</v>
      </c>
    </row>
    <row r="33" spans="1:19" s="58" customFormat="1">
      <c r="A33" s="57" t="s">
        <v>267</v>
      </c>
      <c r="B33" s="58" t="s">
        <v>74</v>
      </c>
      <c r="C33" s="58">
        <v>610492</v>
      </c>
      <c r="D33" s="58" t="s">
        <v>1146</v>
      </c>
      <c r="E33" s="58">
        <v>366146</v>
      </c>
      <c r="F33" s="58">
        <v>0</v>
      </c>
      <c r="G33" s="58">
        <v>0</v>
      </c>
      <c r="H33" s="58">
        <v>0.03</v>
      </c>
      <c r="I33" s="58">
        <v>1.4200000000000001E-2</v>
      </c>
      <c r="J33" s="58">
        <v>4.3E-3</v>
      </c>
      <c r="K33" s="58">
        <v>2671</v>
      </c>
      <c r="L33" s="58">
        <v>24039</v>
      </c>
      <c r="M33" s="58" t="s">
        <v>1281</v>
      </c>
      <c r="N33" s="58">
        <v>18950</v>
      </c>
      <c r="O33" s="58" t="s">
        <v>1282</v>
      </c>
      <c r="P33" s="58" t="s">
        <v>1283</v>
      </c>
      <c r="Q33" s="58" t="s">
        <v>1284</v>
      </c>
      <c r="R33" s="58" t="s">
        <v>1285</v>
      </c>
    </row>
    <row r="34" spans="1:19" s="58" customFormat="1">
      <c r="A34" s="57" t="s">
        <v>767</v>
      </c>
      <c r="B34" s="58" t="s">
        <v>74</v>
      </c>
      <c r="C34" s="58">
        <v>227982</v>
      </c>
      <c r="D34" s="58" t="s">
        <v>1146</v>
      </c>
      <c r="E34" s="58">
        <v>15964</v>
      </c>
      <c r="F34" s="58">
        <v>0.01</v>
      </c>
      <c r="G34" s="58">
        <v>0</v>
      </c>
      <c r="H34" s="58">
        <v>0.02</v>
      </c>
      <c r="I34" s="58">
        <v>7.6E-3</v>
      </c>
      <c r="J34" s="58">
        <v>8.8000000000000005E-3</v>
      </c>
      <c r="K34" s="58">
        <v>107</v>
      </c>
      <c r="L34" s="58">
        <v>963</v>
      </c>
      <c r="M34" s="58" t="s">
        <v>1286</v>
      </c>
      <c r="N34" s="58">
        <v>4135</v>
      </c>
      <c r="O34" s="58" t="s">
        <v>1287</v>
      </c>
      <c r="P34" s="58" t="s">
        <v>1288</v>
      </c>
      <c r="Q34" s="58" t="s">
        <v>1289</v>
      </c>
      <c r="R34" s="58" t="s">
        <v>1290</v>
      </c>
    </row>
    <row r="35" spans="1:19" s="58" customFormat="1">
      <c r="A35" s="57" t="s">
        <v>581</v>
      </c>
      <c r="B35" s="58" t="s">
        <v>74</v>
      </c>
      <c r="C35" s="58">
        <v>328035</v>
      </c>
      <c r="D35" s="58" t="s">
        <v>1164</v>
      </c>
      <c r="E35" s="58">
        <v>26528</v>
      </c>
      <c r="F35" s="58">
        <v>0.01</v>
      </c>
      <c r="G35" s="58">
        <v>0</v>
      </c>
      <c r="H35" s="58">
        <v>0.02</v>
      </c>
      <c r="I35" s="58">
        <v>3.04E-2</v>
      </c>
      <c r="J35" s="58">
        <v>1.2800000000000001E-2</v>
      </c>
      <c r="K35" s="58">
        <v>247</v>
      </c>
      <c r="L35" s="58">
        <v>2223</v>
      </c>
      <c r="M35" s="58" t="s">
        <v>1291</v>
      </c>
      <c r="N35" s="58">
        <v>5834</v>
      </c>
      <c r="O35" s="58" t="s">
        <v>1292</v>
      </c>
      <c r="P35" s="58" t="s">
        <v>1293</v>
      </c>
      <c r="Q35" s="58" t="s">
        <v>1294</v>
      </c>
      <c r="R35" s="58" t="s">
        <v>1295</v>
      </c>
    </row>
    <row r="36" spans="1:19" s="58" customFormat="1">
      <c r="A36" s="57" t="s">
        <v>394</v>
      </c>
      <c r="B36" s="58" t="s">
        <v>74</v>
      </c>
      <c r="C36" s="66">
        <v>81958</v>
      </c>
      <c r="D36" s="58" t="s">
        <v>1164</v>
      </c>
      <c r="E36" s="66">
        <v>28956</v>
      </c>
      <c r="F36" s="58">
        <v>0.01</v>
      </c>
      <c r="G36" s="58">
        <v>0.01</v>
      </c>
      <c r="H36" s="58">
        <v>0.01</v>
      </c>
      <c r="I36" s="58">
        <v>4.24E-2</v>
      </c>
      <c r="J36" s="58">
        <v>1.72E-2</v>
      </c>
      <c r="K36" s="58">
        <v>304</v>
      </c>
      <c r="L36" s="58">
        <v>2736</v>
      </c>
      <c r="M36" s="58" t="s">
        <v>1296</v>
      </c>
      <c r="N36" s="58">
        <v>6363</v>
      </c>
      <c r="O36" s="58" t="s">
        <v>1297</v>
      </c>
      <c r="P36" s="58" t="s">
        <v>1298</v>
      </c>
      <c r="Q36" s="58" t="s">
        <v>1234</v>
      </c>
      <c r="R36" s="58" t="s">
        <v>1299</v>
      </c>
    </row>
    <row r="37" spans="1:19" s="58" customFormat="1">
      <c r="A37" s="57" t="s">
        <v>761</v>
      </c>
      <c r="B37" s="58" t="s">
        <v>74</v>
      </c>
      <c r="C37" s="58">
        <v>69959</v>
      </c>
      <c r="D37" s="58" t="s">
        <v>1146</v>
      </c>
      <c r="E37" s="58">
        <v>5050</v>
      </c>
      <c r="F37" s="58">
        <v>0.01</v>
      </c>
      <c r="G37" s="58">
        <v>0</v>
      </c>
      <c r="H37" s="58">
        <v>0.02</v>
      </c>
      <c r="I37" s="58" t="s">
        <v>72</v>
      </c>
      <c r="J37" s="58" t="s">
        <v>72</v>
      </c>
      <c r="K37" s="58">
        <v>10</v>
      </c>
      <c r="L37" s="58">
        <v>90</v>
      </c>
      <c r="M37" s="58" t="s">
        <v>1300</v>
      </c>
      <c r="N37" s="58">
        <v>1322</v>
      </c>
      <c r="O37" s="58" t="s">
        <v>1301</v>
      </c>
      <c r="P37" s="58" t="s">
        <v>1302</v>
      </c>
      <c r="Q37" s="58" t="s">
        <v>1303</v>
      </c>
      <c r="R37" s="58" t="s">
        <v>1304</v>
      </c>
    </row>
    <row r="38" spans="1:19" s="58" customFormat="1">
      <c r="A38" s="57" t="s">
        <v>794</v>
      </c>
      <c r="B38" s="58" t="s">
        <v>74</v>
      </c>
      <c r="C38" s="58">
        <v>152457</v>
      </c>
      <c r="D38" s="58" t="s">
        <v>1146</v>
      </c>
      <c r="E38" s="58">
        <v>40961</v>
      </c>
      <c r="F38" s="58">
        <v>0.08</v>
      </c>
      <c r="G38" s="58">
        <v>0.06</v>
      </c>
      <c r="H38" s="58">
        <v>0.1</v>
      </c>
      <c r="I38" s="58">
        <v>2.7400000000000001E-2</v>
      </c>
      <c r="J38" s="58">
        <v>2.5499999999999998E-2</v>
      </c>
      <c r="K38" s="58">
        <v>63</v>
      </c>
      <c r="L38" s="58">
        <v>567</v>
      </c>
      <c r="M38" s="58" t="s">
        <v>1305</v>
      </c>
      <c r="N38" s="58">
        <v>3276</v>
      </c>
      <c r="O38" s="58" t="s">
        <v>1306</v>
      </c>
      <c r="P38" s="58" t="s">
        <v>1307</v>
      </c>
      <c r="Q38" s="58" t="s">
        <v>1308</v>
      </c>
      <c r="R38" s="58" t="s">
        <v>1309</v>
      </c>
    </row>
    <row r="39" spans="1:19" s="58" customFormat="1">
      <c r="A39" s="57" t="s">
        <v>796</v>
      </c>
      <c r="B39" s="58" t="s">
        <v>74</v>
      </c>
      <c r="C39" s="58">
        <v>325129</v>
      </c>
      <c r="D39" s="58" t="s">
        <v>1146</v>
      </c>
      <c r="E39" s="58">
        <v>25324</v>
      </c>
      <c r="F39" s="58">
        <v>0.02</v>
      </c>
      <c r="G39" s="58">
        <v>0.01</v>
      </c>
      <c r="H39" s="58">
        <v>0.03</v>
      </c>
      <c r="I39" s="58">
        <v>5.79E-2</v>
      </c>
      <c r="J39" s="58">
        <v>1.84E-2</v>
      </c>
      <c r="K39" s="58">
        <v>217</v>
      </c>
      <c r="L39" s="58">
        <v>1953</v>
      </c>
      <c r="M39" s="58" t="s">
        <v>1310</v>
      </c>
      <c r="N39" s="58">
        <v>6163</v>
      </c>
      <c r="O39" s="58" t="s">
        <v>1311</v>
      </c>
      <c r="P39" s="58" t="s">
        <v>1312</v>
      </c>
      <c r="Q39" s="58" t="s">
        <v>1313</v>
      </c>
      <c r="R39" s="58" t="s">
        <v>1314</v>
      </c>
    </row>
    <row r="40" spans="1:19" s="58" customFormat="1">
      <c r="A40" s="57" t="s">
        <v>699</v>
      </c>
      <c r="B40" s="58" t="s">
        <v>74</v>
      </c>
      <c r="C40" s="58">
        <v>239609</v>
      </c>
      <c r="D40" s="58" t="s">
        <v>1146</v>
      </c>
      <c r="E40" s="58">
        <v>130279</v>
      </c>
      <c r="F40" s="58">
        <v>0.04</v>
      </c>
      <c r="G40" s="58">
        <v>0.03</v>
      </c>
      <c r="H40" s="58">
        <v>0.05</v>
      </c>
      <c r="I40" s="58">
        <v>4.0399999999999998E-2</v>
      </c>
      <c r="J40" s="58">
        <v>2.86E-2</v>
      </c>
      <c r="K40" s="58">
        <v>71</v>
      </c>
      <c r="L40" s="58">
        <v>639</v>
      </c>
      <c r="M40" s="58" t="s">
        <v>1315</v>
      </c>
      <c r="N40" s="58">
        <v>6891</v>
      </c>
      <c r="O40" s="58" t="s">
        <v>1316</v>
      </c>
      <c r="P40" s="58" t="s">
        <v>1317</v>
      </c>
      <c r="Q40" s="58" t="s">
        <v>1318</v>
      </c>
      <c r="R40" s="58" t="s">
        <v>1319</v>
      </c>
    </row>
    <row r="41" spans="1:19" s="58" customFormat="1">
      <c r="A41" s="57" t="s">
        <v>434</v>
      </c>
      <c r="B41" s="58" t="s">
        <v>74</v>
      </c>
      <c r="C41" s="58">
        <v>93901</v>
      </c>
      <c r="D41" s="58" t="s">
        <v>1146</v>
      </c>
      <c r="E41" s="58">
        <v>19640</v>
      </c>
      <c r="F41" s="58">
        <v>0.01</v>
      </c>
      <c r="G41" s="58">
        <v>0</v>
      </c>
      <c r="H41" s="58">
        <v>0.02</v>
      </c>
      <c r="I41" s="58">
        <v>3.0200000000000001E-2</v>
      </c>
      <c r="J41" s="58">
        <v>6.6500000000000004E-2</v>
      </c>
      <c r="K41" s="58">
        <v>24</v>
      </c>
      <c r="L41" s="58">
        <v>216</v>
      </c>
      <c r="M41" s="58" t="s">
        <v>1320</v>
      </c>
      <c r="N41" s="58">
        <v>1838</v>
      </c>
      <c r="O41" s="58" t="s">
        <v>72</v>
      </c>
      <c r="P41" s="58" t="s">
        <v>1148</v>
      </c>
      <c r="Q41" s="58" t="s">
        <v>1321</v>
      </c>
      <c r="R41" s="58" t="s">
        <v>1322</v>
      </c>
    </row>
    <row r="42" spans="1:19" s="58" customFormat="1">
      <c r="A42" s="57" t="s">
        <v>583</v>
      </c>
      <c r="B42" s="58" t="s">
        <v>74</v>
      </c>
      <c r="C42" s="58">
        <v>214407</v>
      </c>
      <c r="D42" s="58" t="s">
        <v>2747</v>
      </c>
      <c r="E42" s="58">
        <v>13158</v>
      </c>
      <c r="F42" s="58">
        <v>0.01</v>
      </c>
      <c r="G42" s="58">
        <v>0</v>
      </c>
      <c r="H42" s="58">
        <v>0.02</v>
      </c>
      <c r="I42" s="58">
        <v>9.8199999999999996E-2</v>
      </c>
      <c r="J42" s="58">
        <v>4.3400000000000001E-2</v>
      </c>
      <c r="K42" s="58">
        <v>75</v>
      </c>
      <c r="L42" s="58">
        <v>675</v>
      </c>
      <c r="M42" s="58" t="s">
        <v>1323</v>
      </c>
      <c r="N42" s="58">
        <v>3613</v>
      </c>
      <c r="O42" s="58" t="s">
        <v>1324</v>
      </c>
      <c r="P42" s="58" t="s">
        <v>1325</v>
      </c>
      <c r="Q42" s="58" t="s">
        <v>1326</v>
      </c>
      <c r="R42" s="58" t="s">
        <v>1327</v>
      </c>
    </row>
    <row r="43" spans="1:19" s="58" customFormat="1">
      <c r="A43" s="57" t="s">
        <v>679</v>
      </c>
      <c r="B43" s="58" t="s">
        <v>74</v>
      </c>
      <c r="C43" s="58">
        <v>519960</v>
      </c>
      <c r="D43" s="58" t="s">
        <v>2747</v>
      </c>
      <c r="E43" s="58">
        <v>200405</v>
      </c>
      <c r="F43" s="58">
        <v>7.0000000000000007E-2</v>
      </c>
      <c r="G43" s="58">
        <v>0.06</v>
      </c>
      <c r="H43" s="58">
        <v>0.08</v>
      </c>
      <c r="I43" s="58">
        <v>6.5600000000000006E-2</v>
      </c>
      <c r="J43" s="58">
        <v>7.4000000000000003E-3</v>
      </c>
      <c r="K43" s="58">
        <v>1746</v>
      </c>
      <c r="L43" s="58">
        <v>15714</v>
      </c>
      <c r="M43" s="58" t="s">
        <v>1328</v>
      </c>
      <c r="N43" s="58">
        <v>15714</v>
      </c>
      <c r="O43" s="58" t="s">
        <v>1329</v>
      </c>
      <c r="P43" s="58" t="s">
        <v>1330</v>
      </c>
      <c r="Q43" s="58" t="s">
        <v>1331</v>
      </c>
      <c r="R43" s="58" t="s">
        <v>1332</v>
      </c>
    </row>
    <row r="44" spans="1:19" s="58" customFormat="1">
      <c r="A44" s="57" t="s">
        <v>770</v>
      </c>
      <c r="B44" s="58" t="s">
        <v>74</v>
      </c>
      <c r="C44" s="58">
        <v>163305</v>
      </c>
      <c r="D44" s="58" t="s">
        <v>1164</v>
      </c>
      <c r="E44" s="58">
        <v>14072</v>
      </c>
      <c r="F44" s="58">
        <v>0.99</v>
      </c>
      <c r="G44" s="58">
        <v>0.98</v>
      </c>
      <c r="I44" s="58">
        <v>3.1099999999999999E-2</v>
      </c>
      <c r="J44" s="58">
        <v>1.6299999999999999E-2</v>
      </c>
      <c r="K44" s="58">
        <v>172</v>
      </c>
      <c r="L44" s="58">
        <v>1548</v>
      </c>
      <c r="M44" s="58" t="s">
        <v>1333</v>
      </c>
      <c r="N44" s="58">
        <v>3037</v>
      </c>
      <c r="O44" s="58" t="s">
        <v>72</v>
      </c>
      <c r="P44" s="58" t="s">
        <v>1148</v>
      </c>
      <c r="Q44" s="58" t="s">
        <v>1334</v>
      </c>
      <c r="R44" s="58" t="s">
        <v>1335</v>
      </c>
    </row>
    <row r="45" spans="1:19" s="58" customFormat="1">
      <c r="A45" s="57" t="s">
        <v>814</v>
      </c>
      <c r="B45" s="58" t="s">
        <v>74</v>
      </c>
      <c r="C45" s="58">
        <v>217969</v>
      </c>
      <c r="D45" s="58" t="s">
        <v>2747</v>
      </c>
      <c r="E45" s="58">
        <v>21189</v>
      </c>
      <c r="F45" s="58">
        <v>0.01</v>
      </c>
      <c r="G45" s="58">
        <v>0</v>
      </c>
      <c r="H45" s="58">
        <v>0.02</v>
      </c>
      <c r="I45" s="58">
        <v>8.4599999999999995E-2</v>
      </c>
      <c r="J45" s="58">
        <v>3.73E-2</v>
      </c>
      <c r="K45" s="58">
        <v>79</v>
      </c>
      <c r="L45" s="58">
        <v>711</v>
      </c>
      <c r="M45" s="58" t="s">
        <v>1336</v>
      </c>
      <c r="N45" s="58">
        <v>3811</v>
      </c>
      <c r="O45" s="58" t="s">
        <v>1337</v>
      </c>
      <c r="P45" s="58" t="s">
        <v>1338</v>
      </c>
      <c r="Q45" s="58" t="s">
        <v>1339</v>
      </c>
      <c r="R45" s="58" t="s">
        <v>1340</v>
      </c>
    </row>
    <row r="46" spans="1:19" s="58" customFormat="1">
      <c r="A46" s="57" t="s">
        <v>218</v>
      </c>
      <c r="B46" s="58" t="s">
        <v>74</v>
      </c>
      <c r="C46" s="58">
        <v>88054</v>
      </c>
      <c r="D46" s="58" t="s">
        <v>2747</v>
      </c>
      <c r="E46" s="58">
        <v>30263</v>
      </c>
      <c r="F46" s="58">
        <v>0.03</v>
      </c>
      <c r="G46" s="58">
        <v>0.02</v>
      </c>
      <c r="H46" s="58">
        <v>0.04</v>
      </c>
      <c r="I46" s="58">
        <v>2.0299999999999999E-2</v>
      </c>
      <c r="J46" s="58">
        <v>2.3400000000000001E-2</v>
      </c>
      <c r="K46" s="58">
        <v>60</v>
      </c>
      <c r="L46" s="58">
        <v>540</v>
      </c>
      <c r="M46" s="58" t="s">
        <v>1341</v>
      </c>
      <c r="N46" s="58">
        <v>2568</v>
      </c>
      <c r="O46" s="58" t="s">
        <v>1342</v>
      </c>
      <c r="P46" s="58" t="s">
        <v>1343</v>
      </c>
      <c r="Q46" s="58" t="s">
        <v>1344</v>
      </c>
      <c r="R46" s="58" t="s">
        <v>1345</v>
      </c>
    </row>
    <row r="47" spans="1:19" s="58" customFormat="1">
      <c r="A47" s="57" t="s">
        <v>656</v>
      </c>
      <c r="B47" s="58" t="s">
        <v>74</v>
      </c>
      <c r="C47" s="58">
        <v>244508</v>
      </c>
      <c r="D47" s="58" t="s">
        <v>2747</v>
      </c>
      <c r="E47" s="58">
        <v>125657</v>
      </c>
      <c r="F47" s="58">
        <v>0.02</v>
      </c>
      <c r="G47" s="58">
        <v>0.01</v>
      </c>
      <c r="H47" s="58">
        <v>0.03</v>
      </c>
      <c r="I47" s="58">
        <v>6.3100000000000003E-2</v>
      </c>
      <c r="J47" s="58">
        <v>1.7999999999999999E-2</v>
      </c>
      <c r="K47" s="58">
        <v>356</v>
      </c>
      <c r="L47" s="58">
        <v>3204</v>
      </c>
      <c r="M47" s="58" t="s">
        <v>1346</v>
      </c>
      <c r="N47" s="58">
        <v>7078</v>
      </c>
      <c r="O47" s="58" t="s">
        <v>1206</v>
      </c>
      <c r="P47" s="58" t="s">
        <v>1347</v>
      </c>
      <c r="Q47" s="58" t="s">
        <v>1348</v>
      </c>
      <c r="R47" s="58" t="s">
        <v>1349</v>
      </c>
    </row>
    <row r="48" spans="1:19" s="58" customFormat="1">
      <c r="A48" s="57" t="s">
        <v>298</v>
      </c>
      <c r="B48" s="58" t="s">
        <v>74</v>
      </c>
      <c r="C48" s="58">
        <v>183027</v>
      </c>
      <c r="D48" s="58" t="s">
        <v>1350</v>
      </c>
      <c r="E48" s="58">
        <v>145202</v>
      </c>
      <c r="F48" s="58">
        <v>0.06</v>
      </c>
      <c r="G48" s="58">
        <v>0.05</v>
      </c>
      <c r="H48" s="58">
        <v>7.0000000000000007E-2</v>
      </c>
      <c r="I48" s="58">
        <v>7.6799999999999993E-2</v>
      </c>
      <c r="J48" s="58">
        <v>1.6E-2</v>
      </c>
      <c r="K48" s="58">
        <v>496</v>
      </c>
      <c r="L48" s="58">
        <v>4464</v>
      </c>
      <c r="M48" s="58" t="s">
        <v>1351</v>
      </c>
      <c r="N48" s="58">
        <v>7750</v>
      </c>
      <c r="O48" s="58" t="s">
        <v>1352</v>
      </c>
      <c r="P48" s="58" t="s">
        <v>1353</v>
      </c>
      <c r="Q48" s="58" t="s">
        <v>1354</v>
      </c>
      <c r="R48" s="58" t="s">
        <v>1355</v>
      </c>
      <c r="S48" s="58" t="s">
        <v>2746</v>
      </c>
    </row>
    <row r="49" spans="1:19" s="58" customFormat="1">
      <c r="A49" s="57" t="s">
        <v>116</v>
      </c>
      <c r="B49" s="58" t="s">
        <v>74</v>
      </c>
      <c r="C49" s="58">
        <v>105803</v>
      </c>
      <c r="D49" s="58" t="s">
        <v>2747</v>
      </c>
      <c r="E49" s="58">
        <v>39744</v>
      </c>
      <c r="F49" s="58">
        <v>0.02</v>
      </c>
      <c r="G49" s="58">
        <v>0.01</v>
      </c>
      <c r="H49" s="58">
        <v>0.03</v>
      </c>
      <c r="I49" s="58">
        <v>8.3599999999999994E-2</v>
      </c>
      <c r="J49" s="58">
        <v>6.6100000000000006E-2</v>
      </c>
      <c r="K49" s="58">
        <v>24</v>
      </c>
      <c r="L49" s="58">
        <v>216</v>
      </c>
      <c r="M49" s="58" t="s">
        <v>1356</v>
      </c>
      <c r="N49" s="58">
        <v>2975</v>
      </c>
      <c r="O49" s="58" t="s">
        <v>72</v>
      </c>
      <c r="P49" s="58" t="s">
        <v>1148</v>
      </c>
      <c r="Q49" s="58" t="s">
        <v>1357</v>
      </c>
      <c r="R49" s="58" t="s">
        <v>1358</v>
      </c>
    </row>
    <row r="50" spans="1:19" s="58" customFormat="1">
      <c r="A50" s="57" t="s">
        <v>774</v>
      </c>
      <c r="B50" s="58" t="s">
        <v>74</v>
      </c>
      <c r="C50" s="58">
        <v>540928</v>
      </c>
      <c r="D50" s="58" t="s">
        <v>2747</v>
      </c>
      <c r="E50" s="58">
        <v>48228</v>
      </c>
      <c r="F50" s="58">
        <v>0.35</v>
      </c>
      <c r="G50" s="58">
        <v>0.33</v>
      </c>
      <c r="H50" s="58">
        <v>0.37</v>
      </c>
      <c r="I50" s="58">
        <v>7.8399999999999997E-2</v>
      </c>
      <c r="J50" s="58">
        <v>1.24E-2</v>
      </c>
      <c r="K50" s="58">
        <v>653</v>
      </c>
      <c r="L50" s="58">
        <v>5877</v>
      </c>
      <c r="M50" s="58" t="s">
        <v>1359</v>
      </c>
      <c r="N50" s="58">
        <v>10022</v>
      </c>
      <c r="O50" s="58" t="s">
        <v>1360</v>
      </c>
      <c r="P50" s="58" t="s">
        <v>1361</v>
      </c>
      <c r="Q50" s="58" t="s">
        <v>1362</v>
      </c>
      <c r="R50" s="58" t="s">
        <v>1363</v>
      </c>
    </row>
    <row r="51" spans="1:19" s="58" customFormat="1">
      <c r="A51" s="57" t="s">
        <v>577</v>
      </c>
      <c r="B51" s="58" t="s">
        <v>74</v>
      </c>
      <c r="C51" s="58">
        <v>394866</v>
      </c>
      <c r="D51" s="58" t="s">
        <v>2747</v>
      </c>
      <c r="E51" s="58">
        <v>29861</v>
      </c>
      <c r="F51" s="58">
        <v>0.01</v>
      </c>
      <c r="G51" s="58">
        <v>0</v>
      </c>
      <c r="H51" s="58">
        <v>0.03</v>
      </c>
      <c r="I51" s="58">
        <v>6.2E-2</v>
      </c>
      <c r="J51" s="58">
        <v>1.5699999999999999E-2</v>
      </c>
      <c r="K51" s="58">
        <v>345</v>
      </c>
      <c r="L51" s="58">
        <v>3105</v>
      </c>
      <c r="M51" s="58" t="s">
        <v>1364</v>
      </c>
      <c r="N51" s="58">
        <v>7298</v>
      </c>
      <c r="O51" s="58" t="s">
        <v>1365</v>
      </c>
      <c r="P51" s="58" t="s">
        <v>1366</v>
      </c>
      <c r="Q51" s="58" t="s">
        <v>1367</v>
      </c>
      <c r="R51" s="58" t="s">
        <v>1368</v>
      </c>
    </row>
    <row r="52" spans="1:19" s="58" customFormat="1">
      <c r="A52" s="57" t="s">
        <v>449</v>
      </c>
      <c r="B52" s="58" t="s">
        <v>74</v>
      </c>
      <c r="C52" s="58">
        <v>95410</v>
      </c>
      <c r="D52" s="58" t="s">
        <v>1369</v>
      </c>
      <c r="E52" s="58">
        <v>34431</v>
      </c>
      <c r="F52" s="58">
        <v>0.02</v>
      </c>
      <c r="G52" s="58">
        <v>0.01</v>
      </c>
      <c r="H52" s="58">
        <v>0.03</v>
      </c>
      <c r="I52" s="58">
        <v>0.19120000000000001</v>
      </c>
      <c r="J52" s="58">
        <v>7.1300000000000002E-2</v>
      </c>
      <c r="K52" s="58">
        <v>44</v>
      </c>
      <c r="L52" s="58">
        <v>396</v>
      </c>
      <c r="M52" s="58" t="s">
        <v>1370</v>
      </c>
      <c r="N52" s="58">
        <v>2725</v>
      </c>
      <c r="O52" s="58" t="s">
        <v>72</v>
      </c>
      <c r="P52" s="58" t="s">
        <v>1148</v>
      </c>
      <c r="Q52" s="58" t="s">
        <v>1371</v>
      </c>
      <c r="R52" s="58" t="s">
        <v>1372</v>
      </c>
    </row>
    <row r="53" spans="1:19" s="58" customFormat="1">
      <c r="A53" s="57" t="s">
        <v>563</v>
      </c>
      <c r="B53" s="58" t="s">
        <v>74</v>
      </c>
      <c r="C53" s="58">
        <v>209199</v>
      </c>
      <c r="D53" s="58" t="s">
        <v>1369</v>
      </c>
      <c r="E53" s="58">
        <v>14382</v>
      </c>
      <c r="F53" s="58">
        <v>0.01</v>
      </c>
      <c r="G53" s="58">
        <v>0</v>
      </c>
      <c r="H53" s="58">
        <v>0.02</v>
      </c>
      <c r="I53" s="58">
        <v>0.16980000000000001</v>
      </c>
      <c r="J53" s="58">
        <v>4.3700000000000003E-2</v>
      </c>
      <c r="K53" s="58">
        <v>107</v>
      </c>
      <c r="L53" s="58">
        <v>963</v>
      </c>
      <c r="M53" s="58" t="s">
        <v>1373</v>
      </c>
      <c r="N53" s="58">
        <v>3964</v>
      </c>
      <c r="O53" s="58" t="s">
        <v>1374</v>
      </c>
      <c r="P53" s="58" t="s">
        <v>1375</v>
      </c>
      <c r="Q53" s="58" t="s">
        <v>1376</v>
      </c>
      <c r="R53" s="58" t="s">
        <v>1377</v>
      </c>
    </row>
    <row r="54" spans="1:19" s="58" customFormat="1">
      <c r="A54" s="57" t="s">
        <v>67</v>
      </c>
      <c r="B54" s="58" t="s">
        <v>74</v>
      </c>
      <c r="C54" s="58">
        <v>53573</v>
      </c>
      <c r="D54" s="58" t="s">
        <v>1369</v>
      </c>
      <c r="E54" s="58">
        <v>18760</v>
      </c>
      <c r="F54" s="58">
        <v>0.03</v>
      </c>
      <c r="G54" s="58">
        <v>0.01</v>
      </c>
      <c r="H54" s="58">
        <v>0.05</v>
      </c>
      <c r="I54" s="58">
        <v>0.18129999999999999</v>
      </c>
      <c r="J54" s="58">
        <v>0.16639999999999999</v>
      </c>
      <c r="K54" s="58">
        <v>12</v>
      </c>
      <c r="L54" s="58">
        <v>108</v>
      </c>
      <c r="M54" s="58" t="s">
        <v>1379</v>
      </c>
      <c r="N54" s="58">
        <v>1236</v>
      </c>
      <c r="O54" s="58" t="s">
        <v>72</v>
      </c>
      <c r="P54" s="58" t="s">
        <v>1148</v>
      </c>
      <c r="Q54" s="58" t="s">
        <v>1380</v>
      </c>
      <c r="R54" s="58" t="s">
        <v>1381</v>
      </c>
    </row>
    <row r="55" spans="1:19" s="58" customFormat="1">
      <c r="A55" s="57" t="s">
        <v>127</v>
      </c>
      <c r="B55" s="58" t="s">
        <v>74</v>
      </c>
      <c r="C55" s="66">
        <v>37768</v>
      </c>
      <c r="D55" s="58" t="s">
        <v>1369</v>
      </c>
      <c r="E55" s="66">
        <v>10166</v>
      </c>
      <c r="F55" s="58">
        <v>0.13</v>
      </c>
      <c r="G55" s="58">
        <v>0.12</v>
      </c>
      <c r="H55" s="58">
        <v>0.14000000000000001</v>
      </c>
      <c r="I55" s="58">
        <v>0.19769999999999999</v>
      </c>
      <c r="J55" s="58">
        <v>6.5199999999999994E-2</v>
      </c>
      <c r="K55" s="58">
        <v>59</v>
      </c>
      <c r="L55" s="58">
        <v>531</v>
      </c>
      <c r="M55" s="58" t="s">
        <v>1383</v>
      </c>
      <c r="N55" s="58">
        <v>2984</v>
      </c>
      <c r="O55" s="58" t="s">
        <v>72</v>
      </c>
      <c r="P55" s="58" t="s">
        <v>1148</v>
      </c>
      <c r="Q55" s="58" t="s">
        <v>1384</v>
      </c>
      <c r="R55" s="58" t="s">
        <v>1385</v>
      </c>
    </row>
    <row r="56" spans="1:19" s="58" customFormat="1">
      <c r="A56" s="57" t="s">
        <v>135</v>
      </c>
      <c r="B56" s="58" t="s">
        <v>74</v>
      </c>
      <c r="C56" s="66">
        <v>77318</v>
      </c>
      <c r="D56" s="58" t="s">
        <v>1369</v>
      </c>
      <c r="E56" s="66">
        <v>22900</v>
      </c>
      <c r="F56" s="58">
        <v>0.01</v>
      </c>
      <c r="G56" s="58">
        <v>0</v>
      </c>
      <c r="H56" s="58">
        <v>0.02</v>
      </c>
      <c r="I56" s="58">
        <v>0.18190000000000001</v>
      </c>
      <c r="J56" s="58">
        <v>2.9000000000000001E-2</v>
      </c>
      <c r="K56" s="58">
        <v>252</v>
      </c>
      <c r="L56" s="58">
        <v>2268</v>
      </c>
      <c r="M56" s="58" t="s">
        <v>1386</v>
      </c>
      <c r="N56" s="58">
        <v>6017</v>
      </c>
      <c r="O56" s="58" t="s">
        <v>72</v>
      </c>
      <c r="P56" s="58" t="s">
        <v>1148</v>
      </c>
      <c r="Q56" s="58" t="s">
        <v>1387</v>
      </c>
      <c r="R56" s="58" t="s">
        <v>1387</v>
      </c>
    </row>
    <row r="57" spans="1:19" s="58" customFormat="1">
      <c r="A57" s="57" t="s">
        <v>457</v>
      </c>
      <c r="B57" s="58" t="s">
        <v>74</v>
      </c>
      <c r="C57" s="58">
        <v>414955</v>
      </c>
      <c r="D57" s="58" t="s">
        <v>1369</v>
      </c>
      <c r="E57" s="58">
        <v>22530</v>
      </c>
      <c r="F57" s="58">
        <v>0.27</v>
      </c>
      <c r="G57" s="58">
        <v>0.26</v>
      </c>
      <c r="H57" s="58">
        <v>0.28000000000000003</v>
      </c>
      <c r="I57" s="58">
        <v>0.21709999999999999</v>
      </c>
      <c r="J57" s="58">
        <v>1.2500000000000001E-2</v>
      </c>
      <c r="K57" s="58">
        <v>1362</v>
      </c>
      <c r="L57" s="58">
        <v>12258</v>
      </c>
      <c r="M57" s="58" t="s">
        <v>1388</v>
      </c>
      <c r="N57" s="58">
        <v>13390</v>
      </c>
      <c r="O57" s="58" t="s">
        <v>72</v>
      </c>
      <c r="P57" s="58" t="s">
        <v>1148</v>
      </c>
      <c r="Q57" s="58" t="s">
        <v>1389</v>
      </c>
      <c r="R57" s="58" t="s">
        <v>1390</v>
      </c>
    </row>
    <row r="58" spans="1:19" s="58" customFormat="1">
      <c r="A58" s="57" t="s">
        <v>226</v>
      </c>
      <c r="B58" s="58" t="s">
        <v>74</v>
      </c>
      <c r="C58" s="58">
        <v>50586</v>
      </c>
      <c r="D58" s="58" t="s">
        <v>1369</v>
      </c>
      <c r="E58" s="58">
        <v>25618</v>
      </c>
      <c r="F58" s="58">
        <v>0.02</v>
      </c>
      <c r="G58" s="58">
        <v>0.01</v>
      </c>
      <c r="H58" s="58">
        <v>0.03</v>
      </c>
      <c r="I58" s="58">
        <v>0.1326</v>
      </c>
      <c r="J58" s="58">
        <v>9.2299999999999993E-2</v>
      </c>
      <c r="K58" s="58">
        <v>26</v>
      </c>
      <c r="L58" s="58">
        <v>234</v>
      </c>
      <c r="M58" s="58" t="s">
        <v>1391</v>
      </c>
      <c r="N58" s="58">
        <v>1592</v>
      </c>
      <c r="O58" s="58" t="s">
        <v>72</v>
      </c>
      <c r="P58" s="58" t="s">
        <v>1148</v>
      </c>
      <c r="Q58" s="58" t="s">
        <v>1392</v>
      </c>
      <c r="R58" s="58" t="s">
        <v>1393</v>
      </c>
    </row>
    <row r="59" spans="1:19" s="58" customFormat="1">
      <c r="A59" s="57" t="s">
        <v>637</v>
      </c>
      <c r="B59" s="58" t="s">
        <v>74</v>
      </c>
      <c r="C59" s="66">
        <v>22810</v>
      </c>
      <c r="D59" s="58" t="s">
        <v>1369</v>
      </c>
      <c r="E59" s="66">
        <v>6648</v>
      </c>
      <c r="F59" s="58">
        <v>7.0000000000000007E-2</v>
      </c>
      <c r="G59" s="58">
        <v>0.06</v>
      </c>
      <c r="H59" s="58">
        <v>0.08</v>
      </c>
      <c r="I59" s="58">
        <v>0.10059999999999999</v>
      </c>
      <c r="J59" s="58">
        <v>7.3499999999999996E-2</v>
      </c>
      <c r="K59" s="58">
        <v>26</v>
      </c>
      <c r="L59" s="58">
        <v>234</v>
      </c>
      <c r="M59" s="58" t="s">
        <v>1394</v>
      </c>
      <c r="N59" s="58">
        <v>1845</v>
      </c>
      <c r="O59" s="58" t="s">
        <v>72</v>
      </c>
      <c r="P59" s="58" t="s">
        <v>1148</v>
      </c>
      <c r="Q59" s="58" t="s">
        <v>1387</v>
      </c>
      <c r="R59" s="58" t="s">
        <v>1387</v>
      </c>
    </row>
    <row r="60" spans="1:19" s="58" customFormat="1">
      <c r="A60" s="57" t="s">
        <v>249</v>
      </c>
      <c r="B60" s="58" t="s">
        <v>1127</v>
      </c>
      <c r="C60" s="58">
        <v>528680</v>
      </c>
      <c r="D60" s="58" t="s">
        <v>1523</v>
      </c>
      <c r="E60" s="58">
        <v>53531</v>
      </c>
      <c r="F60" s="58">
        <v>0.99</v>
      </c>
      <c r="G60" s="58">
        <v>0.98</v>
      </c>
      <c r="I60" s="58" t="s">
        <v>1527</v>
      </c>
      <c r="J60" s="58" t="s">
        <v>1527</v>
      </c>
      <c r="K60" s="58" t="s">
        <v>47</v>
      </c>
      <c r="L60" s="58" t="s">
        <v>47</v>
      </c>
      <c r="M60" s="58" t="s">
        <v>72</v>
      </c>
      <c r="N60" s="58" t="s">
        <v>72</v>
      </c>
      <c r="O60" s="58" t="s">
        <v>72</v>
      </c>
      <c r="P60" s="58" t="s">
        <v>1148</v>
      </c>
      <c r="Q60" s="58" t="s">
        <v>1395</v>
      </c>
      <c r="R60" s="58" t="s">
        <v>1396</v>
      </c>
    </row>
    <row r="61" spans="1:19" s="58" customFormat="1">
      <c r="A61" s="57" t="s">
        <v>146</v>
      </c>
      <c r="B61" s="58" t="s">
        <v>74</v>
      </c>
      <c r="C61" s="58">
        <v>66396</v>
      </c>
      <c r="D61" s="58" t="s">
        <v>1369</v>
      </c>
      <c r="E61" s="66">
        <v>12840</v>
      </c>
      <c r="F61" s="58">
        <v>0.03</v>
      </c>
      <c r="G61" s="58">
        <v>0.02</v>
      </c>
      <c r="H61" s="58">
        <v>0.04</v>
      </c>
      <c r="I61" s="58">
        <v>0.30399999999999999</v>
      </c>
      <c r="J61" s="58">
        <v>5.4100000000000002E-2</v>
      </c>
      <c r="K61" s="58">
        <v>87</v>
      </c>
      <c r="L61" s="58">
        <v>783</v>
      </c>
      <c r="M61" s="58" t="s">
        <v>1397</v>
      </c>
      <c r="N61" s="58">
        <v>2900</v>
      </c>
      <c r="O61" s="58" t="s">
        <v>72</v>
      </c>
      <c r="P61" s="58" t="s">
        <v>1148</v>
      </c>
      <c r="Q61" s="58" t="s">
        <v>1395</v>
      </c>
      <c r="R61" s="58" t="s">
        <v>1396</v>
      </c>
    </row>
    <row r="62" spans="1:19" s="58" customFormat="1">
      <c r="A62" s="57" t="s">
        <v>102</v>
      </c>
      <c r="B62" s="58" t="s">
        <v>74</v>
      </c>
      <c r="C62" s="66">
        <v>57892</v>
      </c>
      <c r="D62" s="58" t="s">
        <v>1369</v>
      </c>
      <c r="E62" s="66">
        <v>7746</v>
      </c>
      <c r="F62" s="58">
        <v>0.04</v>
      </c>
      <c r="G62" s="58">
        <v>0.03</v>
      </c>
      <c r="H62" s="58">
        <v>0.05</v>
      </c>
      <c r="I62" s="58">
        <v>0.18229999999999999</v>
      </c>
      <c r="J62" s="58">
        <v>2.6599999999999999E-2</v>
      </c>
      <c r="K62" s="58">
        <v>281</v>
      </c>
      <c r="L62" s="58">
        <v>2529</v>
      </c>
      <c r="M62" s="58" t="s">
        <v>1398</v>
      </c>
      <c r="N62" s="58">
        <v>4616</v>
      </c>
      <c r="O62" s="58" t="s">
        <v>72</v>
      </c>
      <c r="P62" s="58" t="s">
        <v>1148</v>
      </c>
      <c r="Q62" s="58" t="s">
        <v>1387</v>
      </c>
      <c r="R62" s="58" t="s">
        <v>1387</v>
      </c>
    </row>
    <row r="63" spans="1:19" s="58" customFormat="1">
      <c r="A63" s="57" t="s">
        <v>370</v>
      </c>
      <c r="B63" s="58" t="s">
        <v>74</v>
      </c>
      <c r="C63" s="66">
        <v>23348</v>
      </c>
      <c r="D63" s="58" t="s">
        <v>1146</v>
      </c>
      <c r="E63" s="66">
        <v>3822</v>
      </c>
      <c r="F63" s="58">
        <v>0.12</v>
      </c>
      <c r="G63" s="58">
        <v>0.11</v>
      </c>
      <c r="H63" s="58">
        <v>0.13</v>
      </c>
      <c r="I63" s="58">
        <v>-1.6E-2</v>
      </c>
      <c r="J63" s="58">
        <v>1.9199999999999998E-2</v>
      </c>
      <c r="K63" s="58">
        <v>11</v>
      </c>
      <c r="L63" s="58">
        <v>99</v>
      </c>
      <c r="M63" s="58" t="s">
        <v>1399</v>
      </c>
      <c r="N63" s="58">
        <v>1055</v>
      </c>
      <c r="O63" s="58" t="s">
        <v>72</v>
      </c>
      <c r="P63" s="58" t="s">
        <v>1148</v>
      </c>
      <c r="Q63" s="58" t="s">
        <v>1387</v>
      </c>
      <c r="R63" s="58" t="s">
        <v>1387</v>
      </c>
      <c r="S63" s="58" t="s">
        <v>1400</v>
      </c>
    </row>
    <row r="64" spans="1:19" s="58" customFormat="1">
      <c r="A64" s="57" t="s">
        <v>469</v>
      </c>
      <c r="B64" s="58" t="s">
        <v>74</v>
      </c>
      <c r="C64" s="58">
        <v>30098</v>
      </c>
      <c r="D64" s="58" t="s">
        <v>1382</v>
      </c>
      <c r="E64" s="66">
        <v>6905</v>
      </c>
      <c r="F64" s="58">
        <v>0.14000000000000001</v>
      </c>
      <c r="G64" s="58">
        <v>0.13</v>
      </c>
      <c r="H64" s="58">
        <v>0.15</v>
      </c>
      <c r="I64" s="58">
        <v>0.31569999999999998</v>
      </c>
      <c r="J64" s="58">
        <v>0.10199999999999999</v>
      </c>
      <c r="K64" s="58">
        <v>30</v>
      </c>
      <c r="L64" s="58">
        <v>270</v>
      </c>
      <c r="M64" s="58" t="s">
        <v>1401</v>
      </c>
      <c r="N64" s="58">
        <v>1548</v>
      </c>
      <c r="O64" s="58" t="s">
        <v>72</v>
      </c>
      <c r="P64" s="58" t="s">
        <v>1148</v>
      </c>
      <c r="Q64" s="58" t="s">
        <v>1395</v>
      </c>
      <c r="R64" s="58" t="s">
        <v>1396</v>
      </c>
    </row>
    <row r="65" spans="1:19" s="58" customFormat="1">
      <c r="A65" s="57" t="s">
        <v>286</v>
      </c>
      <c r="B65" s="58" t="s">
        <v>74</v>
      </c>
      <c r="C65" s="58">
        <v>28762</v>
      </c>
      <c r="D65" s="58" t="s">
        <v>1350</v>
      </c>
      <c r="E65" s="58">
        <v>19803</v>
      </c>
      <c r="F65" s="58">
        <v>0.33</v>
      </c>
      <c r="G65" s="58">
        <v>0.31</v>
      </c>
      <c r="H65" s="58">
        <v>0.35</v>
      </c>
      <c r="I65" s="58">
        <v>0.36980000000000002</v>
      </c>
      <c r="J65" s="58">
        <v>4.4499999999999998E-2</v>
      </c>
      <c r="K65" s="58">
        <v>186</v>
      </c>
      <c r="L65" s="58">
        <v>1674</v>
      </c>
      <c r="M65" s="58" t="s">
        <v>1402</v>
      </c>
      <c r="N65" s="58">
        <v>4745</v>
      </c>
      <c r="O65" s="58" t="s">
        <v>72</v>
      </c>
      <c r="P65" s="58" t="s">
        <v>1148</v>
      </c>
      <c r="Q65" s="58" t="s">
        <v>1395</v>
      </c>
      <c r="R65" s="58" t="s">
        <v>1396</v>
      </c>
      <c r="S65" s="58" t="s">
        <v>2746</v>
      </c>
    </row>
    <row r="66" spans="1:19" s="58" customFormat="1">
      <c r="A66" s="57" t="s">
        <v>336</v>
      </c>
      <c r="B66" s="58" t="s">
        <v>74</v>
      </c>
      <c r="C66" s="58">
        <v>194205</v>
      </c>
      <c r="D66" s="58" t="s">
        <v>1369</v>
      </c>
      <c r="E66" s="58">
        <v>16799</v>
      </c>
      <c r="F66" s="58">
        <v>0.36</v>
      </c>
      <c r="G66" s="58">
        <v>0.35</v>
      </c>
      <c r="H66" s="58">
        <v>0.37</v>
      </c>
      <c r="I66" s="58">
        <v>0.41970000000000002</v>
      </c>
      <c r="J66" s="58">
        <v>3.2500000000000001E-2</v>
      </c>
      <c r="K66" s="58">
        <v>327</v>
      </c>
      <c r="L66" s="58">
        <v>2943</v>
      </c>
      <c r="M66" s="58" t="s">
        <v>1403</v>
      </c>
      <c r="N66" s="58">
        <v>6475</v>
      </c>
      <c r="O66" s="58" t="s">
        <v>72</v>
      </c>
      <c r="P66" s="58" t="s">
        <v>1148</v>
      </c>
      <c r="Q66" s="58" t="s">
        <v>1395</v>
      </c>
      <c r="R66" s="58" t="s">
        <v>1396</v>
      </c>
    </row>
    <row r="67" spans="1:19" s="58" customFormat="1">
      <c r="A67" s="57" t="s">
        <v>345</v>
      </c>
      <c r="B67" s="58" t="s">
        <v>74</v>
      </c>
      <c r="C67" s="58">
        <v>308630</v>
      </c>
      <c r="D67" s="58" t="s">
        <v>1369</v>
      </c>
      <c r="E67" s="58">
        <v>21964</v>
      </c>
      <c r="F67" s="58">
        <v>0.68</v>
      </c>
      <c r="G67" s="58">
        <v>0.67</v>
      </c>
      <c r="H67" s="58">
        <v>0.69</v>
      </c>
      <c r="I67" s="58">
        <v>0.4012</v>
      </c>
      <c r="J67" s="58">
        <v>2.0799999999999999E-2</v>
      </c>
      <c r="K67" s="58">
        <v>714</v>
      </c>
      <c r="L67" s="58">
        <v>6426</v>
      </c>
      <c r="M67" s="58" t="s">
        <v>1404</v>
      </c>
      <c r="N67" s="58">
        <v>10484</v>
      </c>
      <c r="O67" s="58" t="s">
        <v>72</v>
      </c>
      <c r="P67" s="58" t="s">
        <v>1148</v>
      </c>
      <c r="Q67" s="58" t="s">
        <v>1395</v>
      </c>
      <c r="R67" s="58" t="s">
        <v>1396</v>
      </c>
    </row>
    <row r="68" spans="1:19" s="58" customFormat="1">
      <c r="A68" s="57" t="s">
        <v>486</v>
      </c>
      <c r="B68" s="58" t="s">
        <v>74</v>
      </c>
      <c r="C68" s="58">
        <v>375088</v>
      </c>
      <c r="D68" s="58" t="s">
        <v>1405</v>
      </c>
      <c r="E68" s="58">
        <v>25832</v>
      </c>
      <c r="F68" s="58">
        <v>0.2</v>
      </c>
      <c r="G68" s="58">
        <v>0.19</v>
      </c>
      <c r="H68" s="58">
        <v>0.21</v>
      </c>
      <c r="I68" s="58">
        <v>0.43659999999999999</v>
      </c>
      <c r="J68" s="58">
        <v>1.6400000000000001E-2</v>
      </c>
      <c r="K68" s="58">
        <v>1171</v>
      </c>
      <c r="L68" s="58">
        <v>10539</v>
      </c>
      <c r="M68" s="58" t="s">
        <v>1406</v>
      </c>
      <c r="N68" s="58">
        <v>12117</v>
      </c>
      <c r="O68" s="58" t="s">
        <v>72</v>
      </c>
      <c r="P68" s="58" t="s">
        <v>1148</v>
      </c>
      <c r="Q68" s="58" t="s">
        <v>1395</v>
      </c>
      <c r="R68" s="58" t="s">
        <v>1396</v>
      </c>
    </row>
    <row r="69" spans="1:19" s="58" customFormat="1">
      <c r="A69" s="57" t="s">
        <v>492</v>
      </c>
      <c r="B69" s="58" t="s">
        <v>74</v>
      </c>
      <c r="C69" s="58">
        <v>561107</v>
      </c>
      <c r="D69" s="58" t="s">
        <v>1405</v>
      </c>
      <c r="E69" s="58">
        <v>127759</v>
      </c>
      <c r="F69" s="58">
        <v>0.36</v>
      </c>
      <c r="G69" s="58">
        <v>0.34</v>
      </c>
      <c r="H69" s="58">
        <v>0.38</v>
      </c>
      <c r="I69" s="58">
        <v>0.39989999999999998</v>
      </c>
      <c r="J69" s="58">
        <v>9.1999999999999998E-3</v>
      </c>
      <c r="K69" s="58">
        <v>3509</v>
      </c>
      <c r="L69" s="58">
        <v>31581</v>
      </c>
      <c r="M69" s="58" t="s">
        <v>1407</v>
      </c>
      <c r="N69" s="58">
        <v>20586</v>
      </c>
      <c r="O69" s="58" t="s">
        <v>72</v>
      </c>
      <c r="P69" s="58" t="s">
        <v>1148</v>
      </c>
      <c r="Q69" s="58" t="s">
        <v>1395</v>
      </c>
      <c r="R69" s="58" t="s">
        <v>1408</v>
      </c>
    </row>
    <row r="70" spans="1:19" s="58" customFormat="1">
      <c r="A70" s="57" t="s">
        <v>242</v>
      </c>
      <c r="B70" s="58" t="s">
        <v>74</v>
      </c>
      <c r="C70" s="58">
        <v>630955</v>
      </c>
      <c r="D70" s="58" t="s">
        <v>1369</v>
      </c>
      <c r="E70" s="58">
        <v>88835</v>
      </c>
      <c r="F70" s="58">
        <v>0.99</v>
      </c>
      <c r="G70" s="58">
        <v>0.98</v>
      </c>
      <c r="I70" s="58">
        <v>0.36370000000000002</v>
      </c>
      <c r="J70" s="58">
        <v>7.1999999999999998E-3</v>
      </c>
      <c r="K70" s="58">
        <v>5175</v>
      </c>
      <c r="L70" s="58">
        <v>46575</v>
      </c>
      <c r="M70" s="58" t="s">
        <v>1409</v>
      </c>
      <c r="N70" s="58">
        <v>24238</v>
      </c>
      <c r="O70" s="58" t="s">
        <v>72</v>
      </c>
      <c r="P70" s="58" t="s">
        <v>1148</v>
      </c>
      <c r="Q70" s="58" t="s">
        <v>1395</v>
      </c>
      <c r="R70" s="58" t="s">
        <v>1396</v>
      </c>
    </row>
    <row r="71" spans="1:19" s="58" customFormat="1">
      <c r="A71" s="57" t="s">
        <v>1410</v>
      </c>
      <c r="B71" s="58" t="s">
        <v>74</v>
      </c>
      <c r="C71" s="66">
        <v>24288</v>
      </c>
      <c r="D71" s="58" t="s">
        <v>1350</v>
      </c>
      <c r="F71" s="58">
        <v>0.01</v>
      </c>
      <c r="G71" s="58">
        <v>0</v>
      </c>
      <c r="H71" s="58">
        <v>0.03</v>
      </c>
      <c r="I71" s="58" t="s">
        <v>1411</v>
      </c>
      <c r="J71" s="58" t="s">
        <v>1412</v>
      </c>
      <c r="K71" s="58" t="s">
        <v>1413</v>
      </c>
      <c r="L71" s="66">
        <v>117135</v>
      </c>
      <c r="M71" s="58" t="s">
        <v>72</v>
      </c>
      <c r="N71" s="58" t="s">
        <v>72</v>
      </c>
      <c r="O71" s="58" t="s">
        <v>1414</v>
      </c>
      <c r="P71" s="58" t="s">
        <v>1415</v>
      </c>
      <c r="Q71" s="58" t="s">
        <v>1387</v>
      </c>
      <c r="R71" s="58" t="s">
        <v>1387</v>
      </c>
    </row>
    <row r="72" spans="1:19" s="58" customFormat="1">
      <c r="A72" s="57" t="s">
        <v>415</v>
      </c>
      <c r="B72" s="58" t="s">
        <v>45</v>
      </c>
      <c r="C72" s="58">
        <v>739545</v>
      </c>
      <c r="D72" s="58" t="s">
        <v>1146</v>
      </c>
      <c r="E72" s="58">
        <v>25635</v>
      </c>
      <c r="F72" s="58">
        <v>0.02</v>
      </c>
      <c r="G72" s="58">
        <v>0.01</v>
      </c>
      <c r="H72" s="58">
        <v>0.03</v>
      </c>
      <c r="I72" s="58" t="s">
        <v>47</v>
      </c>
      <c r="J72" s="58" t="s">
        <v>47</v>
      </c>
      <c r="M72" s="58" t="s">
        <v>72</v>
      </c>
      <c r="N72" s="58" t="s">
        <v>72</v>
      </c>
      <c r="O72" s="58" t="s">
        <v>1416</v>
      </c>
      <c r="P72" s="58" t="s">
        <v>1417</v>
      </c>
      <c r="Q72" s="58" t="s">
        <v>1418</v>
      </c>
      <c r="R72" s="58" t="s">
        <v>1419</v>
      </c>
    </row>
    <row r="73" spans="1:19" s="58" customFormat="1">
      <c r="A73" s="57" t="s">
        <v>542</v>
      </c>
      <c r="B73" s="58" t="s">
        <v>45</v>
      </c>
      <c r="C73" s="58">
        <v>1065580</v>
      </c>
      <c r="D73" s="58" t="s">
        <v>1146</v>
      </c>
      <c r="E73" s="58">
        <v>210286</v>
      </c>
      <c r="F73" s="58">
        <v>0.01</v>
      </c>
      <c r="G73" s="58">
        <v>0</v>
      </c>
      <c r="H73" s="58">
        <v>0.02</v>
      </c>
      <c r="I73" s="58" t="s">
        <v>47</v>
      </c>
      <c r="J73" s="58" t="s">
        <v>47</v>
      </c>
      <c r="M73" s="58" t="s">
        <v>72</v>
      </c>
      <c r="N73" s="58" t="s">
        <v>72</v>
      </c>
      <c r="O73" s="58" t="s">
        <v>1420</v>
      </c>
      <c r="P73" s="58" t="s">
        <v>1421</v>
      </c>
      <c r="Q73" s="58" t="s">
        <v>1422</v>
      </c>
      <c r="R73" s="58" t="s">
        <v>1261</v>
      </c>
    </row>
    <row r="74" spans="1:19" s="58" customFormat="1">
      <c r="A74" s="57" t="s">
        <v>545</v>
      </c>
      <c r="B74" s="58" t="s">
        <v>45</v>
      </c>
      <c r="C74" s="58">
        <v>728007</v>
      </c>
      <c r="D74" s="58" t="s">
        <v>1146</v>
      </c>
      <c r="E74" s="58">
        <v>89447</v>
      </c>
      <c r="F74" s="58">
        <v>0.01</v>
      </c>
      <c r="G74" s="58">
        <v>0</v>
      </c>
      <c r="H74" s="58">
        <v>0.02</v>
      </c>
      <c r="I74" s="58" t="s">
        <v>47</v>
      </c>
      <c r="J74" s="58" t="s">
        <v>47</v>
      </c>
      <c r="M74" s="58" t="s">
        <v>72</v>
      </c>
      <c r="N74" s="58" t="s">
        <v>72</v>
      </c>
      <c r="O74" s="58" t="s">
        <v>1423</v>
      </c>
      <c r="P74" s="58" t="s">
        <v>1424</v>
      </c>
      <c r="Q74" s="58" t="s">
        <v>1425</v>
      </c>
      <c r="R74" s="58" t="s">
        <v>1426</v>
      </c>
    </row>
    <row r="75" spans="1:19" s="58" customFormat="1">
      <c r="A75" s="57" t="s">
        <v>523</v>
      </c>
      <c r="B75" s="58" t="s">
        <v>45</v>
      </c>
      <c r="C75" s="58">
        <v>916411</v>
      </c>
      <c r="D75" s="58" t="s">
        <v>1146</v>
      </c>
      <c r="E75" s="58">
        <v>141755</v>
      </c>
      <c r="F75" s="58">
        <v>0.01</v>
      </c>
      <c r="G75" s="58">
        <v>0</v>
      </c>
      <c r="H75" s="58">
        <v>0.02</v>
      </c>
      <c r="I75" s="58" t="s">
        <v>47</v>
      </c>
      <c r="J75" s="58" t="s">
        <v>47</v>
      </c>
      <c r="M75" s="58" t="s">
        <v>72</v>
      </c>
      <c r="N75" s="58" t="s">
        <v>72</v>
      </c>
      <c r="O75" s="58" t="s">
        <v>1183</v>
      </c>
      <c r="P75" s="58" t="s">
        <v>1427</v>
      </c>
      <c r="Q75" s="58" t="s">
        <v>1428</v>
      </c>
      <c r="R75" s="58" t="s">
        <v>1429</v>
      </c>
    </row>
    <row r="76" spans="1:19" s="58" customFormat="1">
      <c r="A76" s="57" t="s">
        <v>33</v>
      </c>
      <c r="B76" s="58" t="s">
        <v>45</v>
      </c>
      <c r="C76" s="58">
        <v>1059472</v>
      </c>
      <c r="D76" s="58" t="s">
        <v>1146</v>
      </c>
      <c r="E76" s="58">
        <v>273245</v>
      </c>
      <c r="F76" s="58">
        <v>0.01</v>
      </c>
      <c r="G76" s="58">
        <v>0</v>
      </c>
      <c r="H76" s="58">
        <v>0.02</v>
      </c>
      <c r="I76" s="58" t="s">
        <v>47</v>
      </c>
      <c r="J76" s="58" t="s">
        <v>47</v>
      </c>
      <c r="M76" s="58" t="s">
        <v>72</v>
      </c>
      <c r="N76" s="58" t="s">
        <v>72</v>
      </c>
      <c r="O76" s="58" t="s">
        <v>1430</v>
      </c>
      <c r="P76" s="58" t="s">
        <v>1431</v>
      </c>
      <c r="Q76" s="58" t="s">
        <v>1432</v>
      </c>
      <c r="R76" s="58" t="s">
        <v>1433</v>
      </c>
    </row>
    <row r="77" spans="1:19" s="58" customFormat="1">
      <c r="A77" s="57" t="s">
        <v>749</v>
      </c>
      <c r="B77" s="58" t="s">
        <v>45</v>
      </c>
      <c r="C77" s="58">
        <v>757123</v>
      </c>
      <c r="D77" s="58" t="s">
        <v>1146</v>
      </c>
      <c r="E77" s="58">
        <v>183130</v>
      </c>
      <c r="F77" s="58">
        <v>0.04</v>
      </c>
      <c r="G77" s="58">
        <v>0.03</v>
      </c>
      <c r="H77" s="58">
        <v>0.05</v>
      </c>
      <c r="I77" s="58" t="s">
        <v>47</v>
      </c>
      <c r="J77" s="58" t="s">
        <v>47</v>
      </c>
      <c r="M77" s="58" t="s">
        <v>72</v>
      </c>
      <c r="N77" s="58" t="s">
        <v>72</v>
      </c>
      <c r="O77" s="58" t="s">
        <v>1193</v>
      </c>
      <c r="P77" s="58" t="s">
        <v>1434</v>
      </c>
      <c r="Q77" s="58" t="s">
        <v>1435</v>
      </c>
      <c r="R77" s="58" t="s">
        <v>1436</v>
      </c>
    </row>
    <row r="78" spans="1:19" s="58" customFormat="1">
      <c r="A78" s="57" t="s">
        <v>549</v>
      </c>
      <c r="B78" s="58" t="s">
        <v>45</v>
      </c>
      <c r="C78" s="58">
        <v>186053</v>
      </c>
      <c r="D78" s="58" t="s">
        <v>1146</v>
      </c>
      <c r="E78" s="58">
        <v>12286</v>
      </c>
      <c r="F78" s="58">
        <v>0</v>
      </c>
      <c r="G78" s="58">
        <v>0</v>
      </c>
      <c r="H78" s="58">
        <v>0.01</v>
      </c>
      <c r="I78" s="58" t="s">
        <v>47</v>
      </c>
      <c r="J78" s="58" t="s">
        <v>47</v>
      </c>
      <c r="M78" s="58" t="s">
        <v>72</v>
      </c>
      <c r="N78" s="58" t="s">
        <v>72</v>
      </c>
      <c r="O78" s="58" t="s">
        <v>1437</v>
      </c>
      <c r="P78" s="58" t="s">
        <v>1438</v>
      </c>
      <c r="Q78" s="58" t="s">
        <v>1439</v>
      </c>
      <c r="R78" s="58" t="s">
        <v>1440</v>
      </c>
    </row>
    <row r="79" spans="1:19" s="58" customFormat="1">
      <c r="A79" s="57" t="s">
        <v>158</v>
      </c>
      <c r="B79" s="58" t="s">
        <v>45</v>
      </c>
      <c r="C79" s="58">
        <v>593686</v>
      </c>
      <c r="D79" s="58" t="s">
        <v>1146</v>
      </c>
      <c r="E79" s="58">
        <v>327352</v>
      </c>
      <c r="F79" s="58">
        <v>0.04</v>
      </c>
      <c r="G79" s="58">
        <v>0.03</v>
      </c>
      <c r="H79" s="58">
        <v>0.05</v>
      </c>
      <c r="I79" s="58" t="s">
        <v>47</v>
      </c>
      <c r="J79" s="58" t="s">
        <v>47</v>
      </c>
      <c r="M79" s="58" t="s">
        <v>72</v>
      </c>
      <c r="N79" s="58" t="s">
        <v>72</v>
      </c>
      <c r="O79" s="58" t="s">
        <v>1441</v>
      </c>
      <c r="P79" s="58" t="s">
        <v>1442</v>
      </c>
      <c r="Q79" s="58" t="s">
        <v>1443</v>
      </c>
      <c r="R79" s="58" t="s">
        <v>1433</v>
      </c>
    </row>
    <row r="80" spans="1:19" s="58" customFormat="1">
      <c r="A80" s="57" t="s">
        <v>555</v>
      </c>
      <c r="B80" s="58" t="s">
        <v>45</v>
      </c>
      <c r="C80" s="58">
        <v>1038512</v>
      </c>
      <c r="D80" s="58" t="s">
        <v>1146</v>
      </c>
      <c r="E80" s="58">
        <v>157471</v>
      </c>
      <c r="F80" s="58">
        <v>0.02</v>
      </c>
      <c r="G80" s="58">
        <v>0.01</v>
      </c>
      <c r="H80" s="58">
        <v>0.03</v>
      </c>
      <c r="I80" s="58" t="s">
        <v>47</v>
      </c>
      <c r="J80" s="58" t="s">
        <v>47</v>
      </c>
      <c r="M80" s="58" t="s">
        <v>72</v>
      </c>
      <c r="N80" s="58" t="s">
        <v>72</v>
      </c>
      <c r="O80" s="58" t="s">
        <v>1444</v>
      </c>
      <c r="P80" s="58" t="s">
        <v>1445</v>
      </c>
      <c r="Q80" s="58" t="s">
        <v>1446</v>
      </c>
      <c r="R80" s="58" t="s">
        <v>1447</v>
      </c>
    </row>
    <row r="81" spans="1:18" s="58" customFormat="1">
      <c r="A81" s="57" t="s">
        <v>442</v>
      </c>
      <c r="B81" s="58" t="s">
        <v>45</v>
      </c>
      <c r="C81" s="58">
        <v>461827</v>
      </c>
      <c r="D81" s="58" t="s">
        <v>1146</v>
      </c>
      <c r="E81" s="58">
        <v>64476</v>
      </c>
      <c r="F81" s="58">
        <v>0.01</v>
      </c>
      <c r="G81" s="58">
        <v>0</v>
      </c>
      <c r="H81" s="58">
        <v>0.02</v>
      </c>
      <c r="I81" s="58" t="s">
        <v>47</v>
      </c>
      <c r="J81" s="58" t="s">
        <v>47</v>
      </c>
      <c r="M81" s="58" t="s">
        <v>72</v>
      </c>
      <c r="N81" s="58" t="s">
        <v>72</v>
      </c>
      <c r="O81" s="58" t="s">
        <v>1448</v>
      </c>
      <c r="P81" s="58" t="s">
        <v>1449</v>
      </c>
      <c r="Q81" s="58" t="s">
        <v>1450</v>
      </c>
      <c r="R81" s="58" t="s">
        <v>1451</v>
      </c>
    </row>
    <row r="82" spans="1:18" s="58" customFormat="1">
      <c r="A82" s="57" t="s">
        <v>82</v>
      </c>
      <c r="B82" s="58" t="s">
        <v>45</v>
      </c>
      <c r="C82" s="58">
        <v>301138</v>
      </c>
      <c r="D82" s="58" t="s">
        <v>1146</v>
      </c>
      <c r="E82" s="58">
        <v>134748</v>
      </c>
      <c r="F82" s="58">
        <v>0.01</v>
      </c>
      <c r="G82" s="58">
        <v>0</v>
      </c>
      <c r="H82" s="58">
        <v>0.02</v>
      </c>
      <c r="I82" s="58" t="s">
        <v>47</v>
      </c>
      <c r="J82" s="58" t="s">
        <v>47</v>
      </c>
      <c r="M82" s="58" t="s">
        <v>72</v>
      </c>
      <c r="N82" s="58" t="s">
        <v>72</v>
      </c>
      <c r="O82" s="58" t="s">
        <v>1452</v>
      </c>
      <c r="P82" s="58" t="s">
        <v>1453</v>
      </c>
      <c r="Q82" s="58" t="s">
        <v>1454</v>
      </c>
      <c r="R82" s="58" t="s">
        <v>1447</v>
      </c>
    </row>
    <row r="83" spans="1:18" s="58" customFormat="1">
      <c r="A83" s="57" t="s">
        <v>727</v>
      </c>
      <c r="B83" s="58" t="s">
        <v>45</v>
      </c>
      <c r="C83" s="58">
        <v>787327</v>
      </c>
      <c r="D83" s="58" t="s">
        <v>1146</v>
      </c>
      <c r="E83" s="58">
        <v>97559</v>
      </c>
      <c r="F83" s="58">
        <v>0.01</v>
      </c>
      <c r="G83" s="58">
        <v>0</v>
      </c>
      <c r="H83" s="58">
        <v>0.02</v>
      </c>
      <c r="I83" s="58" t="s">
        <v>47</v>
      </c>
      <c r="J83" s="58" t="s">
        <v>47</v>
      </c>
      <c r="M83" s="58" t="s">
        <v>72</v>
      </c>
      <c r="N83" s="58" t="s">
        <v>72</v>
      </c>
      <c r="O83" s="58" t="s">
        <v>1455</v>
      </c>
      <c r="P83" s="58" t="s">
        <v>1456</v>
      </c>
      <c r="Q83" s="58" t="s">
        <v>1457</v>
      </c>
      <c r="R83" s="58" t="s">
        <v>1458</v>
      </c>
    </row>
    <row r="84" spans="1:18" s="58" customFormat="1">
      <c r="A84" s="57" t="s">
        <v>51</v>
      </c>
      <c r="B84" s="58" t="s">
        <v>45</v>
      </c>
      <c r="C84" s="58">
        <v>871260</v>
      </c>
      <c r="D84" s="58" t="s">
        <v>1146</v>
      </c>
      <c r="E84" s="58">
        <v>529400</v>
      </c>
      <c r="F84" s="58">
        <v>0.03</v>
      </c>
      <c r="G84" s="58">
        <v>0.02</v>
      </c>
      <c r="H84" s="58">
        <v>0.04</v>
      </c>
      <c r="I84" s="58" t="s">
        <v>47</v>
      </c>
      <c r="J84" s="58" t="s">
        <v>47</v>
      </c>
      <c r="M84" s="58" t="s">
        <v>72</v>
      </c>
      <c r="N84" s="58" t="s">
        <v>72</v>
      </c>
      <c r="O84" s="58" t="s">
        <v>1459</v>
      </c>
      <c r="P84" s="58" t="s">
        <v>1460</v>
      </c>
      <c r="Q84" s="58" t="s">
        <v>1461</v>
      </c>
      <c r="R84" s="58" t="s">
        <v>1462</v>
      </c>
    </row>
    <row r="85" spans="1:18" s="58" customFormat="1">
      <c r="A85" s="57" t="s">
        <v>691</v>
      </c>
      <c r="B85" s="58" t="s">
        <v>45</v>
      </c>
      <c r="C85" s="58">
        <v>651908</v>
      </c>
      <c r="D85" s="58" t="s">
        <v>1146</v>
      </c>
      <c r="E85" s="58">
        <v>95613</v>
      </c>
      <c r="F85" s="58">
        <v>0.03</v>
      </c>
      <c r="G85" s="58">
        <v>0.02</v>
      </c>
      <c r="H85" s="58">
        <v>0.04</v>
      </c>
      <c r="I85" s="58" t="s">
        <v>47</v>
      </c>
      <c r="J85" s="58" t="s">
        <v>47</v>
      </c>
      <c r="M85" s="58" t="s">
        <v>72</v>
      </c>
      <c r="N85" s="58" t="s">
        <v>72</v>
      </c>
      <c r="O85" s="58" t="s">
        <v>1459</v>
      </c>
      <c r="P85" s="58" t="s">
        <v>1463</v>
      </c>
      <c r="Q85" s="58" t="s">
        <v>1464</v>
      </c>
      <c r="R85" s="58" t="s">
        <v>1433</v>
      </c>
    </row>
    <row r="86" spans="1:18" s="58" customFormat="1">
      <c r="A86" s="57" t="s">
        <v>751</v>
      </c>
      <c r="B86" s="58" t="s">
        <v>45</v>
      </c>
      <c r="C86" s="58">
        <v>478782</v>
      </c>
      <c r="D86" s="58" t="s">
        <v>1146</v>
      </c>
      <c r="E86" s="58">
        <v>73477</v>
      </c>
      <c r="F86" s="58">
        <v>0.01</v>
      </c>
      <c r="G86" s="58">
        <v>0</v>
      </c>
      <c r="H86" s="58">
        <v>0.02</v>
      </c>
      <c r="I86" s="58" t="s">
        <v>47</v>
      </c>
      <c r="J86" s="58" t="s">
        <v>47</v>
      </c>
      <c r="M86" s="58" t="s">
        <v>72</v>
      </c>
      <c r="N86" s="58" t="s">
        <v>72</v>
      </c>
      <c r="O86" s="58" t="s">
        <v>1465</v>
      </c>
      <c r="P86" s="58" t="s">
        <v>1466</v>
      </c>
      <c r="Q86" s="58" t="s">
        <v>1467</v>
      </c>
      <c r="R86" s="58" t="s">
        <v>1429</v>
      </c>
    </row>
    <row r="87" spans="1:18" s="58" customFormat="1">
      <c r="A87" s="57" t="s">
        <v>589</v>
      </c>
      <c r="B87" s="58" t="s">
        <v>45</v>
      </c>
      <c r="C87" s="58">
        <v>729891</v>
      </c>
      <c r="D87" s="58" t="s">
        <v>1146</v>
      </c>
      <c r="E87" s="58">
        <v>285742</v>
      </c>
      <c r="F87" s="58">
        <v>0.03</v>
      </c>
      <c r="G87" s="58">
        <v>0.02</v>
      </c>
      <c r="H87" s="58">
        <v>0.04</v>
      </c>
      <c r="I87" s="58" t="s">
        <v>47</v>
      </c>
      <c r="J87" s="58" t="s">
        <v>47</v>
      </c>
      <c r="M87" s="58" t="s">
        <v>72</v>
      </c>
      <c r="N87" s="58" t="s">
        <v>72</v>
      </c>
      <c r="O87" s="58" t="s">
        <v>1468</v>
      </c>
      <c r="P87" s="58" t="s">
        <v>1469</v>
      </c>
      <c r="Q87" s="58" t="s">
        <v>1470</v>
      </c>
      <c r="R87" s="58" t="s">
        <v>1471</v>
      </c>
    </row>
    <row r="88" spans="1:18" s="58" customFormat="1">
      <c r="A88" s="57" t="s">
        <v>630</v>
      </c>
      <c r="B88" s="58" t="s">
        <v>45</v>
      </c>
      <c r="C88" s="58">
        <v>730846</v>
      </c>
      <c r="D88" s="58" t="s">
        <v>1146</v>
      </c>
      <c r="E88" s="58">
        <v>460465</v>
      </c>
      <c r="F88" s="58">
        <v>0.04</v>
      </c>
      <c r="G88" s="58">
        <v>0.03</v>
      </c>
      <c r="H88" s="58">
        <v>0.05</v>
      </c>
      <c r="I88" s="58" t="s">
        <v>47</v>
      </c>
      <c r="J88" s="58" t="s">
        <v>47</v>
      </c>
      <c r="M88" s="58" t="s">
        <v>72</v>
      </c>
      <c r="N88" s="58" t="s">
        <v>72</v>
      </c>
      <c r="O88" s="58" t="s">
        <v>1472</v>
      </c>
      <c r="P88" s="58" t="s">
        <v>1473</v>
      </c>
      <c r="Q88" s="58" t="s">
        <v>1474</v>
      </c>
      <c r="R88" s="58" t="s">
        <v>1475</v>
      </c>
    </row>
    <row r="89" spans="1:18" s="58" customFormat="1">
      <c r="A89" s="57" t="s">
        <v>725</v>
      </c>
      <c r="B89" s="58" t="s">
        <v>45</v>
      </c>
      <c r="C89" s="58">
        <v>191395</v>
      </c>
      <c r="D89" s="58" t="s">
        <v>1146</v>
      </c>
      <c r="E89" s="58">
        <v>16241</v>
      </c>
      <c r="F89" s="58">
        <v>0.01</v>
      </c>
      <c r="G89" s="58">
        <v>0</v>
      </c>
      <c r="H89" s="58">
        <v>0.02</v>
      </c>
      <c r="I89" s="58" t="s">
        <v>47</v>
      </c>
      <c r="J89" s="58" t="s">
        <v>47</v>
      </c>
      <c r="M89" s="58" t="s">
        <v>72</v>
      </c>
      <c r="N89" s="58" t="s">
        <v>72</v>
      </c>
      <c r="O89" s="58" t="s">
        <v>1476</v>
      </c>
      <c r="P89" s="58" t="s">
        <v>1477</v>
      </c>
      <c r="Q89" s="58" t="s">
        <v>1478</v>
      </c>
      <c r="R89" s="58" t="s">
        <v>1479</v>
      </c>
    </row>
    <row r="90" spans="1:18" s="58" customFormat="1">
      <c r="A90" s="57" t="s">
        <v>608</v>
      </c>
      <c r="B90" s="58" t="s">
        <v>45</v>
      </c>
      <c r="C90" s="58">
        <v>406999</v>
      </c>
      <c r="D90" s="58" t="s">
        <v>1146</v>
      </c>
      <c r="E90" s="58">
        <v>42113</v>
      </c>
      <c r="F90" s="58">
        <v>0.02</v>
      </c>
      <c r="G90" s="58">
        <v>0.01</v>
      </c>
      <c r="H90" s="58">
        <v>0.03</v>
      </c>
      <c r="I90" s="58" t="s">
        <v>47</v>
      </c>
      <c r="J90" s="58" t="s">
        <v>47</v>
      </c>
      <c r="M90" s="58" t="s">
        <v>72</v>
      </c>
      <c r="N90" s="58" t="s">
        <v>72</v>
      </c>
      <c r="O90" s="58" t="s">
        <v>1480</v>
      </c>
      <c r="P90" s="58" t="s">
        <v>1481</v>
      </c>
      <c r="Q90" s="58" t="s">
        <v>1482</v>
      </c>
      <c r="R90" s="58" t="s">
        <v>1483</v>
      </c>
    </row>
    <row r="91" spans="1:18" s="58" customFormat="1">
      <c r="A91" s="57" t="s">
        <v>274</v>
      </c>
      <c r="B91" s="58" t="s">
        <v>45</v>
      </c>
      <c r="C91" s="58">
        <v>107018</v>
      </c>
      <c r="D91" s="58" t="s">
        <v>1146</v>
      </c>
      <c r="E91" s="58">
        <v>10225</v>
      </c>
      <c r="F91" s="58">
        <v>7.0000000000000007E-2</v>
      </c>
      <c r="G91" s="58">
        <v>0.02</v>
      </c>
      <c r="H91" s="58">
        <v>0.12</v>
      </c>
      <c r="I91" s="58" t="s">
        <v>47</v>
      </c>
      <c r="J91" s="58" t="s">
        <v>47</v>
      </c>
      <c r="M91" s="58" t="s">
        <v>72</v>
      </c>
      <c r="N91" s="58" t="s">
        <v>72</v>
      </c>
      <c r="O91" s="58" t="s">
        <v>1484</v>
      </c>
      <c r="P91" s="58" t="s">
        <v>1485</v>
      </c>
      <c r="Q91" s="58" t="s">
        <v>1486</v>
      </c>
      <c r="R91" s="58" t="s">
        <v>1487</v>
      </c>
    </row>
    <row r="92" spans="1:18" s="58" customFormat="1">
      <c r="A92" s="57" t="s">
        <v>89</v>
      </c>
      <c r="B92" s="58" t="s">
        <v>45</v>
      </c>
      <c r="C92" s="66">
        <v>50457</v>
      </c>
      <c r="D92" s="58" t="s">
        <v>1164</v>
      </c>
      <c r="E92" s="66">
        <v>7553</v>
      </c>
      <c r="F92" s="58">
        <v>0.01</v>
      </c>
      <c r="G92" s="58">
        <v>0.01</v>
      </c>
      <c r="H92" s="58">
        <v>0.01</v>
      </c>
      <c r="I92" s="58" t="s">
        <v>47</v>
      </c>
      <c r="J92" s="58" t="s">
        <v>47</v>
      </c>
      <c r="M92" s="58" t="s">
        <v>72</v>
      </c>
      <c r="N92" s="58" t="s">
        <v>72</v>
      </c>
      <c r="O92" s="58" t="s">
        <v>1488</v>
      </c>
      <c r="P92" s="58" t="s">
        <v>1489</v>
      </c>
      <c r="Q92" s="58" t="s">
        <v>1387</v>
      </c>
      <c r="R92" s="58" t="s">
        <v>1387</v>
      </c>
    </row>
    <row r="93" spans="1:18" s="58" customFormat="1">
      <c r="A93" s="57" t="s">
        <v>672</v>
      </c>
      <c r="B93" s="58" t="s">
        <v>45</v>
      </c>
      <c r="C93" s="66">
        <v>37867</v>
      </c>
      <c r="D93" s="58" t="s">
        <v>1164</v>
      </c>
      <c r="E93" s="66">
        <v>9058</v>
      </c>
      <c r="F93" s="58">
        <v>0.1</v>
      </c>
      <c r="G93" s="58">
        <v>0.09</v>
      </c>
      <c r="H93" s="58">
        <v>0.11</v>
      </c>
      <c r="I93" s="58" t="s">
        <v>47</v>
      </c>
      <c r="J93" s="58" t="s">
        <v>47</v>
      </c>
      <c r="M93" s="58" t="s">
        <v>72</v>
      </c>
      <c r="N93" s="58" t="s">
        <v>72</v>
      </c>
      <c r="O93" s="58" t="s">
        <v>1490</v>
      </c>
      <c r="P93" s="58" t="s">
        <v>1491</v>
      </c>
      <c r="Q93" s="58" t="s">
        <v>1492</v>
      </c>
      <c r="R93" s="58" t="s">
        <v>1493</v>
      </c>
    </row>
    <row r="94" spans="1:18" s="58" customFormat="1">
      <c r="A94" s="57" t="s">
        <v>618</v>
      </c>
      <c r="B94" s="58" t="s">
        <v>45</v>
      </c>
      <c r="C94" s="58">
        <v>157309</v>
      </c>
      <c r="D94" s="58" t="s">
        <v>1164</v>
      </c>
      <c r="E94" s="58">
        <v>23525</v>
      </c>
      <c r="F94" s="58">
        <v>0.99</v>
      </c>
      <c r="G94" s="58">
        <v>0.98</v>
      </c>
      <c r="I94" s="58" t="s">
        <v>47</v>
      </c>
      <c r="J94" s="58" t="s">
        <v>47</v>
      </c>
      <c r="M94" s="58" t="s">
        <v>72</v>
      </c>
      <c r="N94" s="58" t="s">
        <v>72</v>
      </c>
      <c r="O94" s="58" t="s">
        <v>1494</v>
      </c>
      <c r="P94" s="58" t="s">
        <v>1495</v>
      </c>
      <c r="Q94" s="58" t="s">
        <v>1496</v>
      </c>
      <c r="R94" s="58" t="s">
        <v>1497</v>
      </c>
    </row>
    <row r="95" spans="1:18" s="58" customFormat="1">
      <c r="A95" s="57" t="s">
        <v>573</v>
      </c>
      <c r="B95" s="58" t="s">
        <v>45</v>
      </c>
      <c r="C95" s="58">
        <v>315702</v>
      </c>
      <c r="D95" s="58" t="s">
        <v>2747</v>
      </c>
      <c r="E95" s="58">
        <v>28032</v>
      </c>
      <c r="F95" s="58">
        <v>0.02</v>
      </c>
      <c r="G95" s="58">
        <v>0.01</v>
      </c>
      <c r="H95" s="58">
        <v>0.03</v>
      </c>
      <c r="I95" s="58" t="s">
        <v>47</v>
      </c>
      <c r="J95" s="58" t="s">
        <v>47</v>
      </c>
      <c r="M95" s="58" t="s">
        <v>72</v>
      </c>
      <c r="N95" s="58" t="s">
        <v>72</v>
      </c>
      <c r="O95" s="58" t="s">
        <v>1498</v>
      </c>
      <c r="P95" s="58" t="s">
        <v>1499</v>
      </c>
      <c r="Q95" s="58" t="s">
        <v>1500</v>
      </c>
      <c r="R95" s="58" t="s">
        <v>1501</v>
      </c>
    </row>
    <row r="96" spans="1:18" s="58" customFormat="1">
      <c r="A96" s="57" t="s">
        <v>353</v>
      </c>
      <c r="B96" s="58" t="s">
        <v>45</v>
      </c>
      <c r="C96" s="58">
        <v>262753</v>
      </c>
      <c r="D96" s="58" t="s">
        <v>1378</v>
      </c>
      <c r="E96" s="58">
        <v>103294</v>
      </c>
      <c r="F96" s="58">
        <v>0.16</v>
      </c>
      <c r="G96" s="58">
        <v>0.15</v>
      </c>
      <c r="H96" s="58">
        <v>0.17</v>
      </c>
      <c r="I96" s="58" t="s">
        <v>47</v>
      </c>
      <c r="J96" s="58" t="s">
        <v>47</v>
      </c>
      <c r="M96" s="58" t="s">
        <v>72</v>
      </c>
      <c r="N96" s="58" t="s">
        <v>72</v>
      </c>
      <c r="O96" s="58" t="s">
        <v>1502</v>
      </c>
      <c r="P96" s="58" t="s">
        <v>1503</v>
      </c>
      <c r="Q96" s="58" t="s">
        <v>1504</v>
      </c>
      <c r="R96" s="58" t="s">
        <v>1505</v>
      </c>
    </row>
    <row r="97" spans="1:20" s="58" customFormat="1">
      <c r="A97" s="57" t="s">
        <v>319</v>
      </c>
      <c r="B97" s="58" t="s">
        <v>45</v>
      </c>
      <c r="C97" s="58">
        <v>685384</v>
      </c>
      <c r="D97" s="58" t="s">
        <v>1506</v>
      </c>
      <c r="E97" s="58">
        <v>528680</v>
      </c>
      <c r="F97" s="58">
        <v>0.01</v>
      </c>
      <c r="G97" s="58">
        <v>0</v>
      </c>
      <c r="H97" s="58">
        <v>0.02</v>
      </c>
      <c r="I97" s="58" t="s">
        <v>47</v>
      </c>
      <c r="J97" s="58" t="s">
        <v>47</v>
      </c>
      <c r="M97" s="58" t="s">
        <v>72</v>
      </c>
      <c r="N97" s="58" t="s">
        <v>72</v>
      </c>
      <c r="O97" s="58" t="s">
        <v>72</v>
      </c>
      <c r="P97" s="58" t="s">
        <v>1148</v>
      </c>
      <c r="Q97" s="58" t="s">
        <v>1507</v>
      </c>
      <c r="R97" s="58" t="s">
        <v>1508</v>
      </c>
    </row>
    <row r="98" spans="1:20" s="58" customFormat="1">
      <c r="A98" s="57" t="s">
        <v>358</v>
      </c>
      <c r="B98" s="58" t="s">
        <v>45</v>
      </c>
      <c r="C98" s="58">
        <v>133444</v>
      </c>
      <c r="D98" s="58" t="s">
        <v>1509</v>
      </c>
      <c r="E98" s="58">
        <v>26638</v>
      </c>
      <c r="F98" s="58">
        <v>7.0000000000000007E-2</v>
      </c>
      <c r="G98" s="58">
        <v>0.06</v>
      </c>
      <c r="H98" s="58">
        <v>0.08</v>
      </c>
      <c r="I98" s="58" t="s">
        <v>47</v>
      </c>
      <c r="J98" s="58" t="s">
        <v>47</v>
      </c>
      <c r="M98" s="58" t="s">
        <v>72</v>
      </c>
      <c r="N98" s="58" t="s">
        <v>72</v>
      </c>
      <c r="O98" s="58" t="s">
        <v>72</v>
      </c>
      <c r="P98" s="58" t="s">
        <v>1148</v>
      </c>
      <c r="Q98" s="58" t="s">
        <v>1395</v>
      </c>
      <c r="R98" s="58" t="s">
        <v>1396</v>
      </c>
    </row>
    <row r="99" spans="1:20" s="58" customFormat="1">
      <c r="A99" s="57" t="s">
        <v>364</v>
      </c>
      <c r="B99" s="58" t="s">
        <v>45</v>
      </c>
      <c r="C99" s="66">
        <v>72242</v>
      </c>
      <c r="D99" s="58" t="s">
        <v>1510</v>
      </c>
      <c r="E99" s="66">
        <v>28728</v>
      </c>
      <c r="F99" s="58">
        <v>0.04</v>
      </c>
      <c r="G99" s="58">
        <v>0.03</v>
      </c>
      <c r="H99" s="58">
        <v>0.05</v>
      </c>
      <c r="I99" s="58" t="s">
        <v>47</v>
      </c>
      <c r="J99" s="58" t="s">
        <v>47</v>
      </c>
      <c r="M99" s="58" t="s">
        <v>72</v>
      </c>
      <c r="N99" s="58" t="s">
        <v>72</v>
      </c>
      <c r="O99" s="58" t="s">
        <v>72</v>
      </c>
      <c r="P99" s="58" t="s">
        <v>1148</v>
      </c>
      <c r="Q99" s="58" t="s">
        <v>1387</v>
      </c>
      <c r="R99" s="58" t="s">
        <v>1387</v>
      </c>
    </row>
    <row r="100" spans="1:20" s="58" customFormat="1">
      <c r="A100" s="57" t="s">
        <v>380</v>
      </c>
      <c r="B100" s="58" t="s">
        <v>45</v>
      </c>
      <c r="C100" s="66">
        <v>75057</v>
      </c>
      <c r="D100" s="58" t="s">
        <v>1509</v>
      </c>
      <c r="E100" s="66">
        <v>6935</v>
      </c>
      <c r="F100" s="58">
        <v>0.12</v>
      </c>
      <c r="G100" s="58">
        <v>0.11</v>
      </c>
      <c r="H100" s="58">
        <v>0.13</v>
      </c>
      <c r="I100" s="58" t="s">
        <v>47</v>
      </c>
      <c r="J100" s="58" t="s">
        <v>47</v>
      </c>
      <c r="M100" s="58" t="s">
        <v>72</v>
      </c>
      <c r="N100" s="58" t="s">
        <v>72</v>
      </c>
      <c r="O100" s="58" t="s">
        <v>72</v>
      </c>
      <c r="P100" s="58" t="s">
        <v>1148</v>
      </c>
      <c r="Q100" s="58" t="s">
        <v>1387</v>
      </c>
      <c r="R100" s="58" t="s">
        <v>1387</v>
      </c>
    </row>
    <row r="101" spans="1:20" s="58" customFormat="1">
      <c r="A101" s="57" t="s">
        <v>425</v>
      </c>
      <c r="B101" s="58" t="s">
        <v>45</v>
      </c>
      <c r="C101" s="58">
        <v>39488</v>
      </c>
      <c r="D101" s="58" t="s">
        <v>1510</v>
      </c>
      <c r="E101" s="58">
        <v>15022</v>
      </c>
      <c r="F101" s="58">
        <v>0.06</v>
      </c>
      <c r="G101" s="58">
        <v>0.03</v>
      </c>
      <c r="H101" s="58">
        <v>0.09</v>
      </c>
      <c r="I101" s="58" t="s">
        <v>47</v>
      </c>
      <c r="J101" s="58" t="s">
        <v>47</v>
      </c>
      <c r="M101" s="58" t="s">
        <v>72</v>
      </c>
      <c r="N101" s="58" t="s">
        <v>72</v>
      </c>
      <c r="O101" s="58" t="s">
        <v>72</v>
      </c>
      <c r="P101" s="58" t="s">
        <v>1148</v>
      </c>
      <c r="Q101" s="58" t="s">
        <v>1511</v>
      </c>
      <c r="R101" s="58" t="s">
        <v>1512</v>
      </c>
    </row>
    <row r="102" spans="1:20" s="58" customFormat="1">
      <c r="A102" s="57" t="s">
        <v>647</v>
      </c>
      <c r="B102" s="58" t="s">
        <v>45</v>
      </c>
      <c r="C102" s="58">
        <v>39758</v>
      </c>
      <c r="D102" s="58" t="s">
        <v>1510</v>
      </c>
      <c r="E102" s="58">
        <v>16989</v>
      </c>
      <c r="F102" s="58">
        <v>0.04</v>
      </c>
      <c r="G102" s="58">
        <v>0.02</v>
      </c>
      <c r="H102" s="58">
        <v>0.06</v>
      </c>
      <c r="I102" s="58" t="s">
        <v>47</v>
      </c>
      <c r="J102" s="58" t="s">
        <v>47</v>
      </c>
      <c r="M102" s="58" t="s">
        <v>72</v>
      </c>
      <c r="N102" s="58" t="s">
        <v>72</v>
      </c>
      <c r="O102" s="58" t="s">
        <v>72</v>
      </c>
      <c r="P102" s="58" t="s">
        <v>1148</v>
      </c>
      <c r="Q102" s="58" t="s">
        <v>1513</v>
      </c>
      <c r="R102" s="58" t="s">
        <v>1514</v>
      </c>
    </row>
    <row r="103" spans="1:20" s="58" customFormat="1">
      <c r="A103" s="57" t="s">
        <v>665</v>
      </c>
      <c r="B103" s="58" t="s">
        <v>271</v>
      </c>
      <c r="C103" s="58">
        <v>293774</v>
      </c>
      <c r="D103" s="58" t="s">
        <v>1378</v>
      </c>
      <c r="E103" s="58">
        <v>13999</v>
      </c>
      <c r="F103" s="58">
        <v>0.99</v>
      </c>
      <c r="G103" s="58">
        <v>0.98</v>
      </c>
      <c r="I103" s="58">
        <v>0.31867499999999999</v>
      </c>
      <c r="J103" s="58">
        <v>1.3959859999999999E-2</v>
      </c>
      <c r="K103" s="58">
        <v>1480</v>
      </c>
      <c r="L103" s="58">
        <v>13320</v>
      </c>
      <c r="M103" s="58" t="s">
        <v>2825</v>
      </c>
      <c r="N103" s="58">
        <v>14560</v>
      </c>
      <c r="O103" s="58" t="s">
        <v>72</v>
      </c>
      <c r="P103" s="58" t="s">
        <v>1148</v>
      </c>
      <c r="Q103" s="58" t="s">
        <v>1395</v>
      </c>
      <c r="R103" s="58" t="s">
        <v>1515</v>
      </c>
    </row>
    <row r="104" spans="1:20" s="58" customFormat="1">
      <c r="A104" s="57" t="s">
        <v>732</v>
      </c>
      <c r="B104" s="58" t="s">
        <v>45</v>
      </c>
      <c r="C104" s="58">
        <v>262839</v>
      </c>
      <c r="D104" s="58" t="s">
        <v>1506</v>
      </c>
      <c r="E104" s="58">
        <v>27448</v>
      </c>
      <c r="F104" s="58">
        <v>0.01</v>
      </c>
      <c r="G104" s="58">
        <v>0</v>
      </c>
      <c r="H104" s="58">
        <v>0.02</v>
      </c>
      <c r="I104" s="58" t="s">
        <v>47</v>
      </c>
      <c r="J104" s="58" t="s">
        <v>47</v>
      </c>
      <c r="M104" s="58" t="s">
        <v>72</v>
      </c>
      <c r="N104" s="58" t="s">
        <v>72</v>
      </c>
      <c r="O104" s="58" t="s">
        <v>72</v>
      </c>
      <c r="P104" s="58" t="s">
        <v>1148</v>
      </c>
      <c r="Q104" s="58" t="s">
        <v>1516</v>
      </c>
      <c r="R104" s="58" t="s">
        <v>1517</v>
      </c>
    </row>
    <row r="105" spans="1:20" s="58" customFormat="1">
      <c r="A105" s="57" t="s">
        <v>735</v>
      </c>
      <c r="B105" s="58" t="s">
        <v>45</v>
      </c>
      <c r="C105" s="58">
        <v>77913</v>
      </c>
      <c r="D105" s="58" t="s">
        <v>1510</v>
      </c>
      <c r="E105" s="58">
        <v>6499</v>
      </c>
      <c r="F105" s="58">
        <v>0.01</v>
      </c>
      <c r="G105" s="58">
        <v>0</v>
      </c>
      <c r="H105" s="58">
        <v>0.02</v>
      </c>
      <c r="I105" s="58" t="s">
        <v>47</v>
      </c>
      <c r="J105" s="58" t="s">
        <v>47</v>
      </c>
      <c r="M105" s="58" t="s">
        <v>72</v>
      </c>
      <c r="N105" s="58" t="s">
        <v>72</v>
      </c>
      <c r="O105" s="58" t="s">
        <v>72</v>
      </c>
      <c r="P105" s="58" t="s">
        <v>1148</v>
      </c>
      <c r="Q105" s="58" t="s">
        <v>1518</v>
      </c>
      <c r="R105" s="58" t="s">
        <v>1519</v>
      </c>
    </row>
    <row r="106" spans="1:20" s="58" customFormat="1">
      <c r="A106" s="57" t="s">
        <v>800</v>
      </c>
      <c r="B106" s="58" t="s">
        <v>45</v>
      </c>
      <c r="C106" s="58">
        <v>292331</v>
      </c>
      <c r="D106" s="58" t="s">
        <v>1520</v>
      </c>
      <c r="E106" s="58">
        <v>98529</v>
      </c>
      <c r="F106" s="58">
        <v>0.17</v>
      </c>
      <c r="G106" s="58">
        <v>0.16</v>
      </c>
      <c r="H106" s="58">
        <v>0.18</v>
      </c>
      <c r="I106" s="58" t="s">
        <v>47</v>
      </c>
      <c r="J106" s="58" t="s">
        <v>47</v>
      </c>
      <c r="M106" s="58" t="s">
        <v>72</v>
      </c>
      <c r="N106" s="58" t="s">
        <v>72</v>
      </c>
      <c r="O106" s="58" t="s">
        <v>72</v>
      </c>
      <c r="P106" s="58" t="s">
        <v>1148</v>
      </c>
      <c r="Q106" s="58" t="s">
        <v>1521</v>
      </c>
      <c r="R106" s="58" t="s">
        <v>1522</v>
      </c>
    </row>
    <row r="107" spans="1:20" s="58" customFormat="1">
      <c r="A107" s="57" t="s">
        <v>808</v>
      </c>
      <c r="B107" s="58" t="s">
        <v>45</v>
      </c>
      <c r="C107" s="58">
        <v>128822</v>
      </c>
      <c r="D107" s="58" t="s">
        <v>1523</v>
      </c>
      <c r="E107" s="58">
        <v>40480</v>
      </c>
      <c r="F107" s="58">
        <v>0.12</v>
      </c>
      <c r="G107" s="58">
        <v>0.11</v>
      </c>
      <c r="H107" s="58">
        <v>0.13</v>
      </c>
      <c r="I107" s="58" t="s">
        <v>47</v>
      </c>
      <c r="J107" s="58" t="s">
        <v>47</v>
      </c>
      <c r="M107" s="58" t="s">
        <v>72</v>
      </c>
      <c r="N107" s="58" t="s">
        <v>1524</v>
      </c>
      <c r="O107" s="58" t="s">
        <v>72</v>
      </c>
      <c r="P107" s="58" t="s">
        <v>1148</v>
      </c>
      <c r="Q107" s="58" t="s">
        <v>1525</v>
      </c>
      <c r="R107" s="58" t="s">
        <v>1526</v>
      </c>
    </row>
    <row r="108" spans="1:20">
      <c r="A108" s="69" t="s">
        <v>1105</v>
      </c>
      <c r="B108" s="69" t="s">
        <v>45</v>
      </c>
      <c r="C108" s="67">
        <v>843959</v>
      </c>
      <c r="D108" s="58" t="s">
        <v>1164</v>
      </c>
      <c r="E108" s="67">
        <v>484593</v>
      </c>
      <c r="F108" s="67">
        <v>0.03</v>
      </c>
      <c r="G108" s="67">
        <v>0.02</v>
      </c>
      <c r="H108" s="67">
        <v>0.04</v>
      </c>
      <c r="I108" s="58" t="s">
        <v>1527</v>
      </c>
      <c r="J108" s="58" t="s">
        <v>1527</v>
      </c>
      <c r="K108" s="58" t="s">
        <v>1527</v>
      </c>
      <c r="L108" s="58" t="s">
        <v>1527</v>
      </c>
      <c r="M108" s="58" t="s">
        <v>72</v>
      </c>
      <c r="N108" s="58" t="s">
        <v>72</v>
      </c>
      <c r="O108" s="69" t="s">
        <v>1528</v>
      </c>
      <c r="P108" s="69" t="s">
        <v>1529</v>
      </c>
      <c r="Q108" s="67" t="s">
        <v>1530</v>
      </c>
      <c r="R108" s="67" t="s">
        <v>1531</v>
      </c>
      <c r="S108" s="69"/>
      <c r="T108" s="69"/>
    </row>
    <row r="109" spans="1:20">
      <c r="A109" s="69" t="s">
        <v>1106</v>
      </c>
      <c r="B109" s="69" t="s">
        <v>74</v>
      </c>
      <c r="C109" s="67">
        <v>737132</v>
      </c>
      <c r="D109" s="58" t="s">
        <v>1164</v>
      </c>
      <c r="E109" s="67">
        <v>422383</v>
      </c>
      <c r="F109" s="67">
        <v>0.03</v>
      </c>
      <c r="G109" s="67">
        <v>0.02</v>
      </c>
      <c r="H109" s="67">
        <v>0.04</v>
      </c>
      <c r="I109" s="69">
        <v>1.6844000000000001E-2</v>
      </c>
      <c r="J109" s="85">
        <v>2.8528999999999998E-3</v>
      </c>
      <c r="K109" s="69">
        <v>5936</v>
      </c>
      <c r="L109" s="69">
        <v>53424</v>
      </c>
      <c r="M109" s="69" t="s">
        <v>1532</v>
      </c>
      <c r="N109" s="69">
        <v>27687</v>
      </c>
      <c r="O109" s="69" t="s">
        <v>1533</v>
      </c>
      <c r="P109" s="69" t="s">
        <v>1534</v>
      </c>
      <c r="Q109" s="67" t="s">
        <v>1535</v>
      </c>
      <c r="R109" s="67" t="s">
        <v>1475</v>
      </c>
      <c r="S109" s="69"/>
      <c r="T109" s="69"/>
    </row>
    <row r="110" spans="1:20">
      <c r="A110" s="69" t="s">
        <v>1107</v>
      </c>
      <c r="B110" s="69" t="s">
        <v>74</v>
      </c>
      <c r="C110" s="67">
        <v>791255</v>
      </c>
      <c r="D110" s="58" t="s">
        <v>1164</v>
      </c>
      <c r="E110" s="67">
        <v>460585</v>
      </c>
      <c r="F110" s="67">
        <v>0.02</v>
      </c>
      <c r="G110" s="67">
        <v>0.01</v>
      </c>
      <c r="H110" s="67">
        <v>0.03</v>
      </c>
      <c r="I110" s="69">
        <v>1.7707000000000001E-2</v>
      </c>
      <c r="J110" s="85">
        <v>2.495766E-3</v>
      </c>
      <c r="K110" s="69">
        <v>7079</v>
      </c>
      <c r="L110" s="69">
        <v>63711</v>
      </c>
      <c r="M110" s="69" t="s">
        <v>1536</v>
      </c>
      <c r="N110" s="69">
        <v>29461</v>
      </c>
      <c r="O110" s="69" t="s">
        <v>1537</v>
      </c>
      <c r="P110" s="69" t="s">
        <v>1538</v>
      </c>
      <c r="Q110" s="67" t="s">
        <v>1539</v>
      </c>
      <c r="R110" s="67" t="s">
        <v>1540</v>
      </c>
      <c r="S110" s="69"/>
      <c r="T110" s="69"/>
    </row>
    <row r="111" spans="1:20">
      <c r="A111" s="69" t="s">
        <v>1108</v>
      </c>
      <c r="B111" s="69" t="s">
        <v>74</v>
      </c>
      <c r="C111" s="67">
        <v>908518</v>
      </c>
      <c r="D111" s="58" t="s">
        <v>1164</v>
      </c>
      <c r="E111" s="67">
        <v>480189</v>
      </c>
      <c r="F111" s="67">
        <v>0.02</v>
      </c>
      <c r="G111" s="67">
        <v>0.01</v>
      </c>
      <c r="H111" s="67">
        <v>0.03</v>
      </c>
      <c r="I111" s="69">
        <v>1.0354E-2</v>
      </c>
      <c r="J111" s="85">
        <v>2.1002170000000001E-3</v>
      </c>
      <c r="K111" s="69">
        <v>7523</v>
      </c>
      <c r="L111" s="69">
        <v>67707</v>
      </c>
      <c r="M111" s="69" t="s">
        <v>1541</v>
      </c>
      <c r="N111" s="69">
        <v>29863</v>
      </c>
      <c r="O111" s="69" t="s">
        <v>1542</v>
      </c>
      <c r="P111" s="69" t="s">
        <v>1543</v>
      </c>
      <c r="Q111" s="67" t="s">
        <v>1544</v>
      </c>
      <c r="R111" s="67" t="s">
        <v>1545</v>
      </c>
      <c r="S111" s="69"/>
      <c r="T111" s="69"/>
    </row>
    <row r="112" spans="1:20">
      <c r="A112" s="69" t="s">
        <v>1113</v>
      </c>
      <c r="B112" s="69" t="s">
        <v>271</v>
      </c>
      <c r="C112" s="67">
        <v>195559</v>
      </c>
      <c r="D112" s="58" t="s">
        <v>1378</v>
      </c>
      <c r="E112" s="67">
        <v>10495</v>
      </c>
      <c r="F112" s="67">
        <v>0.15</v>
      </c>
      <c r="G112" s="67">
        <v>0.12</v>
      </c>
      <c r="H112" s="67">
        <v>0.18</v>
      </c>
      <c r="I112" s="58">
        <v>0.20038700000000001</v>
      </c>
      <c r="J112" s="58">
        <v>1.5221520000000001E-2</v>
      </c>
      <c r="K112" s="58">
        <v>867</v>
      </c>
      <c r="L112" s="58">
        <v>7803</v>
      </c>
      <c r="M112" s="58" t="s">
        <v>2826</v>
      </c>
      <c r="N112" s="58">
        <v>9631</v>
      </c>
      <c r="O112" s="58" t="s">
        <v>72</v>
      </c>
      <c r="P112" s="58" t="s">
        <v>1148</v>
      </c>
      <c r="Q112" s="67" t="s">
        <v>1546</v>
      </c>
      <c r="R112" s="67" t="s">
        <v>1547</v>
      </c>
      <c r="S112" s="69"/>
      <c r="T112" s="69"/>
    </row>
    <row r="113" spans="1:20">
      <c r="A113" s="69" t="s">
        <v>1114</v>
      </c>
      <c r="B113" s="69" t="s">
        <v>74</v>
      </c>
      <c r="C113" s="67">
        <v>37781</v>
      </c>
      <c r="D113" s="58" t="s">
        <v>1378</v>
      </c>
      <c r="E113" s="67">
        <v>17109</v>
      </c>
      <c r="F113" s="67">
        <v>0.03</v>
      </c>
      <c r="G113" s="67">
        <v>0.02</v>
      </c>
      <c r="H113" s="67">
        <v>0.04</v>
      </c>
      <c r="I113" s="58" t="s">
        <v>72</v>
      </c>
      <c r="J113" s="58" t="s">
        <v>72</v>
      </c>
      <c r="K113" s="58" t="s">
        <v>72</v>
      </c>
      <c r="L113" s="58" t="s">
        <v>72</v>
      </c>
      <c r="M113" s="69" t="s">
        <v>1548</v>
      </c>
      <c r="N113" s="69">
        <v>1056</v>
      </c>
      <c r="O113" s="58" t="s">
        <v>72</v>
      </c>
      <c r="P113" s="58" t="s">
        <v>1148</v>
      </c>
      <c r="Q113" s="67" t="s">
        <v>1549</v>
      </c>
      <c r="R113" s="67" t="s">
        <v>1550</v>
      </c>
      <c r="S113" s="69"/>
      <c r="T113" s="69"/>
    </row>
    <row r="114" spans="1:20">
      <c r="A114" s="69" t="s">
        <v>1109</v>
      </c>
      <c r="B114" s="69" t="s">
        <v>45</v>
      </c>
      <c r="C114" s="67">
        <v>543575</v>
      </c>
      <c r="D114" s="58" t="s">
        <v>1164</v>
      </c>
      <c r="E114" s="67">
        <v>290990</v>
      </c>
      <c r="F114" s="67">
        <v>0.03</v>
      </c>
      <c r="G114" s="67">
        <v>0.02</v>
      </c>
      <c r="H114" s="67">
        <v>0.04</v>
      </c>
      <c r="I114" s="58" t="s">
        <v>1527</v>
      </c>
      <c r="J114" s="58" t="s">
        <v>1527</v>
      </c>
      <c r="K114" s="58" t="s">
        <v>1527</v>
      </c>
      <c r="L114" s="58" t="s">
        <v>1527</v>
      </c>
      <c r="M114" s="58" t="s">
        <v>72</v>
      </c>
      <c r="N114" s="58" t="s">
        <v>72</v>
      </c>
      <c r="O114" s="69" t="s">
        <v>1551</v>
      </c>
      <c r="P114" s="69" t="s">
        <v>1552</v>
      </c>
      <c r="Q114" s="67" t="s">
        <v>1553</v>
      </c>
      <c r="R114" s="67" t="s">
        <v>1554</v>
      </c>
      <c r="S114" s="69"/>
      <c r="T114" s="69"/>
    </row>
    <row r="115" spans="1:20">
      <c r="A115" s="69" t="s">
        <v>1110</v>
      </c>
      <c r="B115" s="69" t="s">
        <v>74</v>
      </c>
      <c r="C115" s="67">
        <v>107475</v>
      </c>
      <c r="D115" s="58" t="s">
        <v>1164</v>
      </c>
      <c r="E115" s="67">
        <v>59274</v>
      </c>
      <c r="F115" s="67">
        <v>0.03</v>
      </c>
      <c r="G115" s="67">
        <v>0.02</v>
      </c>
      <c r="H115" s="67">
        <v>0.04</v>
      </c>
      <c r="I115" s="69">
        <v>0.115478</v>
      </c>
      <c r="J115" s="85">
        <v>4.9923769999999999E-2</v>
      </c>
      <c r="K115" s="69">
        <v>72</v>
      </c>
      <c r="L115" s="69">
        <v>648</v>
      </c>
      <c r="M115" s="69" t="s">
        <v>1555</v>
      </c>
      <c r="N115" s="69">
        <v>3145</v>
      </c>
      <c r="O115" s="69" t="s">
        <v>1556</v>
      </c>
      <c r="P115" s="69" t="s">
        <v>1557</v>
      </c>
      <c r="Q115" s="67" t="s">
        <v>1558</v>
      </c>
      <c r="R115" s="67" t="s">
        <v>1559</v>
      </c>
      <c r="S115" s="69"/>
      <c r="T115" s="69"/>
    </row>
    <row r="116" spans="1:20">
      <c r="A116" s="69" t="s">
        <v>856</v>
      </c>
      <c r="B116" s="69" t="s">
        <v>74</v>
      </c>
      <c r="C116" s="67">
        <v>48265</v>
      </c>
      <c r="D116" s="58" t="s">
        <v>1164</v>
      </c>
      <c r="E116" s="67">
        <v>24410</v>
      </c>
      <c r="F116" s="67">
        <v>0.02</v>
      </c>
      <c r="G116" s="67">
        <v>0.01</v>
      </c>
      <c r="H116" s="67">
        <v>0.03</v>
      </c>
      <c r="I116" s="69">
        <v>-8.3228999999999997E-2</v>
      </c>
      <c r="J116" s="85">
        <v>4.7138770000000003E-2</v>
      </c>
      <c r="K116" s="69">
        <v>15</v>
      </c>
      <c r="L116" s="69">
        <v>135</v>
      </c>
      <c r="M116" s="69" t="s">
        <v>1560</v>
      </c>
      <c r="N116" s="69">
        <v>1271</v>
      </c>
      <c r="O116" s="58" t="s">
        <v>72</v>
      </c>
      <c r="P116" s="58" t="s">
        <v>1148</v>
      </c>
      <c r="Q116" s="58" t="s">
        <v>1387</v>
      </c>
      <c r="R116" s="58" t="s">
        <v>1387</v>
      </c>
      <c r="S116" s="69"/>
      <c r="T116" s="69"/>
    </row>
    <row r="117" spans="1:20">
      <c r="A117" s="69" t="s">
        <v>1111</v>
      </c>
      <c r="B117" s="69" t="s">
        <v>74</v>
      </c>
      <c r="C117" s="67">
        <v>831724</v>
      </c>
      <c r="D117" s="58" t="s">
        <v>1164</v>
      </c>
      <c r="E117" s="67">
        <v>392347</v>
      </c>
      <c r="F117" s="67">
        <v>0.03</v>
      </c>
      <c r="G117" s="67">
        <v>0.02</v>
      </c>
      <c r="H117" s="67">
        <v>0.04</v>
      </c>
      <c r="I117" s="69">
        <v>1.315E-2</v>
      </c>
      <c r="J117" s="85">
        <v>2.522945E-3</v>
      </c>
      <c r="K117" s="69">
        <v>5767</v>
      </c>
      <c r="L117" s="69">
        <v>51903</v>
      </c>
      <c r="M117" s="69" t="s">
        <v>1561</v>
      </c>
      <c r="N117" s="69">
        <v>26931</v>
      </c>
      <c r="O117" s="69" t="s">
        <v>1562</v>
      </c>
      <c r="P117" s="69" t="s">
        <v>1563</v>
      </c>
      <c r="Q117" s="67" t="s">
        <v>1564</v>
      </c>
      <c r="R117" s="67" t="s">
        <v>1565</v>
      </c>
      <c r="S117" s="69"/>
      <c r="T117" s="69"/>
    </row>
    <row r="118" spans="1:20">
      <c r="A118" s="58" t="s">
        <v>947</v>
      </c>
      <c r="B118" s="58" t="s">
        <v>74</v>
      </c>
      <c r="D118" s="58" t="s">
        <v>1378</v>
      </c>
      <c r="E118" s="86"/>
      <c r="F118" s="86"/>
      <c r="G118" s="86"/>
      <c r="I118" s="69">
        <v>0.312751</v>
      </c>
      <c r="J118" s="85">
        <v>7.4703800000000001E-2</v>
      </c>
      <c r="K118" s="69">
        <v>46</v>
      </c>
      <c r="L118" s="69">
        <v>414</v>
      </c>
      <c r="M118" s="69" t="s">
        <v>2720</v>
      </c>
      <c r="N118" s="69">
        <v>2410</v>
      </c>
      <c r="O118" s="69" t="s">
        <v>2721</v>
      </c>
      <c r="P118" s="58" t="s">
        <v>1148</v>
      </c>
      <c r="Q118" s="69" t="s">
        <v>1395</v>
      </c>
      <c r="R118" s="69" t="s">
        <v>1395</v>
      </c>
    </row>
    <row r="119" spans="1:20">
      <c r="A119" s="58" t="s">
        <v>2722</v>
      </c>
      <c r="B119" s="58" t="s">
        <v>74</v>
      </c>
      <c r="D119" s="58" t="s">
        <v>1378</v>
      </c>
      <c r="E119" s="86"/>
      <c r="F119" s="86"/>
      <c r="G119" s="86"/>
      <c r="I119" s="69">
        <v>0.40088800000000002</v>
      </c>
      <c r="J119" s="85">
        <v>9.0511610000000006E-2</v>
      </c>
      <c r="K119" s="69">
        <v>43</v>
      </c>
      <c r="L119" s="69">
        <v>387</v>
      </c>
      <c r="M119" s="69" t="s">
        <v>2723</v>
      </c>
      <c r="N119" s="69">
        <v>2044</v>
      </c>
      <c r="O119" s="69" t="s">
        <v>2724</v>
      </c>
      <c r="P119" s="58" t="s">
        <v>1148</v>
      </c>
      <c r="Q119" s="69" t="s">
        <v>1395</v>
      </c>
      <c r="R119" s="69" t="s">
        <v>1395</v>
      </c>
    </row>
    <row r="120" spans="1:20">
      <c r="A120" s="58" t="s">
        <v>2725</v>
      </c>
      <c r="B120" s="58" t="s">
        <v>74</v>
      </c>
      <c r="D120" s="58" t="s">
        <v>1164</v>
      </c>
      <c r="E120" s="58"/>
      <c r="F120" s="58"/>
      <c r="G120" s="58"/>
      <c r="I120" s="69">
        <v>9.8588999999999996E-2</v>
      </c>
      <c r="J120" s="85">
        <v>7.9358049999999999E-2</v>
      </c>
      <c r="K120" s="69">
        <v>17</v>
      </c>
      <c r="L120" s="69">
        <v>153</v>
      </c>
      <c r="M120" s="69" t="s">
        <v>2726</v>
      </c>
      <c r="N120" s="69">
        <v>515</v>
      </c>
      <c r="O120" s="69" t="s">
        <v>2721</v>
      </c>
      <c r="P120" s="58" t="s">
        <v>1148</v>
      </c>
      <c r="Q120" s="67" t="s">
        <v>2738</v>
      </c>
      <c r="R120" s="67" t="s">
        <v>2739</v>
      </c>
    </row>
    <row r="121" spans="1:20">
      <c r="A121" s="58" t="s">
        <v>950</v>
      </c>
      <c r="B121" s="58" t="s">
        <v>74</v>
      </c>
      <c r="D121" s="58" t="s">
        <v>1378</v>
      </c>
      <c r="E121" s="86"/>
      <c r="F121" s="86"/>
      <c r="G121" s="86"/>
      <c r="I121" s="69">
        <v>0.16234100000000001</v>
      </c>
      <c r="J121" s="85">
        <v>4.4199040000000002E-2</v>
      </c>
      <c r="K121" s="69">
        <v>112</v>
      </c>
      <c r="L121" s="69">
        <v>1008</v>
      </c>
      <c r="M121" s="69" t="s">
        <v>2727</v>
      </c>
      <c r="N121" s="69">
        <v>3178</v>
      </c>
      <c r="O121" s="69" t="s">
        <v>2728</v>
      </c>
      <c r="P121" s="69" t="s">
        <v>2735</v>
      </c>
      <c r="Q121" s="67" t="s">
        <v>2740</v>
      </c>
      <c r="R121" s="67" t="s">
        <v>2741</v>
      </c>
    </row>
    <row r="122" spans="1:20">
      <c r="A122" s="58" t="s">
        <v>2729</v>
      </c>
      <c r="B122" s="58" t="s">
        <v>74</v>
      </c>
      <c r="D122" s="58" t="s">
        <v>1378</v>
      </c>
      <c r="E122" s="58"/>
      <c r="F122" s="58"/>
      <c r="G122" s="58"/>
      <c r="I122" s="69">
        <v>6.8000000000000005E-2</v>
      </c>
      <c r="J122" s="85">
        <v>3.9070590000000002E-2</v>
      </c>
      <c r="K122" s="69">
        <v>61</v>
      </c>
      <c r="L122" s="69">
        <v>549</v>
      </c>
      <c r="M122" s="69" t="s">
        <v>2730</v>
      </c>
      <c r="N122" s="69">
        <v>2269</v>
      </c>
      <c r="O122" s="69" t="s">
        <v>2731</v>
      </c>
      <c r="P122" s="69" t="s">
        <v>2736</v>
      </c>
      <c r="Q122" s="67" t="s">
        <v>2742</v>
      </c>
      <c r="R122" s="67" t="s">
        <v>2743</v>
      </c>
    </row>
    <row r="123" spans="1:20">
      <c r="A123" s="58" t="s">
        <v>2732</v>
      </c>
      <c r="B123" s="58" t="s">
        <v>74</v>
      </c>
      <c r="D123" s="58" t="s">
        <v>1164</v>
      </c>
      <c r="E123" s="58"/>
      <c r="F123" s="58"/>
      <c r="G123" s="58"/>
      <c r="I123" s="69">
        <v>2.7656E-2</v>
      </c>
      <c r="J123" s="85">
        <v>3.3976529999999998E-2</v>
      </c>
      <c r="K123" s="69">
        <v>90</v>
      </c>
      <c r="L123" s="69">
        <v>810</v>
      </c>
      <c r="M123" s="69" t="s">
        <v>2733</v>
      </c>
      <c r="N123" s="69">
        <v>3120</v>
      </c>
      <c r="O123" s="69" t="s">
        <v>2734</v>
      </c>
      <c r="P123" s="69" t="s">
        <v>2737</v>
      </c>
      <c r="Q123" s="67" t="s">
        <v>2744</v>
      </c>
      <c r="R123" s="67" t="s">
        <v>2745</v>
      </c>
    </row>
    <row r="125" spans="1:20">
      <c r="L125" s="69"/>
    </row>
    <row r="127" spans="1:20">
      <c r="L127" s="69"/>
    </row>
    <row r="128" spans="1:20">
      <c r="L128" s="69"/>
    </row>
    <row r="129" spans="12:12">
      <c r="L129" s="69"/>
    </row>
    <row r="132" spans="12:12">
      <c r="L132" s="69"/>
    </row>
    <row r="133" spans="12:12">
      <c r="L133" s="69"/>
    </row>
    <row r="136" spans="12:12">
      <c r="L136" s="69"/>
    </row>
  </sheetData>
  <sortState xmlns:xlrd2="http://schemas.microsoft.com/office/spreadsheetml/2017/richdata2" ref="A108:V117">
    <sortCondition ref="A108:A117"/>
    <sortCondition ref="O108:O117"/>
  </sortState>
  <phoneticPr fontId="8"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13"/>
  <sheetViews>
    <sheetView workbookViewId="0">
      <selection activeCell="A2" sqref="A2"/>
    </sheetView>
  </sheetViews>
  <sheetFormatPr baseColWidth="10" defaultColWidth="10.83203125" defaultRowHeight="16"/>
  <cols>
    <col min="1" max="1" width="18.5" style="1" bestFit="1" customWidth="1"/>
    <col min="2" max="7" width="10.83203125" style="1"/>
    <col min="8" max="8" width="19.1640625" style="1" bestFit="1" customWidth="1"/>
    <col min="9" max="10" width="10.83203125" style="1"/>
    <col min="11" max="11" width="10.83203125" style="30"/>
    <col min="12" max="12" width="10.83203125" style="1"/>
    <col min="13" max="13" width="10.83203125" style="30"/>
    <col min="14" max="16384" width="10.83203125" style="1"/>
  </cols>
  <sheetData>
    <row r="1" spans="1:13" s="9" customFormat="1">
      <c r="A1" s="9" t="s">
        <v>1566</v>
      </c>
      <c r="B1" s="9" t="s">
        <v>1567</v>
      </c>
      <c r="C1" s="9" t="s">
        <v>1568</v>
      </c>
      <c r="D1" s="9" t="s">
        <v>1569</v>
      </c>
      <c r="E1" s="9" t="s">
        <v>1570</v>
      </c>
      <c r="F1" s="9" t="s">
        <v>1571</v>
      </c>
      <c r="G1" s="9" t="s">
        <v>1572</v>
      </c>
      <c r="I1" s="9" t="s">
        <v>1573</v>
      </c>
      <c r="J1" s="9" t="s">
        <v>1574</v>
      </c>
      <c r="K1" s="59" t="s">
        <v>1575</v>
      </c>
      <c r="M1" s="59"/>
    </row>
    <row r="2" spans="1:13">
      <c r="A2" s="1" t="s">
        <v>33</v>
      </c>
      <c r="B2" s="1">
        <v>914848</v>
      </c>
      <c r="C2" s="30">
        <v>98322.4</v>
      </c>
      <c r="D2" s="1">
        <v>61160</v>
      </c>
      <c r="E2" s="30">
        <v>6726.01</v>
      </c>
      <c r="F2" s="60">
        <f>C2/B2</f>
        <v>0.10747402847248941</v>
      </c>
      <c r="G2" s="60">
        <f>E2/D2</f>
        <v>0.10997400261608895</v>
      </c>
      <c r="I2" s="1" t="s">
        <v>1576</v>
      </c>
      <c r="J2" s="60">
        <v>0.10882706046527274</v>
      </c>
      <c r="K2" s="60">
        <f>J2*2</f>
        <v>0.21765412093054548</v>
      </c>
    </row>
    <row r="3" spans="1:13">
      <c r="A3" s="1" t="s">
        <v>51</v>
      </c>
      <c r="B3" s="1">
        <v>746894</v>
      </c>
      <c r="C3" s="30">
        <v>66867</v>
      </c>
      <c r="D3" s="1">
        <v>288319</v>
      </c>
      <c r="E3" s="30">
        <v>24669</v>
      </c>
      <c r="F3" s="60">
        <f t="shared" ref="F3:F51" si="0">C3/B3</f>
        <v>8.9526760156059634E-2</v>
      </c>
      <c r="G3" s="60">
        <f t="shared" ref="G3:G51" si="1">E3/D3</f>
        <v>8.5561478778713854E-2</v>
      </c>
      <c r="I3" s="1" t="s">
        <v>193</v>
      </c>
      <c r="J3" s="60">
        <v>9.8926386716230219E-2</v>
      </c>
      <c r="K3" s="60">
        <f t="shared" ref="K3:K18" si="2">J3*2</f>
        <v>0.19785277343246044</v>
      </c>
    </row>
    <row r="4" spans="1:13">
      <c r="A4" s="1" t="s">
        <v>67</v>
      </c>
      <c r="B4" s="1">
        <v>1489</v>
      </c>
      <c r="C4" s="30">
        <v>159</v>
      </c>
      <c r="D4" s="1">
        <v>267</v>
      </c>
      <c r="E4" s="30">
        <v>18</v>
      </c>
      <c r="F4" s="60">
        <f t="shared" si="0"/>
        <v>0.10678307588985897</v>
      </c>
      <c r="G4" s="60">
        <f t="shared" si="1"/>
        <v>6.741573033707865E-2</v>
      </c>
      <c r="I4" s="1" t="s">
        <v>290</v>
      </c>
      <c r="J4" s="60">
        <v>4.2673979446479451E-2</v>
      </c>
      <c r="K4" s="60">
        <f t="shared" si="2"/>
        <v>8.5347958892958903E-2</v>
      </c>
    </row>
    <row r="5" spans="1:13">
      <c r="A5" s="1" t="s">
        <v>82</v>
      </c>
      <c r="B5" s="1">
        <v>69713</v>
      </c>
      <c r="C5" s="30">
        <v>6826</v>
      </c>
      <c r="D5" s="1">
        <v>14506</v>
      </c>
      <c r="E5" s="30">
        <v>1297</v>
      </c>
      <c r="F5" s="60">
        <f t="shared" si="0"/>
        <v>9.7915740249307881E-2</v>
      </c>
      <c r="G5" s="60">
        <f t="shared" si="1"/>
        <v>8.9411278091824073E-2</v>
      </c>
      <c r="I5" s="1" t="s">
        <v>1577</v>
      </c>
      <c r="J5" s="60">
        <f>AVERAGE(F24:F28,F108:F110)</f>
        <v>0.10231181172118281</v>
      </c>
      <c r="K5" s="60">
        <f t="shared" si="2"/>
        <v>0.20462362344236562</v>
      </c>
    </row>
    <row r="6" spans="1:13">
      <c r="A6" s="1" t="s">
        <v>116</v>
      </c>
      <c r="B6" s="1">
        <v>8219</v>
      </c>
      <c r="C6" s="30">
        <v>1023</v>
      </c>
      <c r="D6" s="1">
        <v>1287</v>
      </c>
      <c r="E6" s="30">
        <v>126</v>
      </c>
      <c r="F6" s="60">
        <f t="shared" si="0"/>
        <v>0.12446769680009734</v>
      </c>
      <c r="G6" s="60">
        <f t="shared" si="1"/>
        <v>9.7902097902097904E-2</v>
      </c>
      <c r="I6" s="1" t="s">
        <v>340</v>
      </c>
      <c r="J6" s="60">
        <v>0.10022508318441983</v>
      </c>
      <c r="K6" s="60">
        <f t="shared" si="2"/>
        <v>0.20045016636883967</v>
      </c>
    </row>
    <row r="7" spans="1:13">
      <c r="A7" s="1" t="s">
        <v>146</v>
      </c>
      <c r="B7" s="1">
        <v>1863</v>
      </c>
      <c r="C7" s="30">
        <v>163</v>
      </c>
      <c r="D7" s="1">
        <v>125</v>
      </c>
      <c r="E7" s="30">
        <v>4</v>
      </c>
      <c r="F7" s="60">
        <f t="shared" si="0"/>
        <v>8.7493290391841116E-2</v>
      </c>
      <c r="G7" s="60">
        <f t="shared" si="1"/>
        <v>3.2000000000000001E-2</v>
      </c>
      <c r="I7" s="1" t="s">
        <v>437</v>
      </c>
      <c r="J7" s="60">
        <v>0.12641990563837968</v>
      </c>
      <c r="K7" s="60">
        <f t="shared" si="2"/>
        <v>0.25283981127675936</v>
      </c>
    </row>
    <row r="8" spans="1:13">
      <c r="A8" s="1" t="s">
        <v>158</v>
      </c>
      <c r="B8" s="1">
        <v>269414</v>
      </c>
      <c r="C8" s="30">
        <v>29116.1</v>
      </c>
      <c r="D8" s="1">
        <v>86016</v>
      </c>
      <c r="E8" s="30">
        <v>8655.02</v>
      </c>
      <c r="F8" s="60">
        <f t="shared" si="0"/>
        <v>0.10807196359506187</v>
      </c>
      <c r="G8" s="60">
        <f t="shared" si="1"/>
        <v>0.10062104724702381</v>
      </c>
      <c r="I8" s="1" t="s">
        <v>1578</v>
      </c>
      <c r="J8" s="60">
        <v>0.11831765704475335</v>
      </c>
      <c r="K8" s="60">
        <f t="shared" si="2"/>
        <v>0.23663531408950669</v>
      </c>
    </row>
    <row r="9" spans="1:13">
      <c r="A9" s="1" t="s">
        <v>169</v>
      </c>
      <c r="B9" s="1">
        <v>441097</v>
      </c>
      <c r="C9" s="30">
        <v>46193</v>
      </c>
      <c r="D9" s="1">
        <v>1549</v>
      </c>
      <c r="E9" s="30">
        <v>178.999</v>
      </c>
      <c r="F9" s="60">
        <f t="shared" si="0"/>
        <v>0.10472299743593813</v>
      </c>
      <c r="G9" s="60">
        <f t="shared" si="1"/>
        <v>0.11555777921239509</v>
      </c>
      <c r="I9" s="1" t="s">
        <v>570</v>
      </c>
      <c r="J9" s="60">
        <v>0.11994261116354253</v>
      </c>
      <c r="K9" s="60">
        <f t="shared" si="2"/>
        <v>0.23988522232708506</v>
      </c>
    </row>
    <row r="10" spans="1:13">
      <c r="A10" s="1" t="s">
        <v>181</v>
      </c>
      <c r="B10" s="1">
        <v>319601</v>
      </c>
      <c r="C10" s="30">
        <v>36092.9</v>
      </c>
      <c r="D10" s="1">
        <v>677</v>
      </c>
      <c r="E10" s="30">
        <v>74.000200000000007</v>
      </c>
      <c r="F10" s="60">
        <f t="shared" si="0"/>
        <v>0.11293112349460735</v>
      </c>
      <c r="G10" s="60">
        <f t="shared" si="1"/>
        <v>0.10930605612998524</v>
      </c>
      <c r="I10" s="1" t="s">
        <v>600</v>
      </c>
      <c r="J10" s="60">
        <v>0.10413155610793395</v>
      </c>
      <c r="K10" s="60">
        <f t="shared" si="2"/>
        <v>0.20826311221586791</v>
      </c>
    </row>
    <row r="11" spans="1:13">
      <c r="A11" s="1" t="s">
        <v>189</v>
      </c>
      <c r="B11" s="1">
        <v>70213</v>
      </c>
      <c r="C11" s="30">
        <v>6773</v>
      </c>
      <c r="D11" s="1">
        <v>5140</v>
      </c>
      <c r="E11" s="30">
        <v>440</v>
      </c>
      <c r="F11" s="60">
        <f t="shared" si="0"/>
        <v>9.6463617848546568E-2</v>
      </c>
      <c r="G11" s="60">
        <f t="shared" si="1"/>
        <v>8.5603112840466927E-2</v>
      </c>
      <c r="I11" s="1" t="s">
        <v>1579</v>
      </c>
      <c r="J11" s="60">
        <f>AVERAGE(F65:F66,F111)</f>
        <v>0.11414121897698819</v>
      </c>
      <c r="K11" s="60">
        <f t="shared" si="2"/>
        <v>0.22828243795397637</v>
      </c>
    </row>
    <row r="12" spans="1:13">
      <c r="A12" s="1" t="s">
        <v>200</v>
      </c>
      <c r="B12" s="1">
        <v>36937</v>
      </c>
      <c r="C12" s="30">
        <v>3577</v>
      </c>
      <c r="D12" s="1">
        <v>2670</v>
      </c>
      <c r="E12" s="30">
        <v>201</v>
      </c>
      <c r="F12" s="60">
        <f t="shared" si="0"/>
        <v>9.6840566369764736E-2</v>
      </c>
      <c r="G12" s="60">
        <f t="shared" si="1"/>
        <v>7.528089887640449E-2</v>
      </c>
      <c r="I12" s="1" t="s">
        <v>1580</v>
      </c>
      <c r="J12" s="60">
        <v>0.11533967865595467</v>
      </c>
      <c r="K12" s="60">
        <f t="shared" si="2"/>
        <v>0.23067935731190933</v>
      </c>
    </row>
    <row r="13" spans="1:13">
      <c r="A13" s="1" t="s">
        <v>208</v>
      </c>
      <c r="B13" s="1">
        <v>601</v>
      </c>
      <c r="C13" s="30">
        <v>62</v>
      </c>
      <c r="D13" s="1">
        <v>94</v>
      </c>
      <c r="E13" s="30">
        <v>8</v>
      </c>
      <c r="F13" s="60">
        <f t="shared" si="0"/>
        <v>0.10316139767054909</v>
      </c>
      <c r="G13" s="60">
        <f t="shared" si="1"/>
        <v>8.5106382978723402E-2</v>
      </c>
      <c r="I13" s="1" t="s">
        <v>773</v>
      </c>
      <c r="J13" s="60">
        <v>9.2123427195902857E-2</v>
      </c>
      <c r="K13" s="60">
        <f t="shared" si="2"/>
        <v>0.18424685439180571</v>
      </c>
    </row>
    <row r="14" spans="1:13">
      <c r="A14" s="1" t="s">
        <v>218</v>
      </c>
      <c r="B14" s="1">
        <v>5228</v>
      </c>
      <c r="C14" s="30">
        <v>494</v>
      </c>
      <c r="D14" s="1">
        <v>708</v>
      </c>
      <c r="E14" s="30">
        <v>51</v>
      </c>
      <c r="F14" s="60">
        <f t="shared" si="0"/>
        <v>9.4491201224177507E-2</v>
      </c>
      <c r="G14" s="60">
        <f t="shared" si="1"/>
        <v>7.2033898305084748E-2</v>
      </c>
      <c r="I14" s="1" t="s">
        <v>1581</v>
      </c>
      <c r="J14" s="60">
        <v>0.1199532815260706</v>
      </c>
      <c r="K14" s="60">
        <f t="shared" si="2"/>
        <v>0.2399065630521412</v>
      </c>
    </row>
    <row r="15" spans="1:13">
      <c r="A15" s="1" t="s">
        <v>226</v>
      </c>
      <c r="B15" s="1">
        <v>1129</v>
      </c>
      <c r="C15" s="30">
        <v>120</v>
      </c>
      <c r="D15" s="1">
        <v>320</v>
      </c>
      <c r="E15" s="30">
        <v>22</v>
      </c>
      <c r="F15" s="60">
        <f t="shared" si="0"/>
        <v>0.10628875110717449</v>
      </c>
      <c r="G15" s="60">
        <f t="shared" si="1"/>
        <v>6.8750000000000006E-2</v>
      </c>
      <c r="I15" s="1" t="s">
        <v>805</v>
      </c>
      <c r="J15" s="60">
        <v>8.3981755769500205E-2</v>
      </c>
      <c r="K15" s="60">
        <f t="shared" si="2"/>
        <v>0.16796351153900041</v>
      </c>
    </row>
    <row r="16" spans="1:13">
      <c r="A16" s="1" t="s">
        <v>231</v>
      </c>
      <c r="B16" s="1">
        <v>152181</v>
      </c>
      <c r="C16" s="30">
        <v>15060</v>
      </c>
      <c r="D16" s="1">
        <v>11001</v>
      </c>
      <c r="E16" s="30">
        <v>1049</v>
      </c>
      <c r="F16" s="60">
        <f t="shared" si="0"/>
        <v>9.8961105525656942E-2</v>
      </c>
      <c r="G16" s="60">
        <f t="shared" si="1"/>
        <v>9.5354967730206339E-2</v>
      </c>
      <c r="I16" s="1" t="s">
        <v>1582</v>
      </c>
      <c r="J16" s="60">
        <v>8.7944958892589811E-2</v>
      </c>
      <c r="K16" s="60">
        <f t="shared" si="2"/>
        <v>0.17588991778517962</v>
      </c>
    </row>
    <row r="17" spans="1:11">
      <c r="A17" s="1" t="s">
        <v>242</v>
      </c>
      <c r="B17" s="1">
        <v>228499</v>
      </c>
      <c r="C17" s="30">
        <v>44412.9</v>
      </c>
      <c r="D17" s="1">
        <v>5510</v>
      </c>
      <c r="E17" s="30">
        <v>659.00099999999998</v>
      </c>
      <c r="F17" s="60">
        <f t="shared" si="0"/>
        <v>0.19436802786883095</v>
      </c>
      <c r="G17" s="60">
        <f t="shared" si="1"/>
        <v>0.11960090744101633</v>
      </c>
      <c r="I17" s="1" t="s">
        <v>2632</v>
      </c>
      <c r="J17" s="60">
        <f>AVERAGE(F5,F104)</f>
        <v>0.10104019810810659</v>
      </c>
      <c r="K17" s="60">
        <f t="shared" si="2"/>
        <v>0.20208039621621318</v>
      </c>
    </row>
    <row r="18" spans="1:11">
      <c r="A18" s="1" t="s">
        <v>249</v>
      </c>
      <c r="B18" s="1">
        <v>160734</v>
      </c>
      <c r="C18" s="30">
        <v>29312</v>
      </c>
      <c r="D18" s="1">
        <v>2298</v>
      </c>
      <c r="E18" s="30">
        <v>260.00099999999998</v>
      </c>
      <c r="F18" s="60">
        <f t="shared" si="0"/>
        <v>0.18236340786641284</v>
      </c>
      <c r="G18" s="60">
        <f t="shared" si="1"/>
        <v>0.11314229765013054</v>
      </c>
      <c r="I18" s="1" t="s">
        <v>2634</v>
      </c>
      <c r="J18" s="60">
        <f>AVERAGE(F105:F106)</f>
        <v>9.6754472516947201E-2</v>
      </c>
      <c r="K18" s="60">
        <f t="shared" si="2"/>
        <v>0.1935089450338944</v>
      </c>
    </row>
    <row r="19" spans="1:11">
      <c r="A19" s="1" t="s">
        <v>258</v>
      </c>
      <c r="B19" s="1">
        <v>466501</v>
      </c>
      <c r="C19" s="30">
        <v>50591.1</v>
      </c>
      <c r="D19" s="1">
        <v>5877</v>
      </c>
      <c r="E19" s="30">
        <v>645.00099999999998</v>
      </c>
      <c r="F19" s="60">
        <f t="shared" si="0"/>
        <v>0.10844799903965907</v>
      </c>
      <c r="G19" s="60">
        <f t="shared" si="1"/>
        <v>0.10975004253871022</v>
      </c>
    </row>
    <row r="20" spans="1:11">
      <c r="A20" s="1" t="s">
        <v>267</v>
      </c>
      <c r="B20" s="1">
        <v>259357</v>
      </c>
      <c r="C20" s="30">
        <v>24205</v>
      </c>
      <c r="D20" s="1">
        <v>94963</v>
      </c>
      <c r="E20" s="30">
        <v>8093</v>
      </c>
      <c r="F20" s="60">
        <f t="shared" si="0"/>
        <v>9.3326958593753007E-2</v>
      </c>
      <c r="G20" s="60">
        <f t="shared" si="1"/>
        <v>8.5222665669787187E-2</v>
      </c>
    </row>
    <row r="21" spans="1:11">
      <c r="A21" s="1" t="s">
        <v>274</v>
      </c>
      <c r="B21" s="1">
        <v>9281</v>
      </c>
      <c r="C21" s="30">
        <v>1060</v>
      </c>
      <c r="D21" s="1">
        <v>120</v>
      </c>
      <c r="E21" s="30">
        <v>12</v>
      </c>
      <c r="F21" s="60">
        <f t="shared" si="0"/>
        <v>0.11421183062170025</v>
      </c>
      <c r="G21" s="60">
        <f t="shared" si="1"/>
        <v>0.1</v>
      </c>
    </row>
    <row r="22" spans="1:11">
      <c r="A22" s="1" t="s">
        <v>286</v>
      </c>
      <c r="B22" s="1">
        <v>7276</v>
      </c>
      <c r="C22" s="30">
        <v>1384</v>
      </c>
      <c r="D22" s="1">
        <v>378</v>
      </c>
      <c r="E22" s="30">
        <v>8.9999900000000004</v>
      </c>
      <c r="F22" s="60">
        <f t="shared" si="0"/>
        <v>0.1902144035184167</v>
      </c>
      <c r="G22" s="60">
        <f t="shared" si="1"/>
        <v>2.3809497354497354E-2</v>
      </c>
    </row>
    <row r="23" spans="1:11">
      <c r="A23" s="1" t="s">
        <v>298</v>
      </c>
      <c r="B23" s="1">
        <v>23730</v>
      </c>
      <c r="C23" s="30">
        <v>1960</v>
      </c>
      <c r="D23" s="1">
        <v>6695</v>
      </c>
      <c r="E23" s="30">
        <v>412</v>
      </c>
      <c r="F23" s="60">
        <f t="shared" si="0"/>
        <v>8.2595870206489674E-2</v>
      </c>
      <c r="G23" s="60">
        <f t="shared" si="1"/>
        <v>6.1538461538461542E-2</v>
      </c>
    </row>
    <row r="24" spans="1:11">
      <c r="A24" s="1" t="s">
        <v>304</v>
      </c>
      <c r="B24" s="1">
        <v>212256</v>
      </c>
      <c r="C24" s="30">
        <v>22460.9</v>
      </c>
      <c r="D24" s="1">
        <v>1598</v>
      </c>
      <c r="E24" s="30">
        <v>162</v>
      </c>
      <c r="F24" s="60">
        <f t="shared" si="0"/>
        <v>0.10581985903814263</v>
      </c>
      <c r="G24" s="60">
        <f t="shared" si="1"/>
        <v>0.10137672090112641</v>
      </c>
    </row>
    <row r="25" spans="1:11">
      <c r="A25" s="1" t="s">
        <v>1583</v>
      </c>
      <c r="B25" s="1">
        <v>441037</v>
      </c>
      <c r="C25" s="30">
        <v>47739.199999999997</v>
      </c>
      <c r="D25" s="1">
        <v>2154</v>
      </c>
      <c r="E25" s="30">
        <v>254.999</v>
      </c>
      <c r="F25" s="60">
        <f t="shared" si="0"/>
        <v>0.10824307257667723</v>
      </c>
      <c r="G25" s="60">
        <f t="shared" si="1"/>
        <v>0.11838393686165273</v>
      </c>
    </row>
    <row r="26" spans="1:11">
      <c r="A26" s="1" t="s">
        <v>1584</v>
      </c>
      <c r="B26" s="1">
        <v>300726</v>
      </c>
      <c r="C26" s="30">
        <v>32736.1</v>
      </c>
      <c r="D26" s="1">
        <v>1245</v>
      </c>
      <c r="E26" s="30">
        <v>136</v>
      </c>
      <c r="F26" s="60">
        <f t="shared" si="0"/>
        <v>0.10885689963621369</v>
      </c>
      <c r="G26" s="60">
        <f t="shared" si="1"/>
        <v>0.10923694779116466</v>
      </c>
    </row>
    <row r="27" spans="1:11">
      <c r="A27" s="1" t="s">
        <v>319</v>
      </c>
      <c r="B27" s="1">
        <v>355735</v>
      </c>
      <c r="C27" s="30">
        <v>39347.1</v>
      </c>
      <c r="D27" s="1">
        <v>3106</v>
      </c>
      <c r="E27" s="30">
        <v>375</v>
      </c>
      <c r="F27" s="60">
        <f t="shared" si="0"/>
        <v>0.11060789632732231</v>
      </c>
      <c r="G27" s="60">
        <f t="shared" si="1"/>
        <v>0.12073406310367031</v>
      </c>
    </row>
    <row r="28" spans="1:11">
      <c r="A28" s="1" t="s">
        <v>326</v>
      </c>
      <c r="B28" s="1">
        <v>467852</v>
      </c>
      <c r="C28" s="30">
        <v>49616.2</v>
      </c>
      <c r="D28" s="1">
        <v>88363</v>
      </c>
      <c r="E28" s="30">
        <v>8899.0400000000009</v>
      </c>
      <c r="F28" s="60">
        <f t="shared" si="0"/>
        <v>0.10605105888186862</v>
      </c>
      <c r="G28" s="60">
        <f t="shared" si="1"/>
        <v>0.10071002568948542</v>
      </c>
    </row>
    <row r="29" spans="1:11">
      <c r="A29" s="1" t="s">
        <v>336</v>
      </c>
      <c r="B29" s="1">
        <v>17568</v>
      </c>
      <c r="C29" s="30">
        <v>3988</v>
      </c>
      <c r="D29" s="1">
        <v>179</v>
      </c>
      <c r="E29" s="30">
        <v>19</v>
      </c>
      <c r="F29" s="60">
        <f t="shared" si="0"/>
        <v>0.22700364298724954</v>
      </c>
      <c r="G29" s="60">
        <f t="shared" si="1"/>
        <v>0.10614525139664804</v>
      </c>
    </row>
    <row r="30" spans="1:11">
      <c r="A30" s="1" t="s">
        <v>345</v>
      </c>
      <c r="B30" s="1">
        <v>32075</v>
      </c>
      <c r="C30" s="30">
        <v>6823.99</v>
      </c>
      <c r="D30" s="1">
        <v>203</v>
      </c>
      <c r="E30" s="30">
        <v>11</v>
      </c>
      <c r="F30" s="60">
        <f t="shared" si="0"/>
        <v>0.21275105222135618</v>
      </c>
      <c r="G30" s="60">
        <f t="shared" si="1"/>
        <v>5.4187192118226604E-2</v>
      </c>
    </row>
    <row r="31" spans="1:11">
      <c r="A31" s="1" t="s">
        <v>353</v>
      </c>
      <c r="B31" s="1">
        <v>38252</v>
      </c>
      <c r="C31" s="30">
        <v>4490</v>
      </c>
      <c r="D31" s="1">
        <v>7772</v>
      </c>
      <c r="E31" s="30">
        <v>717</v>
      </c>
      <c r="F31" s="60">
        <f t="shared" si="0"/>
        <v>0.11737948342570323</v>
      </c>
      <c r="G31" s="60">
        <f t="shared" si="1"/>
        <v>9.2254246011322691E-2</v>
      </c>
    </row>
    <row r="32" spans="1:11">
      <c r="A32" s="1" t="s">
        <v>358</v>
      </c>
      <c r="B32" s="1">
        <v>6650</v>
      </c>
      <c r="C32" s="30">
        <v>1225</v>
      </c>
      <c r="D32" s="1">
        <v>276</v>
      </c>
      <c r="E32" s="30">
        <v>34</v>
      </c>
      <c r="F32" s="60">
        <f t="shared" si="0"/>
        <v>0.18421052631578946</v>
      </c>
      <c r="G32" s="60">
        <f t="shared" si="1"/>
        <v>0.12318840579710146</v>
      </c>
    </row>
    <row r="33" spans="1:13">
      <c r="A33" s="1" t="s">
        <v>405</v>
      </c>
      <c r="B33" s="1">
        <v>317388</v>
      </c>
      <c r="C33" s="30">
        <v>37747</v>
      </c>
      <c r="D33" s="1">
        <v>4864</v>
      </c>
      <c r="E33" s="30">
        <v>501.99900000000002</v>
      </c>
      <c r="F33" s="60">
        <f t="shared" si="0"/>
        <v>0.11893014228641284</v>
      </c>
      <c r="G33" s="60">
        <f t="shared" si="1"/>
        <v>0.10320703125000001</v>
      </c>
    </row>
    <row r="34" spans="1:13">
      <c r="A34" s="1" t="s">
        <v>415</v>
      </c>
      <c r="B34" s="1">
        <v>381740</v>
      </c>
      <c r="C34" s="30">
        <v>44641.8</v>
      </c>
      <c r="D34" s="1">
        <v>555</v>
      </c>
      <c r="E34" s="30">
        <v>71</v>
      </c>
      <c r="F34" s="60">
        <f t="shared" si="0"/>
        <v>0.11694294546026092</v>
      </c>
      <c r="G34" s="60">
        <f t="shared" si="1"/>
        <v>0.12792792792792793</v>
      </c>
    </row>
    <row r="35" spans="1:13">
      <c r="A35" s="1" t="s">
        <v>425</v>
      </c>
      <c r="B35" s="1">
        <v>764</v>
      </c>
      <c r="C35" s="30">
        <v>85</v>
      </c>
      <c r="D35" s="1">
        <v>111</v>
      </c>
      <c r="E35" s="30">
        <v>11</v>
      </c>
      <c r="F35" s="60">
        <f t="shared" si="0"/>
        <v>0.11125654450261781</v>
      </c>
      <c r="G35" s="60">
        <f t="shared" si="1"/>
        <v>9.90990990990991E-2</v>
      </c>
    </row>
    <row r="36" spans="1:13">
      <c r="A36" s="1" t="s">
        <v>434</v>
      </c>
      <c r="B36" s="1">
        <v>3074</v>
      </c>
      <c r="C36" s="30">
        <v>406.00099999999998</v>
      </c>
      <c r="D36" s="1">
        <v>186</v>
      </c>
      <c r="E36" s="30">
        <v>17</v>
      </c>
      <c r="F36" s="60">
        <f t="shared" si="0"/>
        <v>0.1320757970071568</v>
      </c>
      <c r="G36" s="60">
        <f t="shared" si="1"/>
        <v>9.1397849462365593E-2</v>
      </c>
      <c r="K36" s="1"/>
      <c r="M36" s="1"/>
    </row>
    <row r="37" spans="1:13">
      <c r="A37" s="1" t="s">
        <v>442</v>
      </c>
      <c r="B37" s="1">
        <v>206593</v>
      </c>
      <c r="C37" s="30">
        <v>24949</v>
      </c>
      <c r="D37" s="1">
        <v>5381</v>
      </c>
      <c r="E37" s="30">
        <v>631.99800000000005</v>
      </c>
      <c r="F37" s="60">
        <f t="shared" si="0"/>
        <v>0.12076401426960255</v>
      </c>
      <c r="G37" s="60">
        <f t="shared" si="1"/>
        <v>0.1174499163724215</v>
      </c>
    </row>
    <row r="38" spans="1:13">
      <c r="A38" s="1" t="s">
        <v>449</v>
      </c>
      <c r="B38" s="1">
        <v>6196</v>
      </c>
      <c r="C38" s="30">
        <v>1036</v>
      </c>
      <c r="D38" s="1">
        <v>830</v>
      </c>
      <c r="E38" s="30">
        <v>81</v>
      </c>
      <c r="F38" s="60">
        <f t="shared" si="0"/>
        <v>0.1672046481601033</v>
      </c>
      <c r="G38" s="60">
        <f t="shared" si="1"/>
        <v>9.7590361445783133E-2</v>
      </c>
    </row>
    <row r="39" spans="1:13">
      <c r="A39" s="1" t="s">
        <v>457</v>
      </c>
      <c r="B39" s="1">
        <v>62292</v>
      </c>
      <c r="C39" s="30">
        <v>10654</v>
      </c>
      <c r="D39" s="1">
        <v>202</v>
      </c>
      <c r="E39" s="30">
        <v>30</v>
      </c>
      <c r="F39" s="60">
        <f t="shared" si="0"/>
        <v>0.17103319848455661</v>
      </c>
      <c r="G39" s="60">
        <f t="shared" si="1"/>
        <v>0.14851485148514851</v>
      </c>
    </row>
    <row r="40" spans="1:13">
      <c r="A40" s="1" t="s">
        <v>469</v>
      </c>
      <c r="B40" s="1">
        <v>619</v>
      </c>
      <c r="C40" s="30">
        <v>33</v>
      </c>
      <c r="D40" s="1">
        <v>94</v>
      </c>
      <c r="E40" s="30">
        <v>2</v>
      </c>
      <c r="F40" s="60">
        <f t="shared" si="0"/>
        <v>5.3311793214862679E-2</v>
      </c>
      <c r="G40" s="60">
        <f t="shared" si="1"/>
        <v>2.1276595744680851E-2</v>
      </c>
    </row>
    <row r="41" spans="1:13">
      <c r="A41" s="1" t="s">
        <v>478</v>
      </c>
      <c r="B41" s="1">
        <v>33441</v>
      </c>
      <c r="C41" s="30">
        <v>3143</v>
      </c>
      <c r="D41" s="1">
        <v>303</v>
      </c>
      <c r="E41" s="30">
        <v>33</v>
      </c>
      <c r="F41" s="60">
        <f t="shared" si="0"/>
        <v>9.3986423850961398E-2</v>
      </c>
      <c r="G41" s="60">
        <f t="shared" si="1"/>
        <v>0.10891089108910891</v>
      </c>
    </row>
    <row r="42" spans="1:13">
      <c r="A42" s="1" t="s">
        <v>486</v>
      </c>
      <c r="B42" s="1">
        <v>66269</v>
      </c>
      <c r="C42" s="30">
        <v>14487</v>
      </c>
      <c r="D42" s="1">
        <v>1567</v>
      </c>
      <c r="E42" s="30">
        <v>66</v>
      </c>
      <c r="F42" s="60">
        <f t="shared" si="0"/>
        <v>0.21860900270111214</v>
      </c>
      <c r="G42" s="60">
        <f t="shared" si="1"/>
        <v>4.2118698149329926E-2</v>
      </c>
    </row>
    <row r="43" spans="1:13">
      <c r="A43" s="1" t="s">
        <v>492</v>
      </c>
      <c r="B43" s="1">
        <v>165097</v>
      </c>
      <c r="C43" s="30">
        <v>32588</v>
      </c>
      <c r="D43" s="1">
        <v>6658</v>
      </c>
      <c r="E43" s="30">
        <v>724.00099999999998</v>
      </c>
      <c r="F43" s="60">
        <f t="shared" si="0"/>
        <v>0.19738699067820736</v>
      </c>
      <c r="G43" s="60">
        <f t="shared" si="1"/>
        <v>0.10874151396815861</v>
      </c>
    </row>
    <row r="44" spans="1:13">
      <c r="A44" s="1" t="s">
        <v>499</v>
      </c>
      <c r="B44" s="1">
        <v>73986</v>
      </c>
      <c r="C44" s="30">
        <v>8630.98</v>
      </c>
      <c r="D44" s="1">
        <v>278</v>
      </c>
      <c r="E44" s="30">
        <v>39.000100000000003</v>
      </c>
      <c r="F44" s="60">
        <f t="shared" si="0"/>
        <v>0.11665693509582893</v>
      </c>
      <c r="G44" s="60">
        <f t="shared" si="1"/>
        <v>0.1402881294964029</v>
      </c>
    </row>
    <row r="45" spans="1:13">
      <c r="A45" s="1" t="s">
        <v>508</v>
      </c>
      <c r="B45" s="1">
        <v>387531</v>
      </c>
      <c r="C45" s="30">
        <v>44163.8</v>
      </c>
      <c r="D45" s="1">
        <v>10131</v>
      </c>
      <c r="E45" s="30">
        <v>1237</v>
      </c>
      <c r="F45" s="60">
        <f t="shared" si="0"/>
        <v>0.11396197981580829</v>
      </c>
      <c r="G45" s="60">
        <f t="shared" si="1"/>
        <v>0.12210048366400159</v>
      </c>
    </row>
    <row r="46" spans="1:13">
      <c r="A46" s="1" t="s">
        <v>515</v>
      </c>
      <c r="B46" s="1">
        <v>318033</v>
      </c>
      <c r="C46" s="30">
        <v>37033</v>
      </c>
      <c r="D46" s="1">
        <v>6083</v>
      </c>
      <c r="E46" s="30">
        <v>741.00099999999998</v>
      </c>
      <c r="F46" s="60">
        <f t="shared" si="0"/>
        <v>0.11644389104275342</v>
      </c>
      <c r="G46" s="60">
        <f t="shared" si="1"/>
        <v>0.12181505835936215</v>
      </c>
    </row>
    <row r="47" spans="1:13">
      <c r="A47" s="1" t="s">
        <v>1585</v>
      </c>
      <c r="B47" s="1">
        <v>228283</v>
      </c>
      <c r="C47" s="30">
        <v>27583.9</v>
      </c>
      <c r="D47" s="1">
        <v>3270</v>
      </c>
      <c r="E47" s="30">
        <v>440.99900000000002</v>
      </c>
      <c r="F47" s="60">
        <f t="shared" si="0"/>
        <v>0.12083203742722849</v>
      </c>
      <c r="G47" s="60">
        <f t="shared" si="1"/>
        <v>0.13486207951070336</v>
      </c>
    </row>
    <row r="48" spans="1:13">
      <c r="A48" s="1" t="s">
        <v>1586</v>
      </c>
      <c r="B48" s="1">
        <v>506516</v>
      </c>
      <c r="C48" s="30">
        <v>58939.199999999997</v>
      </c>
      <c r="D48" s="1">
        <v>8239</v>
      </c>
      <c r="E48" s="30">
        <v>1030</v>
      </c>
      <c r="F48" s="60">
        <f t="shared" si="0"/>
        <v>0.11636197079657898</v>
      </c>
      <c r="G48" s="60">
        <f t="shared" si="1"/>
        <v>0.1250151717441437</v>
      </c>
    </row>
    <row r="49" spans="1:7">
      <c r="A49" s="1" t="s">
        <v>533</v>
      </c>
      <c r="B49" s="1">
        <v>1749</v>
      </c>
      <c r="C49" s="30">
        <v>218.001</v>
      </c>
      <c r="D49" s="1">
        <v>17</v>
      </c>
      <c r="E49" s="30">
        <v>2</v>
      </c>
      <c r="F49" s="60">
        <f t="shared" si="0"/>
        <v>0.12464322469982847</v>
      </c>
      <c r="G49" s="60">
        <f t="shared" si="1"/>
        <v>0.11764705882352941</v>
      </c>
    </row>
    <row r="50" spans="1:7">
      <c r="A50" s="1" t="s">
        <v>537</v>
      </c>
      <c r="B50" s="1">
        <v>6462</v>
      </c>
      <c r="C50" s="30">
        <v>812.00199999999995</v>
      </c>
      <c r="D50" s="1">
        <v>16</v>
      </c>
      <c r="E50" s="30">
        <v>3</v>
      </c>
      <c r="F50" s="60">
        <f t="shared" si="0"/>
        <v>0.1256580006190034</v>
      </c>
      <c r="G50" s="60">
        <f t="shared" si="1"/>
        <v>0.1875</v>
      </c>
    </row>
    <row r="51" spans="1:7">
      <c r="A51" s="1" t="s">
        <v>542</v>
      </c>
      <c r="B51" s="1">
        <v>914948</v>
      </c>
      <c r="C51" s="30">
        <v>103839</v>
      </c>
      <c r="D51" s="1">
        <v>40138</v>
      </c>
      <c r="E51" s="30">
        <v>4587.01</v>
      </c>
      <c r="F51" s="60">
        <f t="shared" si="0"/>
        <v>0.11349169570292519</v>
      </c>
      <c r="G51" s="60">
        <f t="shared" si="1"/>
        <v>0.11428098061687179</v>
      </c>
    </row>
    <row r="52" spans="1:7">
      <c r="A52" s="1" t="s">
        <v>545</v>
      </c>
      <c r="B52" s="1">
        <v>421963</v>
      </c>
      <c r="C52" s="30">
        <v>48392</v>
      </c>
      <c r="D52" s="1">
        <v>8068</v>
      </c>
      <c r="E52" s="30">
        <v>936.00099999999998</v>
      </c>
      <c r="F52" s="60">
        <f t="shared" ref="F52:F96" si="3">C52/B52</f>
        <v>0.11468304093012895</v>
      </c>
      <c r="G52" s="60">
        <f t="shared" ref="G52:G96" si="4">E52/D52</f>
        <v>0.11601400594942984</v>
      </c>
    </row>
    <row r="53" spans="1:7">
      <c r="A53" s="1" t="s">
        <v>549</v>
      </c>
      <c r="B53" s="1">
        <v>20167</v>
      </c>
      <c r="C53" s="30">
        <v>2428.9899999999998</v>
      </c>
      <c r="D53" s="1">
        <v>110</v>
      </c>
      <c r="E53" s="30">
        <v>10</v>
      </c>
      <c r="F53" s="60">
        <f t="shared" si="3"/>
        <v>0.12044379431744928</v>
      </c>
      <c r="G53" s="60">
        <f t="shared" si="4"/>
        <v>9.0909090909090912E-2</v>
      </c>
    </row>
    <row r="54" spans="1:7">
      <c r="A54" s="1" t="s">
        <v>555</v>
      </c>
      <c r="B54" s="1">
        <v>838799</v>
      </c>
      <c r="C54" s="30">
        <v>88826.3</v>
      </c>
      <c r="D54" s="1">
        <v>17021</v>
      </c>
      <c r="E54" s="30">
        <v>1790</v>
      </c>
      <c r="F54" s="60">
        <f t="shared" si="3"/>
        <v>0.10589700273843913</v>
      </c>
      <c r="G54" s="60">
        <f t="shared" si="4"/>
        <v>0.10516420891839492</v>
      </c>
    </row>
    <row r="55" spans="1:7">
      <c r="A55" s="1" t="s">
        <v>563</v>
      </c>
      <c r="B55" s="1">
        <v>29504</v>
      </c>
      <c r="C55" s="30">
        <v>4303.01</v>
      </c>
      <c r="D55" s="1">
        <v>195</v>
      </c>
      <c r="E55" s="30">
        <v>22.0001</v>
      </c>
      <c r="F55" s="60">
        <f t="shared" si="3"/>
        <v>0.14584497017353579</v>
      </c>
      <c r="G55" s="60">
        <f t="shared" si="4"/>
        <v>0.11282102564102564</v>
      </c>
    </row>
    <row r="56" spans="1:7">
      <c r="A56" s="1" t="s">
        <v>573</v>
      </c>
      <c r="B56" s="1">
        <v>96353</v>
      </c>
      <c r="C56" s="30">
        <v>12573</v>
      </c>
      <c r="D56" s="1">
        <v>1195</v>
      </c>
      <c r="E56" s="30">
        <v>146</v>
      </c>
      <c r="F56" s="60">
        <f t="shared" si="3"/>
        <v>0.13048893132543876</v>
      </c>
      <c r="G56" s="60">
        <f t="shared" si="4"/>
        <v>0.12217573221757322</v>
      </c>
    </row>
    <row r="57" spans="1:7">
      <c r="A57" s="1" t="s">
        <v>577</v>
      </c>
      <c r="B57" s="1">
        <v>106989</v>
      </c>
      <c r="C57" s="30">
        <v>14949</v>
      </c>
      <c r="D57" s="1">
        <v>777</v>
      </c>
      <c r="E57" s="30">
        <v>86.999899999999997</v>
      </c>
      <c r="F57" s="60">
        <f t="shared" si="3"/>
        <v>0.13972464458963071</v>
      </c>
      <c r="G57" s="60">
        <f t="shared" si="4"/>
        <v>0.11196898326898326</v>
      </c>
    </row>
    <row r="58" spans="1:7">
      <c r="A58" s="1" t="s">
        <v>581</v>
      </c>
      <c r="B58" s="1">
        <v>70500</v>
      </c>
      <c r="C58" s="30">
        <v>8637.0300000000007</v>
      </c>
      <c r="D58" s="1">
        <v>587</v>
      </c>
      <c r="E58" s="30">
        <v>74.000200000000007</v>
      </c>
      <c r="F58" s="60">
        <f t="shared" si="3"/>
        <v>0.12251106382978724</v>
      </c>
      <c r="G58" s="60">
        <f t="shared" si="4"/>
        <v>0.1260650766609881</v>
      </c>
    </row>
    <row r="59" spans="1:7">
      <c r="A59" s="1" t="s">
        <v>583</v>
      </c>
      <c r="B59" s="1">
        <v>33240</v>
      </c>
      <c r="C59" s="30">
        <v>4382.99</v>
      </c>
      <c r="D59" s="1">
        <v>190</v>
      </c>
      <c r="E59" s="30">
        <v>27</v>
      </c>
      <c r="F59" s="60">
        <f t="shared" si="3"/>
        <v>0.13185890493381466</v>
      </c>
      <c r="G59" s="60">
        <f t="shared" si="4"/>
        <v>0.14210526315789473</v>
      </c>
    </row>
    <row r="60" spans="1:7">
      <c r="A60" s="1" t="s">
        <v>585</v>
      </c>
      <c r="B60" s="1">
        <v>50338</v>
      </c>
      <c r="C60" s="30">
        <v>5955.99</v>
      </c>
      <c r="D60" s="1">
        <v>423</v>
      </c>
      <c r="E60" s="30">
        <v>42</v>
      </c>
      <c r="F60" s="60">
        <f t="shared" si="3"/>
        <v>0.11831995709007112</v>
      </c>
      <c r="G60" s="60">
        <f t="shared" si="4"/>
        <v>9.9290780141843976E-2</v>
      </c>
    </row>
    <row r="61" spans="1:7">
      <c r="A61" s="1" t="s">
        <v>1587</v>
      </c>
      <c r="B61" s="1">
        <v>461</v>
      </c>
      <c r="C61" s="30">
        <v>9.0000099999999996</v>
      </c>
      <c r="D61" s="1">
        <v>9</v>
      </c>
      <c r="E61" s="30">
        <v>0</v>
      </c>
      <c r="F61" s="60">
        <f t="shared" si="3"/>
        <v>1.952279826464208E-2</v>
      </c>
      <c r="G61" s="60">
        <f t="shared" si="4"/>
        <v>0</v>
      </c>
    </row>
    <row r="62" spans="1:7">
      <c r="A62" s="1" t="s">
        <v>589</v>
      </c>
      <c r="B62" s="1">
        <v>381077</v>
      </c>
      <c r="C62" s="30">
        <v>41106</v>
      </c>
      <c r="D62" s="1">
        <v>59675</v>
      </c>
      <c r="E62" s="30">
        <v>5677</v>
      </c>
      <c r="F62" s="60">
        <f t="shared" si="3"/>
        <v>0.10786796369237713</v>
      </c>
      <c r="G62" s="60">
        <f t="shared" si="4"/>
        <v>9.513196480938417E-2</v>
      </c>
    </row>
    <row r="63" spans="1:7">
      <c r="A63" s="1" t="s">
        <v>603</v>
      </c>
      <c r="B63" s="1">
        <v>320892</v>
      </c>
      <c r="C63" s="30">
        <v>32216</v>
      </c>
      <c r="D63" s="1">
        <v>69144</v>
      </c>
      <c r="E63" s="30">
        <v>6520</v>
      </c>
      <c r="F63" s="60">
        <f t="shared" si="3"/>
        <v>0.10039514852349077</v>
      </c>
      <c r="G63" s="60">
        <f t="shared" si="4"/>
        <v>9.4295962050214052E-2</v>
      </c>
    </row>
    <row r="64" spans="1:7">
      <c r="A64" s="1" t="s">
        <v>608</v>
      </c>
      <c r="B64" s="1">
        <v>101073</v>
      </c>
      <c r="C64" s="30">
        <v>12192</v>
      </c>
      <c r="D64" s="1">
        <v>1361</v>
      </c>
      <c r="E64" s="30">
        <v>151</v>
      </c>
      <c r="F64" s="60">
        <f t="shared" si="3"/>
        <v>0.120625686385088</v>
      </c>
      <c r="G64" s="60">
        <f t="shared" si="4"/>
        <v>0.1109478324761205</v>
      </c>
    </row>
    <row r="65" spans="1:7">
      <c r="A65" s="1" t="s">
        <v>618</v>
      </c>
      <c r="B65" s="1">
        <v>22598</v>
      </c>
      <c r="C65" s="30">
        <v>2666</v>
      </c>
      <c r="D65" s="1">
        <v>627</v>
      </c>
      <c r="E65" s="30">
        <v>63.9998</v>
      </c>
      <c r="F65" s="60">
        <f t="shared" si="3"/>
        <v>0.1179750420391185</v>
      </c>
      <c r="G65" s="60">
        <f t="shared" si="4"/>
        <v>0.10207304625199362</v>
      </c>
    </row>
    <row r="66" spans="1:7">
      <c r="A66" s="1" t="s">
        <v>623</v>
      </c>
      <c r="B66" s="1">
        <v>431838</v>
      </c>
      <c r="C66" s="30">
        <v>49051.199999999997</v>
      </c>
      <c r="D66" s="1">
        <v>23143</v>
      </c>
      <c r="E66" s="30">
        <v>2691</v>
      </c>
      <c r="F66" s="60">
        <f t="shared" si="3"/>
        <v>0.11358703958428855</v>
      </c>
      <c r="G66" s="60">
        <f t="shared" si="4"/>
        <v>0.11627706001814804</v>
      </c>
    </row>
    <row r="67" spans="1:7">
      <c r="A67" s="1" t="s">
        <v>630</v>
      </c>
      <c r="B67" s="1">
        <v>480612</v>
      </c>
      <c r="C67" s="30">
        <v>52025</v>
      </c>
      <c r="D67" s="1">
        <v>180026</v>
      </c>
      <c r="E67" s="30">
        <v>17356</v>
      </c>
      <c r="F67" s="60">
        <f t="shared" si="3"/>
        <v>0.10824740123009829</v>
      </c>
      <c r="G67" s="60">
        <f t="shared" si="4"/>
        <v>9.6408296579382977E-2</v>
      </c>
    </row>
    <row r="68" spans="1:7">
      <c r="A68" s="1" t="s">
        <v>647</v>
      </c>
      <c r="B68" s="1">
        <v>702</v>
      </c>
      <c r="C68" s="30">
        <v>83.000200000000007</v>
      </c>
      <c r="D68" s="1">
        <v>156</v>
      </c>
      <c r="E68" s="30">
        <v>12</v>
      </c>
      <c r="F68" s="60">
        <f t="shared" si="3"/>
        <v>0.11823390313390314</v>
      </c>
      <c r="G68" s="60">
        <f t="shared" si="4"/>
        <v>7.6923076923076927E-2</v>
      </c>
    </row>
    <row r="69" spans="1:7">
      <c r="A69" s="1" t="s">
        <v>656</v>
      </c>
      <c r="B69" s="1">
        <v>37570</v>
      </c>
      <c r="C69" s="30">
        <v>3946.99</v>
      </c>
      <c r="D69" s="1">
        <v>10147</v>
      </c>
      <c r="E69" s="30">
        <v>880</v>
      </c>
      <c r="F69" s="60">
        <f t="shared" si="3"/>
        <v>0.10505696034069736</v>
      </c>
      <c r="G69" s="60">
        <f t="shared" si="4"/>
        <v>8.6725140435596731E-2</v>
      </c>
    </row>
    <row r="70" spans="1:7">
      <c r="A70" s="1" t="s">
        <v>665</v>
      </c>
      <c r="B70" s="1">
        <v>25560</v>
      </c>
      <c r="C70" s="30">
        <v>4494</v>
      </c>
      <c r="D70" s="1">
        <v>79</v>
      </c>
      <c r="E70" s="30">
        <v>13</v>
      </c>
      <c r="F70" s="60">
        <f t="shared" si="3"/>
        <v>0.17582159624413146</v>
      </c>
      <c r="G70" s="60">
        <f t="shared" si="4"/>
        <v>0.16455696202531644</v>
      </c>
    </row>
    <row r="71" spans="1:7">
      <c r="A71" s="1" t="s">
        <v>679</v>
      </c>
      <c r="B71" s="1">
        <v>171664</v>
      </c>
      <c r="C71" s="30">
        <v>17404</v>
      </c>
      <c r="D71" s="1">
        <v>25844</v>
      </c>
      <c r="E71" s="30">
        <v>2294</v>
      </c>
      <c r="F71" s="60">
        <f t="shared" si="3"/>
        <v>0.10138409917047254</v>
      </c>
      <c r="G71" s="60">
        <f t="shared" si="4"/>
        <v>8.8763349326729607E-2</v>
      </c>
    </row>
    <row r="72" spans="1:7">
      <c r="A72" s="1" t="s">
        <v>691</v>
      </c>
      <c r="B72" s="1">
        <v>684369</v>
      </c>
      <c r="C72" s="30">
        <v>60258</v>
      </c>
      <c r="D72" s="1">
        <v>28300</v>
      </c>
      <c r="E72" s="30">
        <v>2406</v>
      </c>
      <c r="F72" s="60">
        <f t="shared" si="3"/>
        <v>8.8048991114442643E-2</v>
      </c>
      <c r="G72" s="60">
        <f t="shared" si="4"/>
        <v>8.5017667844522971E-2</v>
      </c>
    </row>
    <row r="73" spans="1:7">
      <c r="A73" s="1" t="s">
        <v>699</v>
      </c>
      <c r="B73" s="1">
        <v>43452</v>
      </c>
      <c r="C73" s="30">
        <v>4026</v>
      </c>
      <c r="D73" s="1">
        <v>13806</v>
      </c>
      <c r="E73" s="30">
        <v>1120</v>
      </c>
      <c r="F73" s="60">
        <f t="shared" si="3"/>
        <v>9.265396299364817E-2</v>
      </c>
      <c r="G73" s="60">
        <f t="shared" si="4"/>
        <v>8.1124148920759087E-2</v>
      </c>
    </row>
    <row r="74" spans="1:7">
      <c r="A74" s="1" t="s">
        <v>712</v>
      </c>
      <c r="B74" s="1">
        <v>1820</v>
      </c>
      <c r="C74" s="30">
        <v>222</v>
      </c>
      <c r="D74" s="1">
        <v>13</v>
      </c>
      <c r="E74" s="30">
        <v>3</v>
      </c>
      <c r="F74" s="60">
        <f t="shared" si="3"/>
        <v>0.12197802197802197</v>
      </c>
      <c r="G74" s="60">
        <f t="shared" si="4"/>
        <v>0.23076923076923078</v>
      </c>
    </row>
    <row r="75" spans="1:7">
      <c r="A75" s="1" t="s">
        <v>720</v>
      </c>
      <c r="B75" s="1">
        <v>338018</v>
      </c>
      <c r="C75" s="30">
        <v>14394</v>
      </c>
      <c r="D75" s="1">
        <v>11535</v>
      </c>
      <c r="E75" s="30">
        <v>51</v>
      </c>
      <c r="F75" s="60">
        <f t="shared" si="3"/>
        <v>4.2583531054559226E-2</v>
      </c>
      <c r="G75" s="60">
        <f t="shared" si="4"/>
        <v>4.421326397919376E-3</v>
      </c>
    </row>
    <row r="76" spans="1:7">
      <c r="A76" s="1" t="s">
        <v>725</v>
      </c>
      <c r="B76" s="1">
        <v>19933</v>
      </c>
      <c r="C76" s="30">
        <v>2292.9899999999998</v>
      </c>
      <c r="D76" s="1">
        <v>191</v>
      </c>
      <c r="E76" s="30">
        <v>27</v>
      </c>
      <c r="F76" s="60">
        <f t="shared" si="3"/>
        <v>0.1150348668037927</v>
      </c>
      <c r="G76" s="60">
        <f t="shared" si="4"/>
        <v>0.14136125654450263</v>
      </c>
    </row>
    <row r="77" spans="1:7">
      <c r="A77" s="1" t="s">
        <v>727</v>
      </c>
      <c r="B77" s="1">
        <v>394907</v>
      </c>
      <c r="C77" s="30">
        <v>47239.9</v>
      </c>
      <c r="D77" s="1">
        <v>3716</v>
      </c>
      <c r="E77" s="30">
        <v>439</v>
      </c>
      <c r="F77" s="60">
        <f t="shared" si="3"/>
        <v>0.11962284791102716</v>
      </c>
      <c r="G77" s="60">
        <f t="shared" si="4"/>
        <v>0.11813778256189451</v>
      </c>
    </row>
    <row r="78" spans="1:7">
      <c r="A78" s="1" t="s">
        <v>732</v>
      </c>
      <c r="B78" s="1">
        <v>37690</v>
      </c>
      <c r="C78" s="30">
        <v>4717.0200000000004</v>
      </c>
      <c r="D78" s="1">
        <v>453</v>
      </c>
      <c r="E78" s="30">
        <v>59.999899999999997</v>
      </c>
      <c r="F78" s="60">
        <f t="shared" si="3"/>
        <v>0.12515309100557179</v>
      </c>
      <c r="G78" s="60">
        <f t="shared" si="4"/>
        <v>0.13245011037527593</v>
      </c>
    </row>
    <row r="79" spans="1:7">
      <c r="A79" s="1" t="s">
        <v>735</v>
      </c>
      <c r="B79" s="1">
        <v>3085</v>
      </c>
      <c r="C79" s="30">
        <v>423.99900000000002</v>
      </c>
      <c r="D79" s="1">
        <v>33</v>
      </c>
      <c r="E79" s="30">
        <v>0.99999899999999997</v>
      </c>
      <c r="F79" s="60">
        <f t="shared" si="3"/>
        <v>0.13743889789303079</v>
      </c>
      <c r="G79" s="60">
        <f t="shared" si="4"/>
        <v>3.0303E-2</v>
      </c>
    </row>
    <row r="80" spans="1:7">
      <c r="A80" s="1" t="s">
        <v>738</v>
      </c>
      <c r="B80" s="1">
        <v>593491</v>
      </c>
      <c r="C80" s="30">
        <v>68494.2</v>
      </c>
      <c r="D80" s="1">
        <v>3518</v>
      </c>
      <c r="E80" s="30">
        <v>400</v>
      </c>
      <c r="F80" s="60">
        <f t="shared" si="3"/>
        <v>0.11540899525013858</v>
      </c>
      <c r="G80" s="60">
        <f t="shared" si="4"/>
        <v>0.1137009664582149</v>
      </c>
    </row>
    <row r="81" spans="1:13">
      <c r="A81" s="1" t="s">
        <v>1588</v>
      </c>
      <c r="B81" s="1">
        <v>10471</v>
      </c>
      <c r="C81" s="30">
        <v>1278</v>
      </c>
      <c r="D81" s="1">
        <v>70</v>
      </c>
      <c r="E81" s="30">
        <v>6</v>
      </c>
      <c r="F81" s="60">
        <f t="shared" si="3"/>
        <v>0.12205138000191004</v>
      </c>
      <c r="G81" s="60">
        <f t="shared" si="4"/>
        <v>8.5714285714285715E-2</v>
      </c>
    </row>
    <row r="82" spans="1:13">
      <c r="A82" s="1" t="s">
        <v>749</v>
      </c>
      <c r="B82" s="1">
        <v>531585</v>
      </c>
      <c r="C82" s="30">
        <v>61074.9</v>
      </c>
      <c r="D82" s="1">
        <v>43834</v>
      </c>
      <c r="E82" s="30">
        <v>5224</v>
      </c>
      <c r="F82" s="60">
        <f t="shared" si="3"/>
        <v>0.1148920680606112</v>
      </c>
      <c r="G82" s="60">
        <f t="shared" si="4"/>
        <v>0.11917689464799014</v>
      </c>
    </row>
    <row r="83" spans="1:13">
      <c r="A83" s="1" t="s">
        <v>751</v>
      </c>
      <c r="B83" s="1">
        <v>196920</v>
      </c>
      <c r="C83" s="30">
        <v>23471.1</v>
      </c>
      <c r="D83" s="1">
        <v>6046</v>
      </c>
      <c r="E83" s="30">
        <v>735.99800000000005</v>
      </c>
      <c r="F83" s="60">
        <f t="shared" si="3"/>
        <v>0.11919104204753199</v>
      </c>
      <c r="G83" s="60">
        <f t="shared" si="4"/>
        <v>0.12173304664240821</v>
      </c>
    </row>
    <row r="84" spans="1:13">
      <c r="A84" s="1" t="s">
        <v>755</v>
      </c>
      <c r="B84" s="1">
        <v>39621</v>
      </c>
      <c r="C84" s="30">
        <v>4931.9799999999996</v>
      </c>
      <c r="D84" s="1">
        <v>294</v>
      </c>
      <c r="E84" s="30">
        <v>38.000100000000003</v>
      </c>
      <c r="F84" s="60">
        <f t="shared" si="3"/>
        <v>0.12447893793695261</v>
      </c>
      <c r="G84" s="60">
        <f t="shared" si="4"/>
        <v>0.12925204081632655</v>
      </c>
    </row>
    <row r="85" spans="1:13">
      <c r="A85" s="1" t="s">
        <v>761</v>
      </c>
      <c r="B85" s="1">
        <v>3371</v>
      </c>
      <c r="C85" s="30">
        <v>359.00099999999998</v>
      </c>
      <c r="D85" s="1">
        <v>38</v>
      </c>
      <c r="E85" s="30">
        <v>2</v>
      </c>
      <c r="F85" s="60">
        <f t="shared" si="3"/>
        <v>0.10649688519727084</v>
      </c>
      <c r="G85" s="60">
        <f t="shared" si="4"/>
        <v>5.2631578947368418E-2</v>
      </c>
    </row>
    <row r="86" spans="1:13">
      <c r="A86" s="1" t="s">
        <v>763</v>
      </c>
      <c r="B86" s="1">
        <v>164953</v>
      </c>
      <c r="C86" s="30">
        <v>19832</v>
      </c>
      <c r="D86" s="1">
        <v>3576</v>
      </c>
      <c r="E86" s="30">
        <v>420.99900000000002</v>
      </c>
      <c r="F86" s="60">
        <f t="shared" si="3"/>
        <v>0.12022818621061757</v>
      </c>
      <c r="G86" s="60">
        <f t="shared" si="4"/>
        <v>0.11772902684563759</v>
      </c>
    </row>
    <row r="87" spans="1:13">
      <c r="A87" s="1" t="s">
        <v>765</v>
      </c>
      <c r="B87" s="1">
        <v>77896</v>
      </c>
      <c r="C87" s="30">
        <v>9529.02</v>
      </c>
      <c r="D87" s="1">
        <v>782</v>
      </c>
      <c r="E87" s="30">
        <v>95.999899999999997</v>
      </c>
      <c r="F87" s="60">
        <f t="shared" si="3"/>
        <v>0.12233002978330082</v>
      </c>
      <c r="G87" s="60">
        <f t="shared" si="4"/>
        <v>0.12276202046035806</v>
      </c>
    </row>
    <row r="88" spans="1:13">
      <c r="A88" s="1" t="s">
        <v>1589</v>
      </c>
      <c r="B88" s="1">
        <v>48294</v>
      </c>
      <c r="C88" s="30">
        <v>5749.98</v>
      </c>
      <c r="D88" s="1">
        <v>439</v>
      </c>
      <c r="E88" s="30">
        <v>38</v>
      </c>
      <c r="F88" s="60">
        <f t="shared" si="3"/>
        <v>0.11906199527891663</v>
      </c>
      <c r="G88" s="60">
        <f t="shared" si="4"/>
        <v>8.656036446469248E-2</v>
      </c>
    </row>
    <row r="89" spans="1:13">
      <c r="A89" s="1" t="s">
        <v>767</v>
      </c>
      <c r="B89" s="1">
        <v>32699</v>
      </c>
      <c r="C89" s="30">
        <v>3907.01</v>
      </c>
      <c r="D89" s="1">
        <v>253</v>
      </c>
      <c r="E89" s="30">
        <v>28</v>
      </c>
      <c r="F89" s="60">
        <f t="shared" si="3"/>
        <v>0.11948408208202087</v>
      </c>
      <c r="G89" s="60">
        <f t="shared" si="4"/>
        <v>0.11067193675889328</v>
      </c>
    </row>
    <row r="90" spans="1:13">
      <c r="A90" s="1" t="s">
        <v>770</v>
      </c>
      <c r="B90" s="1">
        <v>33124</v>
      </c>
      <c r="C90" s="30">
        <v>2072</v>
      </c>
      <c r="D90" s="1">
        <v>1018</v>
      </c>
      <c r="E90" s="30">
        <v>20</v>
      </c>
      <c r="F90" s="60">
        <f t="shared" si="3"/>
        <v>6.2552831783601021E-2</v>
      </c>
      <c r="G90" s="60">
        <f t="shared" si="4"/>
        <v>1.9646365422396856E-2</v>
      </c>
    </row>
    <row r="91" spans="1:13">
      <c r="A91" s="1" t="s">
        <v>774</v>
      </c>
      <c r="B91" s="1">
        <v>201038</v>
      </c>
      <c r="C91" s="30">
        <v>26230</v>
      </c>
      <c r="D91" s="1">
        <v>2206</v>
      </c>
      <c r="E91" s="30">
        <v>196</v>
      </c>
      <c r="F91" s="60">
        <f t="shared" si="3"/>
        <v>0.13047284592962524</v>
      </c>
      <c r="G91" s="60">
        <f t="shared" si="4"/>
        <v>8.8848594741613787E-2</v>
      </c>
    </row>
    <row r="92" spans="1:13">
      <c r="A92" s="1" t="s">
        <v>777</v>
      </c>
      <c r="B92" s="1">
        <v>103758</v>
      </c>
      <c r="C92" s="30">
        <v>9874</v>
      </c>
      <c r="D92" s="1">
        <v>2000</v>
      </c>
      <c r="E92" s="30">
        <v>77</v>
      </c>
      <c r="F92" s="60">
        <f t="shared" si="3"/>
        <v>9.5163746409915387E-2</v>
      </c>
      <c r="G92" s="60">
        <f t="shared" si="4"/>
        <v>3.85E-2</v>
      </c>
    </row>
    <row r="93" spans="1:13">
      <c r="A93" s="1" t="s">
        <v>778</v>
      </c>
      <c r="B93" s="1">
        <v>23852</v>
      </c>
      <c r="C93" s="30">
        <v>1328</v>
      </c>
      <c r="D93" s="1">
        <v>620</v>
      </c>
      <c r="E93" s="30">
        <v>11</v>
      </c>
      <c r="F93" s="60">
        <f t="shared" si="3"/>
        <v>5.5676672815696798E-2</v>
      </c>
      <c r="G93" s="60">
        <f t="shared" si="4"/>
        <v>1.7741935483870968E-2</v>
      </c>
    </row>
    <row r="94" spans="1:13">
      <c r="A94" s="1" t="s">
        <v>781</v>
      </c>
      <c r="B94" s="1">
        <v>293540</v>
      </c>
      <c r="C94" s="30">
        <v>34271.1</v>
      </c>
      <c r="D94" s="1">
        <v>5185</v>
      </c>
      <c r="E94" s="30">
        <v>506</v>
      </c>
      <c r="F94" s="60">
        <f t="shared" si="3"/>
        <v>0.11675103904067588</v>
      </c>
      <c r="G94" s="60">
        <f t="shared" si="4"/>
        <v>9.758919961427194E-2</v>
      </c>
    </row>
    <row r="95" spans="1:13">
      <c r="A95" s="1" t="s">
        <v>787</v>
      </c>
      <c r="B95" s="1">
        <v>122962</v>
      </c>
      <c r="C95" s="30">
        <v>13701.9</v>
      </c>
      <c r="D95" s="1">
        <v>16281</v>
      </c>
      <c r="E95" s="30">
        <v>1577</v>
      </c>
      <c r="F95" s="60">
        <f t="shared" si="3"/>
        <v>0.11143198711797141</v>
      </c>
      <c r="G95" s="60">
        <f t="shared" si="4"/>
        <v>9.6861372151587743E-2</v>
      </c>
    </row>
    <row r="96" spans="1:13">
      <c r="A96" s="1" t="s">
        <v>794</v>
      </c>
      <c r="B96" s="1">
        <v>8852</v>
      </c>
      <c r="C96" s="30">
        <v>1097</v>
      </c>
      <c r="D96" s="1">
        <v>912</v>
      </c>
      <c r="E96" s="30">
        <v>99.000100000000003</v>
      </c>
      <c r="F96" s="60">
        <f t="shared" si="3"/>
        <v>0.12392679620424762</v>
      </c>
      <c r="G96" s="60">
        <f t="shared" si="4"/>
        <v>0.10855274122807018</v>
      </c>
      <c r="K96" s="1"/>
      <c r="M96" s="1"/>
    </row>
    <row r="97" spans="1:7">
      <c r="A97" s="1" t="s">
        <v>796</v>
      </c>
      <c r="B97" s="1">
        <v>67373</v>
      </c>
      <c r="C97" s="30">
        <v>8388.01</v>
      </c>
      <c r="D97" s="1">
        <v>488</v>
      </c>
      <c r="E97" s="30">
        <v>66</v>
      </c>
      <c r="F97" s="60">
        <f t="shared" ref="F97:F113" si="5">C97/B97</f>
        <v>0.12450106125599276</v>
      </c>
      <c r="G97" s="60">
        <f t="shared" ref="G97:G113" si="6">E97/D97</f>
        <v>0.13524590163934427</v>
      </c>
    </row>
    <row r="98" spans="1:7">
      <c r="A98" s="1" t="s">
        <v>800</v>
      </c>
      <c r="B98" s="1">
        <v>33936</v>
      </c>
      <c r="C98" s="30">
        <v>5481</v>
      </c>
      <c r="D98" s="1">
        <v>4252</v>
      </c>
      <c r="E98" s="30">
        <v>341</v>
      </c>
      <c r="F98" s="60">
        <f t="shared" si="5"/>
        <v>0.16150990099009901</v>
      </c>
      <c r="G98" s="60">
        <f t="shared" si="6"/>
        <v>8.0197554092191911E-2</v>
      </c>
    </row>
    <row r="99" spans="1:7">
      <c r="A99" s="1" t="s">
        <v>808</v>
      </c>
      <c r="B99" s="1">
        <v>5930</v>
      </c>
      <c r="C99" s="30">
        <v>819.00099999999998</v>
      </c>
      <c r="D99" s="1">
        <v>752</v>
      </c>
      <c r="E99" s="30">
        <v>66</v>
      </c>
      <c r="F99" s="60">
        <f t="shared" si="5"/>
        <v>0.13811146711635749</v>
      </c>
      <c r="G99" s="60">
        <f t="shared" si="6"/>
        <v>8.7765957446808512E-2</v>
      </c>
    </row>
    <row r="100" spans="1:7">
      <c r="A100" s="1" t="s">
        <v>814</v>
      </c>
      <c r="B100" s="1">
        <v>30941</v>
      </c>
      <c r="C100" s="30">
        <v>3851.01</v>
      </c>
      <c r="D100" s="1">
        <v>375</v>
      </c>
      <c r="E100" s="30">
        <v>36</v>
      </c>
      <c r="F100" s="60">
        <f t="shared" si="5"/>
        <v>0.12446301024530559</v>
      </c>
      <c r="G100" s="60">
        <f t="shared" si="6"/>
        <v>9.6000000000000002E-2</v>
      </c>
    </row>
    <row r="101" spans="1:7">
      <c r="A101" s="1" t="s">
        <v>1590</v>
      </c>
      <c r="B101" s="1">
        <v>866</v>
      </c>
      <c r="C101" s="1">
        <v>107</v>
      </c>
      <c r="F101" s="60">
        <f t="shared" si="5"/>
        <v>0.12355658198614319</v>
      </c>
      <c r="G101" s="60"/>
    </row>
    <row r="102" spans="1:7">
      <c r="A102" s="1" t="s">
        <v>1591</v>
      </c>
      <c r="B102" s="1">
        <v>21654</v>
      </c>
      <c r="C102" s="1">
        <v>1857</v>
      </c>
      <c r="F102" s="60">
        <f t="shared" si="5"/>
        <v>8.5757827653089494E-2</v>
      </c>
      <c r="G102" s="60"/>
    </row>
    <row r="103" spans="1:7">
      <c r="A103" s="1" t="s">
        <v>1592</v>
      </c>
      <c r="B103" s="1">
        <v>1287</v>
      </c>
      <c r="C103" s="1">
        <v>116</v>
      </c>
      <c r="F103" s="60">
        <f t="shared" si="5"/>
        <v>9.0132090132090129E-2</v>
      </c>
      <c r="G103" s="60"/>
    </row>
    <row r="104" spans="1:7">
      <c r="A104" s="1" t="s">
        <v>2641</v>
      </c>
      <c r="B104" s="1">
        <v>528423</v>
      </c>
      <c r="C104" s="1">
        <v>55043</v>
      </c>
      <c r="D104" s="1">
        <v>171014</v>
      </c>
      <c r="E104" s="1">
        <v>16676</v>
      </c>
      <c r="F104" s="60">
        <f t="shared" si="5"/>
        <v>0.1041646559669053</v>
      </c>
      <c r="G104" s="60">
        <f t="shared" si="6"/>
        <v>9.7512484358005774E-2</v>
      </c>
    </row>
    <row r="105" spans="1:7">
      <c r="A105" s="1" t="s">
        <v>826</v>
      </c>
      <c r="B105" s="1">
        <v>392046</v>
      </c>
      <c r="C105" s="1">
        <v>37701</v>
      </c>
      <c r="D105" s="1">
        <v>131199</v>
      </c>
      <c r="E105" s="1">
        <v>12244</v>
      </c>
      <c r="F105" s="60">
        <f t="shared" si="5"/>
        <v>9.6164735770802409E-2</v>
      </c>
      <c r="G105" s="60">
        <f t="shared" si="6"/>
        <v>9.3323882041783851E-2</v>
      </c>
    </row>
    <row r="106" spans="1:7">
      <c r="A106" s="1" t="s">
        <v>831</v>
      </c>
      <c r="B106" s="1">
        <v>459976</v>
      </c>
      <c r="C106" s="1">
        <v>44776</v>
      </c>
      <c r="D106" s="1">
        <v>159462</v>
      </c>
      <c r="E106" s="1">
        <v>14701</v>
      </c>
      <c r="F106" s="60">
        <f t="shared" si="5"/>
        <v>9.7344209263091994E-2</v>
      </c>
      <c r="G106" s="60">
        <f t="shared" si="6"/>
        <v>9.2191243054771665E-2</v>
      </c>
    </row>
    <row r="107" spans="1:7">
      <c r="A107" s="1" t="s">
        <v>835</v>
      </c>
      <c r="B107" s="1">
        <v>599152</v>
      </c>
      <c r="C107" s="1">
        <v>61025</v>
      </c>
      <c r="D107" s="1">
        <v>164018</v>
      </c>
      <c r="E107" s="1">
        <v>16285</v>
      </c>
      <c r="F107" s="60">
        <f t="shared" si="5"/>
        <v>0.10185228456218122</v>
      </c>
      <c r="G107" s="60">
        <f t="shared" si="6"/>
        <v>9.9287883037227617E-2</v>
      </c>
    </row>
    <row r="108" spans="1:7">
      <c r="A108" s="1" t="s">
        <v>850</v>
      </c>
      <c r="B108" s="1">
        <v>212420</v>
      </c>
      <c r="C108" s="1">
        <v>21562</v>
      </c>
      <c r="D108" s="1">
        <v>61727</v>
      </c>
      <c r="E108" s="1">
        <v>5683</v>
      </c>
      <c r="F108" s="60">
        <f t="shared" si="5"/>
        <v>0.10150644948686564</v>
      </c>
      <c r="G108" s="60">
        <f t="shared" si="6"/>
        <v>9.2066680706983983E-2</v>
      </c>
    </row>
    <row r="109" spans="1:7">
      <c r="A109" s="1" t="s">
        <v>853</v>
      </c>
      <c r="B109" s="1">
        <v>8477</v>
      </c>
      <c r="C109" s="1">
        <v>761</v>
      </c>
      <c r="D109" s="1">
        <v>2566</v>
      </c>
      <c r="E109" s="1">
        <v>193</v>
      </c>
      <c r="F109" s="60">
        <f t="shared" si="5"/>
        <v>8.9772325115017107E-2</v>
      </c>
      <c r="G109" s="60">
        <f t="shared" si="6"/>
        <v>7.5214341387373346E-2</v>
      </c>
    </row>
    <row r="110" spans="1:7">
      <c r="A110" s="1" t="s">
        <v>856</v>
      </c>
      <c r="B110" s="1">
        <v>1917</v>
      </c>
      <c r="C110" s="1">
        <v>168</v>
      </c>
      <c r="D110" s="1">
        <v>544</v>
      </c>
      <c r="E110" s="1">
        <v>42</v>
      </c>
      <c r="F110" s="60">
        <f t="shared" si="5"/>
        <v>8.7636932707355245E-2</v>
      </c>
      <c r="G110" s="60">
        <f t="shared" si="6"/>
        <v>7.720588235294118E-2</v>
      </c>
    </row>
    <row r="111" spans="1:7">
      <c r="A111" s="1" t="s">
        <v>2642</v>
      </c>
      <c r="B111" s="1">
        <v>482674</v>
      </c>
      <c r="C111" s="1">
        <v>53510</v>
      </c>
      <c r="D111" s="1">
        <v>103123</v>
      </c>
      <c r="E111" s="1">
        <v>10882</v>
      </c>
      <c r="F111" s="60">
        <f t="shared" si="5"/>
        <v>0.11086157530755748</v>
      </c>
      <c r="G111" s="60">
        <f t="shared" si="6"/>
        <v>0.10552447077761508</v>
      </c>
    </row>
    <row r="112" spans="1:7">
      <c r="A112" s="1" t="s">
        <v>2639</v>
      </c>
      <c r="B112" s="1">
        <v>40828</v>
      </c>
      <c r="C112" s="1">
        <v>3236</v>
      </c>
      <c r="D112" s="1">
        <v>835</v>
      </c>
      <c r="E112" s="1">
        <v>15</v>
      </c>
      <c r="F112" s="60">
        <f t="shared" si="5"/>
        <v>7.9259331831096305E-2</v>
      </c>
      <c r="G112" s="60">
        <f t="shared" si="6"/>
        <v>1.7964071856287425E-2</v>
      </c>
    </row>
    <row r="113" spans="1:7">
      <c r="A113" s="1" t="s">
        <v>2640</v>
      </c>
      <c r="B113" s="1">
        <v>4252</v>
      </c>
      <c r="C113" s="1">
        <v>99</v>
      </c>
      <c r="D113" s="1">
        <v>1505</v>
      </c>
      <c r="E113" s="1">
        <v>16</v>
      </c>
      <c r="F113" s="60">
        <f t="shared" si="5"/>
        <v>2.3283160865475071E-2</v>
      </c>
      <c r="G113" s="60">
        <f t="shared" si="6"/>
        <v>1.0631229235880399E-2</v>
      </c>
    </row>
  </sheetData>
  <sortState xmlns:xlrd2="http://schemas.microsoft.com/office/spreadsheetml/2017/richdata2" ref="A2:F102">
    <sortCondition ref="A2:A102"/>
  </sortState>
  <phoneticPr fontId="8" type="noConversion"/>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8"/>
  <sheetViews>
    <sheetView workbookViewId="0">
      <selection activeCell="A2" sqref="A2"/>
    </sheetView>
  </sheetViews>
  <sheetFormatPr baseColWidth="10" defaultColWidth="11" defaultRowHeight="16"/>
  <cols>
    <col min="1" max="1" width="18" style="1" bestFit="1" customWidth="1"/>
    <col min="2" max="2" width="18.33203125" style="1" bestFit="1" customWidth="1"/>
    <col min="3" max="3" width="8" style="1" bestFit="1" customWidth="1"/>
    <col min="4" max="4" width="10.5" style="1" bestFit="1" customWidth="1"/>
    <col min="5" max="5" width="12.33203125" style="60" bestFit="1" customWidth="1"/>
    <col min="6" max="6" width="11.1640625" style="60" bestFit="1" customWidth="1"/>
    <col min="7" max="7" width="13" style="60" bestFit="1" customWidth="1"/>
    <col min="8" max="8" width="26.6640625" style="89" bestFit="1" customWidth="1"/>
    <col min="9" max="9" width="14" style="1" bestFit="1" customWidth="1"/>
    <col min="10" max="10" width="5.33203125" style="1" bestFit="1" customWidth="1"/>
    <col min="11" max="11" width="12.33203125" style="60" bestFit="1" customWidth="1"/>
    <col min="12" max="13" width="11.1640625" style="1" bestFit="1" customWidth="1"/>
    <col min="14" max="16384" width="11" style="1"/>
  </cols>
  <sheetData>
    <row r="1" spans="1:13" s="9" customFormat="1">
      <c r="A1" s="9" t="s">
        <v>1593</v>
      </c>
      <c r="B1" s="9" t="s">
        <v>1594</v>
      </c>
      <c r="C1" s="9" t="s">
        <v>1567</v>
      </c>
      <c r="D1" s="9" t="s">
        <v>1595</v>
      </c>
      <c r="E1" s="87" t="s">
        <v>1596</v>
      </c>
      <c r="F1" s="87" t="s">
        <v>1575</v>
      </c>
      <c r="G1" s="87" t="s">
        <v>1597</v>
      </c>
      <c r="H1" s="88" t="s">
        <v>1598</v>
      </c>
      <c r="I1" s="9" t="s">
        <v>1599</v>
      </c>
      <c r="J1" s="9" t="s">
        <v>1573</v>
      </c>
      <c r="K1" s="9" t="s">
        <v>1574</v>
      </c>
      <c r="L1" s="59" t="s">
        <v>1575</v>
      </c>
      <c r="M1" s="9" t="s">
        <v>1601</v>
      </c>
    </row>
    <row r="2" spans="1:13">
      <c r="A2" s="1" t="s">
        <v>169</v>
      </c>
      <c r="B2" s="1" t="s">
        <v>181</v>
      </c>
      <c r="C2" s="1">
        <v>493915</v>
      </c>
      <c r="D2" s="1">
        <v>105286</v>
      </c>
      <c r="E2" s="60">
        <v>0.21316623305599999</v>
      </c>
      <c r="F2" s="60">
        <v>0.21765412093054548</v>
      </c>
      <c r="G2" s="60">
        <f t="shared" ref="G2:G65" si="0">E2/F2</f>
        <v>0.97938064367741695</v>
      </c>
      <c r="H2" s="89">
        <f t="shared" ref="H2:H65" si="1">1-(2*(E2-F2/2)/F2)</f>
        <v>4.1238712645165987E-2</v>
      </c>
      <c r="J2" s="1" t="s">
        <v>1576</v>
      </c>
      <c r="K2" s="60">
        <v>0.10882706046527274</v>
      </c>
      <c r="L2" s="60">
        <v>0.21765412093054548</v>
      </c>
      <c r="M2" s="1">
        <v>1</v>
      </c>
    </row>
    <row r="3" spans="1:13">
      <c r="A3" s="1" t="s">
        <v>189</v>
      </c>
      <c r="B3" s="1" t="s">
        <v>1609</v>
      </c>
      <c r="C3" s="1">
        <v>21465</v>
      </c>
      <c r="D3" s="1">
        <v>4263</v>
      </c>
      <c r="E3" s="60">
        <v>0.198602375961</v>
      </c>
      <c r="F3" s="60">
        <v>0.19785277343246044</v>
      </c>
      <c r="G3" s="60">
        <f t="shared" si="0"/>
        <v>1.0037886885057765</v>
      </c>
      <c r="H3" s="89">
        <f t="shared" si="1"/>
        <v>-7.5773770115530326E-3</v>
      </c>
      <c r="J3" s="1" t="s">
        <v>193</v>
      </c>
      <c r="K3" s="60">
        <v>9.8926386716230219E-2</v>
      </c>
      <c r="L3" s="60">
        <v>0.19785277343246044</v>
      </c>
      <c r="M3" s="1">
        <v>28</v>
      </c>
    </row>
    <row r="4" spans="1:13">
      <c r="A4" s="1" t="s">
        <v>189</v>
      </c>
      <c r="B4" s="1" t="s">
        <v>1611</v>
      </c>
      <c r="C4" s="1">
        <v>9018</v>
      </c>
      <c r="D4" s="1">
        <v>1791</v>
      </c>
      <c r="E4" s="60">
        <v>0.19860279441100001</v>
      </c>
      <c r="F4" s="60">
        <v>0.19785277343246044</v>
      </c>
      <c r="G4" s="60">
        <f t="shared" si="0"/>
        <v>1.00379080346223</v>
      </c>
      <c r="H4" s="89">
        <f t="shared" si="1"/>
        <v>-7.5816069244598605E-3</v>
      </c>
      <c r="J4" s="1" t="s">
        <v>290</v>
      </c>
      <c r="K4" s="60">
        <v>4.2673979446479451E-2</v>
      </c>
      <c r="L4" s="60">
        <v>8.5347958892958903E-2</v>
      </c>
      <c r="M4" s="1">
        <v>1</v>
      </c>
    </row>
    <row r="5" spans="1:13">
      <c r="A5" s="1" t="s">
        <v>189</v>
      </c>
      <c r="B5" s="1" t="s">
        <v>208</v>
      </c>
      <c r="C5" s="1">
        <v>14727</v>
      </c>
      <c r="D5" s="1">
        <v>2971</v>
      </c>
      <c r="E5" s="60">
        <v>0.201738303796</v>
      </c>
      <c r="F5" s="60">
        <v>0.19785277343246044</v>
      </c>
      <c r="G5" s="60">
        <f t="shared" si="0"/>
        <v>1.0196384932903957</v>
      </c>
      <c r="H5" s="89">
        <f t="shared" si="1"/>
        <v>-3.9276986580791373E-2</v>
      </c>
      <c r="J5" s="1" t="s">
        <v>1577</v>
      </c>
      <c r="K5" s="60">
        <v>0.10231181172118281</v>
      </c>
      <c r="L5" s="60">
        <v>0.20462362344236562</v>
      </c>
      <c r="M5" s="1">
        <v>21</v>
      </c>
    </row>
    <row r="6" spans="1:13">
      <c r="A6" s="1" t="s">
        <v>189</v>
      </c>
      <c r="B6" s="1" t="s">
        <v>1612</v>
      </c>
      <c r="C6" s="1">
        <v>34199</v>
      </c>
      <c r="D6" s="1">
        <v>6935</v>
      </c>
      <c r="E6" s="60">
        <v>0.202783707126</v>
      </c>
      <c r="F6" s="60">
        <v>0.19785277343246044</v>
      </c>
      <c r="G6" s="60">
        <f t="shared" si="0"/>
        <v>1.0249222369138171</v>
      </c>
      <c r="H6" s="89">
        <f t="shared" si="1"/>
        <v>-4.9844473827634239E-2</v>
      </c>
      <c r="J6" s="1" t="s">
        <v>340</v>
      </c>
      <c r="K6" s="60">
        <v>0.10022508318441983</v>
      </c>
      <c r="L6" s="60">
        <v>0.20045016636883967</v>
      </c>
      <c r="M6" s="1">
        <v>6</v>
      </c>
    </row>
    <row r="7" spans="1:13">
      <c r="A7" s="1" t="s">
        <v>189</v>
      </c>
      <c r="B7" s="1" t="s">
        <v>200</v>
      </c>
      <c r="C7" s="1">
        <v>91599</v>
      </c>
      <c r="D7" s="1">
        <v>18814</v>
      </c>
      <c r="E7" s="60">
        <v>0.20539525540699999</v>
      </c>
      <c r="F7" s="60">
        <v>0.19785277343246044</v>
      </c>
      <c r="G7" s="60">
        <f t="shared" si="0"/>
        <v>1.0381216893940295</v>
      </c>
      <c r="H7" s="89">
        <f t="shared" si="1"/>
        <v>-7.624337878805898E-2</v>
      </c>
      <c r="J7" s="1" t="s">
        <v>437</v>
      </c>
      <c r="K7" s="60">
        <v>0.12641990563837968</v>
      </c>
      <c r="L7" s="60">
        <v>0.25283981127675936</v>
      </c>
      <c r="M7" s="1">
        <v>1</v>
      </c>
    </row>
    <row r="8" spans="1:13">
      <c r="A8" s="1" t="s">
        <v>189</v>
      </c>
      <c r="B8" s="1" t="s">
        <v>231</v>
      </c>
      <c r="C8" s="1">
        <v>152493</v>
      </c>
      <c r="D8" s="1">
        <v>31807</v>
      </c>
      <c r="E8" s="60">
        <v>0.20858006597000001</v>
      </c>
      <c r="F8" s="60">
        <v>0.19785277343246044</v>
      </c>
      <c r="G8" s="60">
        <f t="shared" si="0"/>
        <v>1.0542185603539262</v>
      </c>
      <c r="H8" s="89">
        <f t="shared" si="1"/>
        <v>-0.10843712070785272</v>
      </c>
      <c r="J8" s="1" t="s">
        <v>1578</v>
      </c>
      <c r="K8" s="60">
        <v>0.11831765704475335</v>
      </c>
      <c r="L8" s="60">
        <v>0.23663531408950669</v>
      </c>
      <c r="M8" s="1">
        <v>37</v>
      </c>
    </row>
    <row r="9" spans="1:13">
      <c r="A9" s="1" t="s">
        <v>189</v>
      </c>
      <c r="B9" s="1" t="s">
        <v>218</v>
      </c>
      <c r="C9" s="1">
        <v>32661</v>
      </c>
      <c r="D9" s="1">
        <v>6831</v>
      </c>
      <c r="E9" s="60">
        <v>0.20914852576500001</v>
      </c>
      <c r="F9" s="60">
        <v>0.19785277343246044</v>
      </c>
      <c r="G9" s="60">
        <f t="shared" si="0"/>
        <v>1.0570917058000984</v>
      </c>
      <c r="H9" s="89">
        <f t="shared" si="1"/>
        <v>-0.11418341160019696</v>
      </c>
      <c r="J9" s="1" t="s">
        <v>570</v>
      </c>
      <c r="K9" s="60">
        <v>0.11994261116354253</v>
      </c>
      <c r="L9" s="60">
        <v>0.23988522232708506</v>
      </c>
      <c r="M9" s="1">
        <v>15</v>
      </c>
    </row>
    <row r="10" spans="1:13">
      <c r="A10" s="1" t="s">
        <v>200</v>
      </c>
      <c r="B10" s="1" t="s">
        <v>1611</v>
      </c>
      <c r="C10" s="1">
        <v>7013</v>
      </c>
      <c r="D10" s="1">
        <v>1391</v>
      </c>
      <c r="E10" s="60">
        <v>0.198345928989</v>
      </c>
      <c r="F10" s="60">
        <v>0.19785277343246044</v>
      </c>
      <c r="G10" s="60">
        <f t="shared" si="0"/>
        <v>1.0024925380017879</v>
      </c>
      <c r="H10" s="89">
        <f t="shared" si="1"/>
        <v>-4.9850760035761166E-3</v>
      </c>
      <c r="J10" s="1" t="s">
        <v>600</v>
      </c>
      <c r="K10" s="60">
        <v>0.10413155610793395</v>
      </c>
      <c r="L10" s="60">
        <v>0.20826311221586791</v>
      </c>
      <c r="M10" s="1">
        <v>1</v>
      </c>
    </row>
    <row r="11" spans="1:13">
      <c r="A11" s="1" t="s">
        <v>200</v>
      </c>
      <c r="B11" s="1" t="s">
        <v>208</v>
      </c>
      <c r="C11" s="1">
        <v>11537</v>
      </c>
      <c r="D11" s="1">
        <v>2331</v>
      </c>
      <c r="E11" s="60">
        <v>0.20204559244199999</v>
      </c>
      <c r="F11" s="60">
        <v>0.19785277343246044</v>
      </c>
      <c r="G11" s="60">
        <f t="shared" si="0"/>
        <v>1.0211916109984216</v>
      </c>
      <c r="H11" s="89">
        <f t="shared" si="1"/>
        <v>-4.238322199684319E-2</v>
      </c>
      <c r="J11" s="1" t="s">
        <v>1579</v>
      </c>
      <c r="K11" s="60">
        <v>0.11414121897698819</v>
      </c>
      <c r="L11" s="60">
        <v>0.22828243795397637</v>
      </c>
      <c r="M11" s="1">
        <v>3</v>
      </c>
    </row>
    <row r="12" spans="1:13">
      <c r="A12" s="1" t="s">
        <v>200</v>
      </c>
      <c r="B12" s="1" t="s">
        <v>1612</v>
      </c>
      <c r="C12" s="1">
        <v>26377</v>
      </c>
      <c r="D12" s="1">
        <v>5398</v>
      </c>
      <c r="E12" s="60">
        <v>0.204647988778</v>
      </c>
      <c r="F12" s="60">
        <v>0.19785277343246044</v>
      </c>
      <c r="G12" s="60">
        <f t="shared" si="0"/>
        <v>1.0343448071394319</v>
      </c>
      <c r="H12" s="89">
        <f t="shared" si="1"/>
        <v>-6.8689614278863775E-2</v>
      </c>
      <c r="J12" s="1" t="s">
        <v>1580</v>
      </c>
      <c r="K12" s="60">
        <v>0.11533967865595467</v>
      </c>
      <c r="L12" s="60">
        <v>0.23067935731190933</v>
      </c>
      <c r="M12" s="1">
        <v>105</v>
      </c>
    </row>
    <row r="13" spans="1:13">
      <c r="A13" s="1" t="s">
        <v>200</v>
      </c>
      <c r="B13" s="1" t="s">
        <v>231</v>
      </c>
      <c r="C13" s="1">
        <v>118025</v>
      </c>
      <c r="D13" s="1">
        <v>24249</v>
      </c>
      <c r="E13" s="60">
        <v>0.20545647108699999</v>
      </c>
      <c r="F13" s="60">
        <v>0.19785277343246044</v>
      </c>
      <c r="G13" s="60">
        <f t="shared" si="0"/>
        <v>1.0384310895552604</v>
      </c>
      <c r="H13" s="89">
        <f t="shared" si="1"/>
        <v>-7.6862179110521067E-2</v>
      </c>
      <c r="J13" s="1" t="s">
        <v>773</v>
      </c>
      <c r="K13" s="60">
        <v>9.2123427195902857E-2</v>
      </c>
      <c r="L13" s="60">
        <v>0.18424685439180571</v>
      </c>
      <c r="M13" s="1">
        <v>10</v>
      </c>
    </row>
    <row r="14" spans="1:13">
      <c r="A14" s="1" t="s">
        <v>200</v>
      </c>
      <c r="B14" s="1" t="s">
        <v>1609</v>
      </c>
      <c r="C14" s="1">
        <v>16744</v>
      </c>
      <c r="D14" s="1">
        <v>3446</v>
      </c>
      <c r="E14" s="60">
        <v>0.205805064501</v>
      </c>
      <c r="F14" s="60">
        <v>0.19785277343246044</v>
      </c>
      <c r="G14" s="60">
        <f t="shared" si="0"/>
        <v>1.0401929724338901</v>
      </c>
      <c r="H14" s="89">
        <f t="shared" si="1"/>
        <v>-8.0385944867779946E-2</v>
      </c>
      <c r="J14" s="1" t="s">
        <v>1581</v>
      </c>
      <c r="K14" s="60">
        <v>0.1199532815260706</v>
      </c>
      <c r="L14" s="60">
        <v>0.2399065630521412</v>
      </c>
      <c r="M14" s="1">
        <v>3</v>
      </c>
    </row>
    <row r="15" spans="1:13">
      <c r="A15" s="1" t="s">
        <v>200</v>
      </c>
      <c r="B15" s="1" t="s">
        <v>218</v>
      </c>
      <c r="C15" s="1">
        <v>25112</v>
      </c>
      <c r="D15" s="1">
        <v>5242</v>
      </c>
      <c r="E15" s="60">
        <v>0.208744823192</v>
      </c>
      <c r="F15" s="60">
        <v>0.19785277343246044</v>
      </c>
      <c r="G15" s="60">
        <f t="shared" si="0"/>
        <v>1.055051286724862</v>
      </c>
      <c r="H15" s="89">
        <f t="shared" si="1"/>
        <v>-0.11010257344972429</v>
      </c>
      <c r="J15" s="1" t="s">
        <v>805</v>
      </c>
      <c r="K15" s="60">
        <v>8.3981755769500205E-2</v>
      </c>
      <c r="L15" s="60">
        <v>0.16796351153900041</v>
      </c>
      <c r="M15" s="1">
        <v>1</v>
      </c>
    </row>
    <row r="16" spans="1:13">
      <c r="A16" s="1" t="s">
        <v>208</v>
      </c>
      <c r="B16" s="1" t="s">
        <v>1609</v>
      </c>
      <c r="C16" s="1">
        <v>3222</v>
      </c>
      <c r="D16" s="1">
        <v>601</v>
      </c>
      <c r="E16" s="60">
        <v>0.18653010552499999</v>
      </c>
      <c r="F16" s="60">
        <v>0.19785277343246044</v>
      </c>
      <c r="G16" s="60">
        <f t="shared" si="0"/>
        <v>0.94277225579895352</v>
      </c>
      <c r="H16" s="89">
        <f t="shared" si="1"/>
        <v>0.11445548840209296</v>
      </c>
      <c r="J16" s="1" t="s">
        <v>391</v>
      </c>
      <c r="K16" s="60">
        <v>8.7944958892589811E-2</v>
      </c>
      <c r="L16" s="60">
        <v>0.17588991778517962</v>
      </c>
      <c r="M16" s="1">
        <v>3</v>
      </c>
    </row>
    <row r="17" spans="1:13">
      <c r="A17" s="1" t="s">
        <v>208</v>
      </c>
      <c r="B17" s="1" t="s">
        <v>1612</v>
      </c>
      <c r="C17" s="1">
        <v>4687</v>
      </c>
      <c r="D17" s="1">
        <v>928</v>
      </c>
      <c r="E17" s="60">
        <v>0.197994452742</v>
      </c>
      <c r="F17" s="60">
        <v>0.19785277343246044</v>
      </c>
      <c r="G17" s="60">
        <f t="shared" si="0"/>
        <v>1.0007160845262952</v>
      </c>
      <c r="H17" s="89">
        <f t="shared" si="1"/>
        <v>-1.4321690525902486E-3</v>
      </c>
      <c r="J17" s="1" t="s">
        <v>86</v>
      </c>
      <c r="K17" s="60">
        <v>0.10104019810810659</v>
      </c>
      <c r="L17" s="60">
        <v>0.20208039621621318</v>
      </c>
      <c r="M17" s="1">
        <v>1</v>
      </c>
    </row>
    <row r="18" spans="1:13">
      <c r="A18" s="1" t="s">
        <v>208</v>
      </c>
      <c r="B18" s="1" t="s">
        <v>1611</v>
      </c>
      <c r="C18" s="1">
        <v>1169</v>
      </c>
      <c r="D18" s="1">
        <v>239</v>
      </c>
      <c r="E18" s="60">
        <v>0.204448246364</v>
      </c>
      <c r="F18" s="60">
        <v>0.19785277343246044</v>
      </c>
      <c r="G18" s="60">
        <f t="shared" si="0"/>
        <v>1.0333352563985716</v>
      </c>
      <c r="H18" s="89">
        <f t="shared" si="1"/>
        <v>-6.66705127971432E-2</v>
      </c>
      <c r="J18" s="1" t="s">
        <v>2633</v>
      </c>
      <c r="K18" s="60">
        <v>9.6754472516947201E-2</v>
      </c>
      <c r="L18" s="60">
        <v>0.1935089450338944</v>
      </c>
      <c r="M18" s="1">
        <v>1</v>
      </c>
    </row>
    <row r="19" spans="1:13">
      <c r="A19" s="1" t="s">
        <v>218</v>
      </c>
      <c r="B19" s="1" t="s">
        <v>1611</v>
      </c>
      <c r="C19" s="1">
        <v>2630</v>
      </c>
      <c r="D19" s="1">
        <v>522</v>
      </c>
      <c r="E19" s="60">
        <v>0.19847908745199999</v>
      </c>
      <c r="F19" s="60">
        <v>0.19785277343246044</v>
      </c>
      <c r="G19" s="60">
        <f t="shared" si="0"/>
        <v>1.0031655559266313</v>
      </c>
      <c r="H19" s="89">
        <f t="shared" si="1"/>
        <v>-6.3311118532625166E-3</v>
      </c>
    </row>
    <row r="20" spans="1:13">
      <c r="A20" s="1" t="s">
        <v>218</v>
      </c>
      <c r="B20" s="1" t="s">
        <v>208</v>
      </c>
      <c r="C20" s="1">
        <v>4310</v>
      </c>
      <c r="D20" s="1">
        <v>865</v>
      </c>
      <c r="E20" s="60">
        <v>0.20069605568400001</v>
      </c>
      <c r="F20" s="60">
        <v>0.19785277343246044</v>
      </c>
      <c r="G20" s="60">
        <f t="shared" si="0"/>
        <v>1.0143706969693309</v>
      </c>
      <c r="H20" s="89">
        <f t="shared" si="1"/>
        <v>-2.8741393938661819E-2</v>
      </c>
    </row>
    <row r="21" spans="1:13">
      <c r="A21" s="1" t="s">
        <v>218</v>
      </c>
      <c r="B21" s="1" t="s">
        <v>1612</v>
      </c>
      <c r="C21" s="1">
        <v>9725</v>
      </c>
      <c r="D21" s="1">
        <v>2004</v>
      </c>
      <c r="E21" s="60">
        <v>0.20606683804600001</v>
      </c>
      <c r="F21" s="60">
        <v>0.19785277343246044</v>
      </c>
      <c r="G21" s="60">
        <f t="shared" si="0"/>
        <v>1.0415160448399958</v>
      </c>
      <c r="H21" s="89">
        <f t="shared" si="1"/>
        <v>-8.3032089679991872E-2</v>
      </c>
    </row>
    <row r="22" spans="1:13">
      <c r="A22" s="1" t="s">
        <v>218</v>
      </c>
      <c r="B22" s="1" t="s">
        <v>1609</v>
      </c>
      <c r="C22" s="1">
        <v>6297</v>
      </c>
      <c r="D22" s="1">
        <v>1303</v>
      </c>
      <c r="E22" s="60">
        <v>0.20692393203100001</v>
      </c>
      <c r="F22" s="60">
        <v>0.19785277343246044</v>
      </c>
      <c r="G22" s="60">
        <f t="shared" si="0"/>
        <v>1.0458480234629419</v>
      </c>
      <c r="H22" s="89">
        <f t="shared" si="1"/>
        <v>-9.1696046925883845E-2</v>
      </c>
    </row>
    <row r="23" spans="1:13">
      <c r="A23" s="1" t="s">
        <v>218</v>
      </c>
      <c r="B23" s="1" t="s">
        <v>231</v>
      </c>
      <c r="C23" s="1">
        <v>43215</v>
      </c>
      <c r="D23" s="1">
        <v>9026</v>
      </c>
      <c r="E23" s="60">
        <v>0.20886266342699999</v>
      </c>
      <c r="F23" s="60">
        <v>0.19785277343246044</v>
      </c>
      <c r="G23" s="60">
        <f t="shared" si="0"/>
        <v>1.0556468822929992</v>
      </c>
      <c r="H23" s="89">
        <f t="shared" si="1"/>
        <v>-0.11129376458599838</v>
      </c>
    </row>
    <row r="24" spans="1:13">
      <c r="A24" s="1" t="s">
        <v>1611</v>
      </c>
      <c r="B24" s="1" t="s">
        <v>1612</v>
      </c>
      <c r="C24" s="1">
        <v>2758</v>
      </c>
      <c r="D24" s="1">
        <v>528</v>
      </c>
      <c r="E24" s="60">
        <v>0.191443074692</v>
      </c>
      <c r="F24" s="60">
        <v>0.19785277343246044</v>
      </c>
      <c r="G24" s="60">
        <f t="shared" si="0"/>
        <v>0.96760369526662982</v>
      </c>
      <c r="H24" s="89">
        <f t="shared" si="1"/>
        <v>6.479260946674037E-2</v>
      </c>
    </row>
    <row r="25" spans="1:13">
      <c r="A25" s="1" t="s">
        <v>1611</v>
      </c>
      <c r="B25" s="1" t="s">
        <v>1609</v>
      </c>
      <c r="C25" s="1">
        <v>1812</v>
      </c>
      <c r="D25" s="1">
        <v>360</v>
      </c>
      <c r="E25" s="60">
        <v>0.198675496689</v>
      </c>
      <c r="F25" s="60">
        <v>0.19785277343246044</v>
      </c>
      <c r="G25" s="60">
        <f t="shared" si="0"/>
        <v>1.0041582599135028</v>
      </c>
      <c r="H25" s="89">
        <f t="shared" si="1"/>
        <v>-8.3165198270056528E-3</v>
      </c>
    </row>
    <row r="26" spans="1:13">
      <c r="A26" s="1" t="s">
        <v>231</v>
      </c>
      <c r="B26" s="1" t="s">
        <v>1611</v>
      </c>
      <c r="C26" s="1">
        <v>11992</v>
      </c>
      <c r="D26" s="1">
        <v>2364</v>
      </c>
      <c r="E26" s="60">
        <v>0.19713142094700001</v>
      </c>
      <c r="F26" s="60">
        <v>0.19785277343246044</v>
      </c>
      <c r="G26" s="60">
        <f t="shared" si="0"/>
        <v>0.99635409464853075</v>
      </c>
      <c r="H26" s="89">
        <f t="shared" si="1"/>
        <v>7.2918107029383838E-3</v>
      </c>
    </row>
    <row r="27" spans="1:13">
      <c r="A27" s="1" t="s">
        <v>231</v>
      </c>
      <c r="B27" s="1" t="s">
        <v>208</v>
      </c>
      <c r="C27" s="1">
        <v>18985</v>
      </c>
      <c r="D27" s="1">
        <v>3886</v>
      </c>
      <c r="E27" s="60">
        <v>0.20468791150900001</v>
      </c>
      <c r="F27" s="60">
        <v>0.19785277343246044</v>
      </c>
      <c r="G27" s="60">
        <f t="shared" si="0"/>
        <v>1.0345465871312278</v>
      </c>
      <c r="H27" s="89">
        <f t="shared" si="1"/>
        <v>-6.9093174262455648E-2</v>
      </c>
    </row>
    <row r="28" spans="1:13">
      <c r="A28" s="1" t="s">
        <v>231</v>
      </c>
      <c r="B28" s="1" t="s">
        <v>1609</v>
      </c>
      <c r="C28" s="1">
        <v>27121</v>
      </c>
      <c r="D28" s="1">
        <v>5633</v>
      </c>
      <c r="E28" s="60">
        <v>0.20769883116400001</v>
      </c>
      <c r="F28" s="60">
        <v>0.19785277343246044</v>
      </c>
      <c r="G28" s="60">
        <f t="shared" si="0"/>
        <v>1.0497645676667791</v>
      </c>
      <c r="H28" s="89">
        <f t="shared" si="1"/>
        <v>-9.9529135333557894E-2</v>
      </c>
    </row>
    <row r="29" spans="1:13">
      <c r="A29" s="1" t="s">
        <v>231</v>
      </c>
      <c r="B29" s="1" t="s">
        <v>1612</v>
      </c>
      <c r="C29" s="1">
        <v>43990</v>
      </c>
      <c r="D29" s="1">
        <v>9155</v>
      </c>
      <c r="E29" s="60">
        <v>0.20811548079100001</v>
      </c>
      <c r="F29" s="60">
        <v>0.19785277343246044</v>
      </c>
      <c r="G29" s="60">
        <f t="shared" si="0"/>
        <v>1.0518704245611339</v>
      </c>
      <c r="H29" s="89">
        <f t="shared" si="1"/>
        <v>-0.103740849122268</v>
      </c>
    </row>
    <row r="30" spans="1:13">
      <c r="A30" s="1" t="s">
        <v>1612</v>
      </c>
      <c r="B30" s="1" t="s">
        <v>1609</v>
      </c>
      <c r="C30" s="1">
        <v>6940</v>
      </c>
      <c r="D30" s="1">
        <v>1348</v>
      </c>
      <c r="E30" s="60">
        <v>0.19423631123900001</v>
      </c>
      <c r="F30" s="60">
        <v>0.19785277343246044</v>
      </c>
      <c r="G30" s="60">
        <f t="shared" si="0"/>
        <v>0.9817214480711085</v>
      </c>
      <c r="H30" s="89">
        <f t="shared" si="1"/>
        <v>3.6557103857782991E-2</v>
      </c>
    </row>
    <row r="31" spans="1:13">
      <c r="A31" s="1" t="s">
        <v>286</v>
      </c>
      <c r="B31" s="1" t="s">
        <v>298</v>
      </c>
      <c r="C31" s="1">
        <v>5819</v>
      </c>
      <c r="D31" s="1">
        <v>1243</v>
      </c>
      <c r="E31" s="60">
        <v>0.213610586011</v>
      </c>
      <c r="F31" s="60">
        <v>8.5347958892958903E-2</v>
      </c>
      <c r="G31" s="60">
        <f t="shared" si="0"/>
        <v>2.5028200882800795</v>
      </c>
      <c r="H31" s="89">
        <f t="shared" si="1"/>
        <v>-3.005640176560159</v>
      </c>
      <c r="I31" s="1" t="s">
        <v>1619</v>
      </c>
    </row>
    <row r="32" spans="1:13">
      <c r="A32" s="1" t="s">
        <v>304</v>
      </c>
      <c r="B32" s="1" t="s">
        <v>850</v>
      </c>
      <c r="C32" s="1">
        <v>290698</v>
      </c>
      <c r="D32" s="1">
        <v>45353</v>
      </c>
      <c r="E32" s="60">
        <v>0.15601414526400001</v>
      </c>
      <c r="F32" s="60">
        <v>0.20462362344236562</v>
      </c>
      <c r="G32" s="60">
        <f t="shared" si="0"/>
        <v>0.76244444624421881</v>
      </c>
      <c r="H32" s="89">
        <f t="shared" si="1"/>
        <v>0.47511110751156238</v>
      </c>
      <c r="I32" s="1" t="s">
        <v>2635</v>
      </c>
    </row>
    <row r="33" spans="1:9">
      <c r="A33" s="1" t="s">
        <v>304</v>
      </c>
      <c r="B33" s="1" t="s">
        <v>853</v>
      </c>
      <c r="C33" s="1">
        <v>62320</v>
      </c>
      <c r="D33" s="1">
        <v>12607</v>
      </c>
      <c r="E33" s="60">
        <v>0.20229460847200001</v>
      </c>
      <c r="F33" s="60">
        <v>0.20462362344236562</v>
      </c>
      <c r="G33" s="60">
        <f t="shared" si="0"/>
        <v>0.98861805430289629</v>
      </c>
      <c r="H33" s="89">
        <f t="shared" si="1"/>
        <v>2.2763891394207536E-2</v>
      </c>
    </row>
    <row r="34" spans="1:9">
      <c r="A34" s="1" t="s">
        <v>304</v>
      </c>
      <c r="B34" s="1" t="s">
        <v>313</v>
      </c>
      <c r="C34" s="1">
        <v>461907</v>
      </c>
      <c r="D34" s="1">
        <v>94362</v>
      </c>
      <c r="E34" s="60">
        <v>0.204287876131</v>
      </c>
      <c r="F34" s="60">
        <v>0.20462362344236562</v>
      </c>
      <c r="G34" s="60">
        <f t="shared" si="0"/>
        <v>0.99835919574818699</v>
      </c>
      <c r="H34" s="89">
        <f t="shared" si="1"/>
        <v>3.2816085036261322E-3</v>
      </c>
    </row>
    <row r="35" spans="1:9">
      <c r="A35" s="1" t="s">
        <v>304</v>
      </c>
      <c r="B35" s="1" t="s">
        <v>856</v>
      </c>
      <c r="C35" s="1">
        <v>28554</v>
      </c>
      <c r="D35" s="1">
        <v>5897</v>
      </c>
      <c r="E35" s="60">
        <v>0.20652097779600001</v>
      </c>
      <c r="F35" s="60">
        <v>0.20462362344236562</v>
      </c>
      <c r="G35" s="60">
        <f t="shared" si="0"/>
        <v>1.0092724110819433</v>
      </c>
      <c r="H35" s="89">
        <f t="shared" si="1"/>
        <v>-1.8544822163886643E-2</v>
      </c>
    </row>
    <row r="36" spans="1:9">
      <c r="A36" s="1" t="s">
        <v>304</v>
      </c>
      <c r="B36" s="1" t="s">
        <v>319</v>
      </c>
      <c r="C36" s="1">
        <v>370000</v>
      </c>
      <c r="D36" s="1">
        <v>79104</v>
      </c>
      <c r="E36" s="60">
        <v>0.213794594595</v>
      </c>
      <c r="F36" s="60">
        <v>0.20462362344236562</v>
      </c>
      <c r="G36" s="60">
        <f t="shared" si="0"/>
        <v>1.044818731084671</v>
      </c>
      <c r="H36" s="89">
        <f t="shared" si="1"/>
        <v>-8.9637462169342097E-2</v>
      </c>
    </row>
    <row r="37" spans="1:9">
      <c r="A37" s="1" t="s">
        <v>304</v>
      </c>
      <c r="B37" s="1" t="s">
        <v>326</v>
      </c>
      <c r="C37" s="1">
        <v>403623</v>
      </c>
      <c r="D37" s="1">
        <v>88283</v>
      </c>
      <c r="E37" s="60">
        <v>0.21872638576100001</v>
      </c>
      <c r="F37" s="60">
        <v>0.20462362344236562</v>
      </c>
      <c r="G37" s="60">
        <f t="shared" si="0"/>
        <v>1.0689204994095247</v>
      </c>
      <c r="H37" s="89">
        <f t="shared" si="1"/>
        <v>-0.13784099881904965</v>
      </c>
    </row>
    <row r="38" spans="1:9">
      <c r="A38" s="1" t="s">
        <v>313</v>
      </c>
      <c r="B38" s="1" t="s">
        <v>850</v>
      </c>
      <c r="C38" s="1">
        <v>452220</v>
      </c>
      <c r="D38" s="1">
        <v>84212</v>
      </c>
      <c r="E38" s="60">
        <v>0.18621909689999999</v>
      </c>
      <c r="F38" s="60">
        <v>0.20462362344236562</v>
      </c>
      <c r="G38" s="60">
        <f t="shared" si="0"/>
        <v>0.91005668733283152</v>
      </c>
      <c r="H38" s="89">
        <f t="shared" si="1"/>
        <v>0.17988662533433686</v>
      </c>
      <c r="I38" s="1" t="s">
        <v>2636</v>
      </c>
    </row>
    <row r="39" spans="1:9">
      <c r="A39" s="1" t="s">
        <v>313</v>
      </c>
      <c r="B39" s="1" t="s">
        <v>853</v>
      </c>
      <c r="C39" s="1">
        <v>92435</v>
      </c>
      <c r="D39" s="1">
        <v>18590</v>
      </c>
      <c r="E39" s="60">
        <v>0.201114296533</v>
      </c>
      <c r="F39" s="60">
        <v>0.20462362344236562</v>
      </c>
      <c r="G39" s="60">
        <f t="shared" si="0"/>
        <v>0.98284984475238724</v>
      </c>
      <c r="H39" s="89">
        <f t="shared" si="1"/>
        <v>3.4300310495225417E-2</v>
      </c>
    </row>
    <row r="40" spans="1:9">
      <c r="A40" s="1" t="s">
        <v>313</v>
      </c>
      <c r="B40" s="1" t="s">
        <v>856</v>
      </c>
      <c r="C40" s="1">
        <v>42153</v>
      </c>
      <c r="D40" s="1">
        <v>8900</v>
      </c>
      <c r="E40" s="60">
        <v>0.21113562498499999</v>
      </c>
      <c r="F40" s="60">
        <v>0.20462362344236562</v>
      </c>
      <c r="G40" s="60">
        <f t="shared" si="0"/>
        <v>1.031824290045712</v>
      </c>
      <c r="H40" s="89">
        <f t="shared" si="1"/>
        <v>-6.3648580091423712E-2</v>
      </c>
    </row>
    <row r="41" spans="1:9">
      <c r="A41" s="1" t="s">
        <v>319</v>
      </c>
      <c r="B41" s="1" t="s">
        <v>853</v>
      </c>
      <c r="C41" s="1">
        <v>75643</v>
      </c>
      <c r="D41" s="1">
        <v>15785</v>
      </c>
      <c r="E41" s="60">
        <v>0.20867760400800001</v>
      </c>
      <c r="F41" s="60">
        <v>0.20462362344236562</v>
      </c>
      <c r="G41" s="60">
        <f t="shared" si="0"/>
        <v>1.0198118892502959</v>
      </c>
      <c r="H41" s="89">
        <f t="shared" si="1"/>
        <v>-3.9623778500591733E-2</v>
      </c>
    </row>
    <row r="42" spans="1:9">
      <c r="A42" s="1" t="s">
        <v>319</v>
      </c>
      <c r="B42" s="1" t="s">
        <v>850</v>
      </c>
      <c r="C42" s="1">
        <v>359205</v>
      </c>
      <c r="D42" s="1">
        <v>75380</v>
      </c>
      <c r="E42" s="60">
        <v>0.209852312746</v>
      </c>
      <c r="F42" s="60">
        <v>0.20462362344236562</v>
      </c>
      <c r="G42" s="60">
        <f t="shared" si="0"/>
        <v>1.0255527158383406</v>
      </c>
      <c r="H42" s="89">
        <f t="shared" si="1"/>
        <v>-5.1105431676681246E-2</v>
      </c>
    </row>
    <row r="43" spans="1:9">
      <c r="A43" s="1" t="s">
        <v>319</v>
      </c>
      <c r="B43" s="1" t="s">
        <v>856</v>
      </c>
      <c r="C43" s="1">
        <v>34895</v>
      </c>
      <c r="D43" s="1">
        <v>7374</v>
      </c>
      <c r="E43" s="60">
        <v>0.21131967330599999</v>
      </c>
      <c r="F43" s="60">
        <v>0.20462362344236562</v>
      </c>
      <c r="G43" s="60">
        <f t="shared" si="0"/>
        <v>1.03272373810505</v>
      </c>
      <c r="H43" s="89">
        <f t="shared" si="1"/>
        <v>-6.5447476210100275E-2</v>
      </c>
    </row>
    <row r="44" spans="1:9">
      <c r="A44" s="1" t="s">
        <v>319</v>
      </c>
      <c r="B44" s="1" t="s">
        <v>313</v>
      </c>
      <c r="C44" s="1">
        <v>577885</v>
      </c>
      <c r="D44" s="1">
        <v>125900</v>
      </c>
      <c r="E44" s="60">
        <v>0.21786341573199999</v>
      </c>
      <c r="F44" s="60">
        <v>0.20462362344236562</v>
      </c>
      <c r="G44" s="60">
        <f t="shared" si="0"/>
        <v>1.0647031465228818</v>
      </c>
      <c r="H44" s="89">
        <f t="shared" si="1"/>
        <v>-0.12940629304576357</v>
      </c>
    </row>
    <row r="45" spans="1:9">
      <c r="A45" s="1" t="s">
        <v>319</v>
      </c>
      <c r="B45" s="1" t="s">
        <v>326</v>
      </c>
      <c r="C45" s="1">
        <v>503802</v>
      </c>
      <c r="D45" s="1">
        <v>110917</v>
      </c>
      <c r="E45" s="60">
        <v>0.22015990408899999</v>
      </c>
      <c r="F45" s="60">
        <v>0.20462362344236562</v>
      </c>
      <c r="G45" s="60">
        <f t="shared" si="0"/>
        <v>1.0759261339686437</v>
      </c>
      <c r="H45" s="89">
        <f t="shared" si="1"/>
        <v>-0.15185226793728757</v>
      </c>
    </row>
    <row r="46" spans="1:9">
      <c r="A46" s="1" t="s">
        <v>326</v>
      </c>
      <c r="B46" s="1" t="s">
        <v>856</v>
      </c>
      <c r="C46" s="1">
        <v>38293</v>
      </c>
      <c r="D46" s="1">
        <v>8137</v>
      </c>
      <c r="E46" s="60">
        <v>0.212493144961</v>
      </c>
      <c r="F46" s="60">
        <v>0.20462362344236562</v>
      </c>
      <c r="G46" s="60">
        <f t="shared" si="0"/>
        <v>1.0384585190421618</v>
      </c>
      <c r="H46" s="89">
        <f t="shared" si="1"/>
        <v>-7.6917038084323819E-2</v>
      </c>
    </row>
    <row r="47" spans="1:9">
      <c r="A47" s="1" t="s">
        <v>326</v>
      </c>
      <c r="B47" s="1" t="s">
        <v>853</v>
      </c>
      <c r="C47" s="1">
        <v>84323</v>
      </c>
      <c r="D47" s="1">
        <v>17924</v>
      </c>
      <c r="E47" s="60">
        <v>0.212563594749</v>
      </c>
      <c r="F47" s="60">
        <v>0.20462362344236562</v>
      </c>
      <c r="G47" s="60">
        <f t="shared" si="0"/>
        <v>1.038802808654548</v>
      </c>
      <c r="H47" s="89">
        <f t="shared" si="1"/>
        <v>-7.7605617309095765E-2</v>
      </c>
    </row>
    <row r="48" spans="1:9">
      <c r="A48" s="1" t="s">
        <v>326</v>
      </c>
      <c r="B48" s="1" t="s">
        <v>850</v>
      </c>
      <c r="C48" s="1">
        <v>405122</v>
      </c>
      <c r="D48" s="1">
        <v>87227</v>
      </c>
      <c r="E48" s="60">
        <v>0.215310449692</v>
      </c>
      <c r="F48" s="60">
        <v>0.20462362344236562</v>
      </c>
      <c r="G48" s="60">
        <f t="shared" si="0"/>
        <v>1.052226747185153</v>
      </c>
      <c r="H48" s="89">
        <f t="shared" si="1"/>
        <v>-0.10445349437030593</v>
      </c>
    </row>
    <row r="49" spans="1:9">
      <c r="A49" s="1" t="s">
        <v>326</v>
      </c>
      <c r="B49" s="1" t="s">
        <v>313</v>
      </c>
      <c r="C49" s="1">
        <v>651557</v>
      </c>
      <c r="D49" s="1">
        <v>143363</v>
      </c>
      <c r="E49" s="60">
        <v>0.22003140170400001</v>
      </c>
      <c r="F49" s="60">
        <v>0.20462362344236562</v>
      </c>
      <c r="G49" s="60">
        <f t="shared" si="0"/>
        <v>1.0752981400799706</v>
      </c>
      <c r="H49" s="89">
        <f t="shared" si="1"/>
        <v>-0.1505962801599412</v>
      </c>
    </row>
    <row r="50" spans="1:9">
      <c r="A50" s="1" t="s">
        <v>850</v>
      </c>
      <c r="B50" s="1" t="s">
        <v>853</v>
      </c>
      <c r="C50" s="1">
        <v>63764</v>
      </c>
      <c r="D50" s="1">
        <v>12328</v>
      </c>
      <c r="E50" s="60">
        <v>0.19333793362999999</v>
      </c>
      <c r="F50" s="60">
        <v>0.20462362344236562</v>
      </c>
      <c r="G50" s="60">
        <f t="shared" si="0"/>
        <v>0.94484659384626546</v>
      </c>
      <c r="H50" s="89">
        <f t="shared" si="1"/>
        <v>0.11030681230746919</v>
      </c>
    </row>
    <row r="51" spans="1:9">
      <c r="A51" s="1" t="s">
        <v>850</v>
      </c>
      <c r="B51" s="1" t="s">
        <v>856</v>
      </c>
      <c r="C51" s="1">
        <v>29211</v>
      </c>
      <c r="D51" s="1">
        <v>5822</v>
      </c>
      <c r="E51" s="60">
        <v>0.19930847968199999</v>
      </c>
      <c r="F51" s="60">
        <v>0.20462362344236562</v>
      </c>
      <c r="G51" s="60">
        <f t="shared" si="0"/>
        <v>0.97402477939277288</v>
      </c>
      <c r="H51" s="89">
        <f t="shared" si="1"/>
        <v>5.1950441214454357E-2</v>
      </c>
    </row>
    <row r="52" spans="1:9">
      <c r="A52" s="1" t="s">
        <v>853</v>
      </c>
      <c r="B52" s="1" t="s">
        <v>856</v>
      </c>
      <c r="C52" s="1">
        <v>6925</v>
      </c>
      <c r="D52" s="1">
        <v>1317</v>
      </c>
      <c r="E52" s="60">
        <v>0.19018050541500001</v>
      </c>
      <c r="F52" s="60">
        <v>0.20462362344236562</v>
      </c>
      <c r="G52" s="60">
        <f t="shared" si="0"/>
        <v>0.92941617500271823</v>
      </c>
      <c r="H52" s="89">
        <f t="shared" si="1"/>
        <v>0.14116764999456355</v>
      </c>
    </row>
    <row r="53" spans="1:9">
      <c r="A53" s="1" t="s">
        <v>1615</v>
      </c>
      <c r="B53" s="1" t="s">
        <v>1616</v>
      </c>
      <c r="C53" s="1">
        <v>518</v>
      </c>
      <c r="D53" s="1">
        <v>102</v>
      </c>
      <c r="E53" s="60">
        <v>0.19691119691100001</v>
      </c>
      <c r="F53" s="60">
        <v>0.20045016636883967</v>
      </c>
      <c r="G53" s="60">
        <f t="shared" si="0"/>
        <v>0.98234489139147052</v>
      </c>
      <c r="H53" s="89">
        <f t="shared" si="1"/>
        <v>3.5310217217058848E-2</v>
      </c>
    </row>
    <row r="54" spans="1:9">
      <c r="A54" s="1" t="s">
        <v>1615</v>
      </c>
      <c r="B54" s="1" t="s">
        <v>1617</v>
      </c>
      <c r="C54" s="1">
        <v>599</v>
      </c>
      <c r="D54" s="1">
        <v>140</v>
      </c>
      <c r="E54" s="60">
        <v>0.23372287145199999</v>
      </c>
      <c r="F54" s="60">
        <v>0.20045016636883967</v>
      </c>
      <c r="G54" s="60">
        <f t="shared" si="0"/>
        <v>1.1659899100404669</v>
      </c>
      <c r="H54" s="89">
        <f t="shared" si="1"/>
        <v>-0.33197982008093385</v>
      </c>
    </row>
    <row r="55" spans="1:9">
      <c r="A55" s="1" t="s">
        <v>1616</v>
      </c>
      <c r="B55" s="1" t="s">
        <v>1617</v>
      </c>
      <c r="C55" s="1">
        <v>783</v>
      </c>
      <c r="D55" s="1">
        <v>157</v>
      </c>
      <c r="E55" s="60">
        <v>0.20051085568300001</v>
      </c>
      <c r="F55" s="60">
        <v>0.20045016636883967</v>
      </c>
      <c r="G55" s="60">
        <f t="shared" si="0"/>
        <v>1.000302765097479</v>
      </c>
      <c r="H55" s="89">
        <f t="shared" si="1"/>
        <v>-6.0553019495790394E-4</v>
      </c>
    </row>
    <row r="56" spans="1:9">
      <c r="A56" s="1" t="s">
        <v>353</v>
      </c>
      <c r="B56" s="1" t="s">
        <v>1617</v>
      </c>
      <c r="C56" s="1">
        <v>8016</v>
      </c>
      <c r="D56" s="1">
        <v>1827</v>
      </c>
      <c r="E56" s="60">
        <v>0.22791916167699999</v>
      </c>
      <c r="F56" s="60">
        <v>0.20045016636883967</v>
      </c>
      <c r="G56" s="60">
        <f t="shared" si="0"/>
        <v>1.1370365303544614</v>
      </c>
      <c r="H56" s="89">
        <f t="shared" si="1"/>
        <v>-0.27407306070892279</v>
      </c>
    </row>
    <row r="57" spans="1:9">
      <c r="A57" s="1" t="s">
        <v>353</v>
      </c>
      <c r="B57" s="1" t="s">
        <v>1616</v>
      </c>
      <c r="C57" s="1">
        <v>6910</v>
      </c>
      <c r="D57" s="1">
        <v>1580</v>
      </c>
      <c r="E57" s="60">
        <v>0.22865412445700001</v>
      </c>
      <c r="F57" s="60">
        <v>0.20045016636883967</v>
      </c>
      <c r="G57" s="60">
        <f t="shared" si="0"/>
        <v>1.1407030914420069</v>
      </c>
      <c r="H57" s="89">
        <f t="shared" si="1"/>
        <v>-0.28140618288401376</v>
      </c>
    </row>
    <row r="58" spans="1:9">
      <c r="A58" s="1" t="s">
        <v>353</v>
      </c>
      <c r="B58" s="1" t="s">
        <v>1615</v>
      </c>
      <c r="C58" s="1">
        <v>5325</v>
      </c>
      <c r="D58" s="1">
        <v>1234</v>
      </c>
      <c r="E58" s="60">
        <v>0.23173708920200001</v>
      </c>
      <c r="F58" s="60">
        <v>0.20045016636883967</v>
      </c>
      <c r="G58" s="60">
        <f t="shared" si="0"/>
        <v>1.1560832969107675</v>
      </c>
      <c r="H58" s="89">
        <f t="shared" si="1"/>
        <v>-0.312166593821535</v>
      </c>
    </row>
    <row r="59" spans="1:9">
      <c r="A59" s="1" t="s">
        <v>394</v>
      </c>
      <c r="B59" s="1" t="s">
        <v>1603</v>
      </c>
      <c r="C59" s="1">
        <v>2824</v>
      </c>
      <c r="D59" s="1">
        <v>436</v>
      </c>
      <c r="E59" s="60">
        <v>0.15439093484399999</v>
      </c>
      <c r="F59" s="60">
        <v>0.17599999999999999</v>
      </c>
      <c r="G59" s="60">
        <f t="shared" si="0"/>
        <v>0.87722122070454545</v>
      </c>
      <c r="H59" s="89">
        <f t="shared" si="1"/>
        <v>0.24555755859090911</v>
      </c>
    </row>
    <row r="60" spans="1:9">
      <c r="A60" s="1" t="s">
        <v>394</v>
      </c>
      <c r="B60" s="1" t="s">
        <v>1602</v>
      </c>
      <c r="C60" s="1">
        <v>8370</v>
      </c>
      <c r="D60" s="1">
        <v>1364</v>
      </c>
      <c r="E60" s="60">
        <v>0.162962962963</v>
      </c>
      <c r="F60" s="60">
        <v>0.17599999999999999</v>
      </c>
      <c r="G60" s="60">
        <f t="shared" si="0"/>
        <v>0.92592592592613643</v>
      </c>
      <c r="H60" s="89">
        <f t="shared" si="1"/>
        <v>0.14814814814772714</v>
      </c>
    </row>
    <row r="61" spans="1:9">
      <c r="A61" s="1" t="s">
        <v>1602</v>
      </c>
      <c r="B61" s="1" t="s">
        <v>1603</v>
      </c>
      <c r="C61" s="1">
        <v>718</v>
      </c>
      <c r="D61" s="1">
        <v>58</v>
      </c>
      <c r="E61" s="60">
        <v>8.0779944289700006E-2</v>
      </c>
      <c r="F61" s="60">
        <v>0.17599999999999999</v>
      </c>
      <c r="G61" s="60">
        <f t="shared" si="0"/>
        <v>0.45897695619147733</v>
      </c>
      <c r="H61" s="89">
        <f t="shared" si="1"/>
        <v>1.0820460876170452</v>
      </c>
      <c r="I61" s="1" t="s">
        <v>1604</v>
      </c>
    </row>
    <row r="62" spans="1:9">
      <c r="A62" s="1" t="s">
        <v>442</v>
      </c>
      <c r="B62" s="1" t="s">
        <v>434</v>
      </c>
      <c r="C62" s="1">
        <v>48090</v>
      </c>
      <c r="D62" s="1">
        <v>11422</v>
      </c>
      <c r="E62" s="60">
        <v>0.23751299646499999</v>
      </c>
      <c r="F62" s="60">
        <v>0.25283981127675936</v>
      </c>
      <c r="G62" s="60">
        <f t="shared" si="0"/>
        <v>0.93938132316123824</v>
      </c>
      <c r="H62" s="89">
        <f t="shared" si="1"/>
        <v>0.12123735367752342</v>
      </c>
    </row>
    <row r="63" spans="1:9">
      <c r="A63" s="1" t="s">
        <v>499</v>
      </c>
      <c r="B63" s="1" t="s">
        <v>545</v>
      </c>
      <c r="C63" s="1">
        <v>242836</v>
      </c>
      <c r="D63" s="1">
        <v>49746</v>
      </c>
      <c r="E63" s="60">
        <v>0.204854304963</v>
      </c>
      <c r="F63" s="60">
        <v>0.23663531408950669</v>
      </c>
      <c r="G63" s="60">
        <f t="shared" si="0"/>
        <v>0.865696253964505</v>
      </c>
      <c r="H63" s="89">
        <f t="shared" si="1"/>
        <v>0.26860749207098999</v>
      </c>
      <c r="I63" s="1" t="s">
        <v>1607</v>
      </c>
    </row>
    <row r="64" spans="1:9">
      <c r="A64" s="1" t="s">
        <v>499</v>
      </c>
      <c r="B64" s="1" t="s">
        <v>515</v>
      </c>
      <c r="C64" s="1">
        <v>219252</v>
      </c>
      <c r="D64" s="1">
        <v>50386</v>
      </c>
      <c r="E64" s="60">
        <v>0.229808622042</v>
      </c>
      <c r="F64" s="60">
        <v>0.23663531408950669</v>
      </c>
      <c r="G64" s="60">
        <f t="shared" si="0"/>
        <v>0.97115100054371217</v>
      </c>
      <c r="H64" s="89">
        <f t="shared" si="1"/>
        <v>5.7697998912575765E-2</v>
      </c>
    </row>
    <row r="65" spans="1:8">
      <c r="A65" s="1" t="s">
        <v>499</v>
      </c>
      <c r="B65" s="1" t="s">
        <v>508</v>
      </c>
      <c r="C65" s="1">
        <v>231673</v>
      </c>
      <c r="D65" s="1">
        <v>53255</v>
      </c>
      <c r="E65" s="60">
        <v>0.229871413587</v>
      </c>
      <c r="F65" s="60">
        <v>0.23663531408950669</v>
      </c>
      <c r="G65" s="60">
        <f t="shared" si="0"/>
        <v>0.97141635208366128</v>
      </c>
      <c r="H65" s="89">
        <f t="shared" si="1"/>
        <v>5.7167295832677434E-2</v>
      </c>
    </row>
    <row r="66" spans="1:8">
      <c r="A66" s="1" t="s">
        <v>499</v>
      </c>
      <c r="B66" s="1" t="s">
        <v>542</v>
      </c>
      <c r="C66" s="1">
        <v>304212</v>
      </c>
      <c r="D66" s="1">
        <v>70273</v>
      </c>
      <c r="E66" s="60">
        <v>0.231000092041</v>
      </c>
      <c r="F66" s="60">
        <v>0.23663531408950669</v>
      </c>
      <c r="G66" s="60">
        <f t="shared" ref="G66:G129" si="2">E66/F66</f>
        <v>0.97618604784248231</v>
      </c>
      <c r="H66" s="89">
        <f t="shared" ref="H66:H129" si="3">1-(2*(E66-F66/2)/F66)</f>
        <v>4.7627904315035496E-2</v>
      </c>
    </row>
    <row r="67" spans="1:8">
      <c r="A67" s="1" t="s">
        <v>499</v>
      </c>
      <c r="B67" s="1" t="s">
        <v>549</v>
      </c>
      <c r="C67" s="1">
        <v>65306</v>
      </c>
      <c r="D67" s="1">
        <v>15118</v>
      </c>
      <c r="E67" s="60">
        <v>0.23149480905299999</v>
      </c>
      <c r="F67" s="60">
        <v>0.23663531408950669</v>
      </c>
      <c r="G67" s="60">
        <f t="shared" si="2"/>
        <v>0.97827667837201038</v>
      </c>
      <c r="H67" s="89">
        <f t="shared" si="3"/>
        <v>4.3446643255979245E-2</v>
      </c>
    </row>
    <row r="68" spans="1:8">
      <c r="A68" s="1" t="s">
        <v>499</v>
      </c>
      <c r="B68" s="1" t="s">
        <v>523</v>
      </c>
      <c r="C68" s="1">
        <v>282014</v>
      </c>
      <c r="D68" s="1">
        <v>66713</v>
      </c>
      <c r="E68" s="60">
        <v>0.23655917791299999</v>
      </c>
      <c r="F68" s="60">
        <v>0.23663531408950669</v>
      </c>
      <c r="G68" s="60">
        <f t="shared" si="2"/>
        <v>0.99967825522238873</v>
      </c>
      <c r="H68" s="89">
        <f t="shared" si="3"/>
        <v>6.4348955522253171E-4</v>
      </c>
    </row>
    <row r="69" spans="1:8">
      <c r="A69" s="1" t="s">
        <v>499</v>
      </c>
      <c r="B69" s="1" t="s">
        <v>537</v>
      </c>
      <c r="C69" s="1">
        <v>37969</v>
      </c>
      <c r="D69" s="1">
        <v>9063</v>
      </c>
      <c r="E69" s="60">
        <v>0.23869472464399999</v>
      </c>
      <c r="F69" s="60">
        <v>0.23663531408950669</v>
      </c>
      <c r="G69" s="60">
        <f t="shared" si="2"/>
        <v>1.00870288765824</v>
      </c>
      <c r="H69" s="89">
        <f t="shared" si="3"/>
        <v>-1.7405775316479799E-2</v>
      </c>
    </row>
    <row r="70" spans="1:8">
      <c r="A70" s="1" t="s">
        <v>499</v>
      </c>
      <c r="B70" s="1" t="s">
        <v>533</v>
      </c>
      <c r="C70" s="1">
        <v>19969</v>
      </c>
      <c r="D70" s="1">
        <v>4854</v>
      </c>
      <c r="E70" s="60">
        <v>0.24307676899200001</v>
      </c>
      <c r="F70" s="60">
        <v>0.23663531408950669</v>
      </c>
      <c r="G70" s="60">
        <f t="shared" si="2"/>
        <v>1.0272210212042014</v>
      </c>
      <c r="H70" s="89">
        <f t="shared" si="3"/>
        <v>-5.4442042408402669E-2</v>
      </c>
    </row>
    <row r="71" spans="1:8">
      <c r="A71" s="1" t="s">
        <v>508</v>
      </c>
      <c r="B71" s="1" t="s">
        <v>545</v>
      </c>
      <c r="C71" s="1">
        <v>491349</v>
      </c>
      <c r="D71" s="1">
        <v>112921</v>
      </c>
      <c r="E71" s="60">
        <v>0.22981831651199999</v>
      </c>
      <c r="F71" s="60">
        <v>0.23663531408950669</v>
      </c>
      <c r="G71" s="60">
        <f t="shared" si="2"/>
        <v>0.97119196852026834</v>
      </c>
      <c r="H71" s="89">
        <f t="shared" si="3"/>
        <v>5.761606295946331E-2</v>
      </c>
    </row>
    <row r="72" spans="1:8">
      <c r="A72" s="1" t="s">
        <v>508</v>
      </c>
      <c r="B72" s="1" t="s">
        <v>549</v>
      </c>
      <c r="C72" s="1">
        <v>129045</v>
      </c>
      <c r="D72" s="1">
        <v>29801</v>
      </c>
      <c r="E72" s="60">
        <v>0.23093494517400001</v>
      </c>
      <c r="F72" s="60">
        <v>0.23663531408950669</v>
      </c>
      <c r="G72" s="60">
        <f t="shared" si="2"/>
        <v>0.97591074291916324</v>
      </c>
      <c r="H72" s="89">
        <f t="shared" si="3"/>
        <v>4.8178514161673514E-2</v>
      </c>
    </row>
    <row r="73" spans="1:8">
      <c r="A73" s="1" t="s">
        <v>508</v>
      </c>
      <c r="B73" s="1" t="s">
        <v>515</v>
      </c>
      <c r="C73" s="1">
        <v>437997</v>
      </c>
      <c r="D73" s="1">
        <v>101409</v>
      </c>
      <c r="E73" s="60">
        <v>0.231528983075</v>
      </c>
      <c r="F73" s="60">
        <v>0.23663531408950669</v>
      </c>
      <c r="G73" s="60">
        <f t="shared" si="2"/>
        <v>0.97842109477972827</v>
      </c>
      <c r="H73" s="89">
        <f t="shared" si="3"/>
        <v>4.3157810440543454E-2</v>
      </c>
    </row>
    <row r="74" spans="1:8">
      <c r="A74" s="1" t="s">
        <v>508</v>
      </c>
      <c r="B74" s="1" t="s">
        <v>542</v>
      </c>
      <c r="C74" s="1">
        <v>628350</v>
      </c>
      <c r="D74" s="1">
        <v>146153</v>
      </c>
      <c r="E74" s="60">
        <v>0.232598074322</v>
      </c>
      <c r="F74" s="60">
        <v>0.23663531408950669</v>
      </c>
      <c r="G74" s="60">
        <f t="shared" si="2"/>
        <v>0.98293898024882453</v>
      </c>
      <c r="H74" s="89">
        <f t="shared" si="3"/>
        <v>3.4122039502351043E-2</v>
      </c>
    </row>
    <row r="75" spans="1:8">
      <c r="A75" s="1" t="s">
        <v>508</v>
      </c>
      <c r="B75" s="1" t="s">
        <v>523</v>
      </c>
      <c r="C75" s="1">
        <v>576278</v>
      </c>
      <c r="D75" s="1">
        <v>134955</v>
      </c>
      <c r="E75" s="60">
        <v>0.23418384876699999</v>
      </c>
      <c r="F75" s="60">
        <v>0.23663531408950669</v>
      </c>
      <c r="G75" s="60">
        <f t="shared" si="2"/>
        <v>0.98964032341521335</v>
      </c>
      <c r="H75" s="89">
        <f t="shared" si="3"/>
        <v>2.0719353169573296E-2</v>
      </c>
    </row>
    <row r="76" spans="1:8">
      <c r="A76" s="1" t="s">
        <v>508</v>
      </c>
      <c r="B76" s="1" t="s">
        <v>533</v>
      </c>
      <c r="C76" s="1">
        <v>38932</v>
      </c>
      <c r="D76" s="1">
        <v>9122</v>
      </c>
      <c r="E76" s="60">
        <v>0.234305969383</v>
      </c>
      <c r="F76" s="60">
        <v>0.23663531408950669</v>
      </c>
      <c r="G76" s="60">
        <f t="shared" si="2"/>
        <v>0.9901563943848819</v>
      </c>
      <c r="H76" s="89">
        <f t="shared" si="3"/>
        <v>1.9687211230236201E-2</v>
      </c>
    </row>
    <row r="77" spans="1:8">
      <c r="A77" s="1" t="s">
        <v>508</v>
      </c>
      <c r="B77" s="1" t="s">
        <v>537</v>
      </c>
      <c r="C77" s="1">
        <v>72478</v>
      </c>
      <c r="D77" s="1">
        <v>17214</v>
      </c>
      <c r="E77" s="60">
        <v>0.237506553713</v>
      </c>
      <c r="F77" s="60">
        <v>0.23663531408950669</v>
      </c>
      <c r="G77" s="60">
        <f t="shared" si="2"/>
        <v>1.0036817819303325</v>
      </c>
      <c r="H77" s="89">
        <f t="shared" si="3"/>
        <v>-7.3635638606650566E-3</v>
      </c>
    </row>
    <row r="78" spans="1:8">
      <c r="A78" s="1" t="s">
        <v>515</v>
      </c>
      <c r="B78" s="1" t="s">
        <v>549</v>
      </c>
      <c r="C78" s="1">
        <v>121420</v>
      </c>
      <c r="D78" s="1">
        <v>27716</v>
      </c>
      <c r="E78" s="60">
        <v>0.22826552462499999</v>
      </c>
      <c r="F78" s="60">
        <v>0.23663531408950669</v>
      </c>
      <c r="G78" s="60">
        <f t="shared" si="2"/>
        <v>0.96463000673964983</v>
      </c>
      <c r="H78" s="89">
        <f t="shared" si="3"/>
        <v>7.0739986520700349E-2</v>
      </c>
    </row>
    <row r="79" spans="1:8">
      <c r="A79" s="1" t="s">
        <v>515</v>
      </c>
      <c r="B79" s="1" t="s">
        <v>545</v>
      </c>
      <c r="C79" s="1">
        <v>460545</v>
      </c>
      <c r="D79" s="1">
        <v>105449</v>
      </c>
      <c r="E79" s="60">
        <v>0.228965681964</v>
      </c>
      <c r="F79" s="60">
        <v>0.23663531408950669</v>
      </c>
      <c r="G79" s="60">
        <f t="shared" si="2"/>
        <v>0.96758881000066765</v>
      </c>
      <c r="H79" s="89">
        <f t="shared" si="3"/>
        <v>6.4822379998664803E-2</v>
      </c>
    </row>
    <row r="80" spans="1:8">
      <c r="A80" s="1" t="s">
        <v>515</v>
      </c>
      <c r="B80" s="1" t="s">
        <v>542</v>
      </c>
      <c r="C80" s="1">
        <v>590613</v>
      </c>
      <c r="D80" s="1">
        <v>136030</v>
      </c>
      <c r="E80" s="60">
        <v>0.23032002343300001</v>
      </c>
      <c r="F80" s="60">
        <v>0.23663531408950669</v>
      </c>
      <c r="G80" s="60">
        <f t="shared" si="2"/>
        <v>0.9733121377897217</v>
      </c>
      <c r="H80" s="89">
        <f t="shared" si="3"/>
        <v>5.3375724420556603E-2</v>
      </c>
    </row>
    <row r="81" spans="1:9">
      <c r="A81" s="1" t="s">
        <v>515</v>
      </c>
      <c r="B81" s="1" t="s">
        <v>523</v>
      </c>
      <c r="C81" s="1">
        <v>541819</v>
      </c>
      <c r="D81" s="1">
        <v>128041</v>
      </c>
      <c r="E81" s="60">
        <v>0.23631692502500001</v>
      </c>
      <c r="F81" s="60">
        <v>0.23663531408950669</v>
      </c>
      <c r="G81" s="60">
        <f t="shared" si="2"/>
        <v>0.99865451584970855</v>
      </c>
      <c r="H81" s="89">
        <f t="shared" si="3"/>
        <v>2.6909683005830187E-3</v>
      </c>
    </row>
    <row r="82" spans="1:9">
      <c r="A82" s="1" t="s">
        <v>515</v>
      </c>
      <c r="B82" s="1" t="s">
        <v>533</v>
      </c>
      <c r="C82" s="1">
        <v>36763</v>
      </c>
      <c r="D82" s="1">
        <v>8730</v>
      </c>
      <c r="E82" s="60">
        <v>0.23746701847000001</v>
      </c>
      <c r="F82" s="60">
        <v>0.23663531408950669</v>
      </c>
      <c r="G82" s="60">
        <f t="shared" si="2"/>
        <v>1.0035147094747605</v>
      </c>
      <c r="H82" s="89">
        <f t="shared" si="3"/>
        <v>-7.0294189495210269E-3</v>
      </c>
    </row>
    <row r="83" spans="1:9">
      <c r="A83" s="1" t="s">
        <v>515</v>
      </c>
      <c r="B83" s="1" t="s">
        <v>537</v>
      </c>
      <c r="C83" s="1">
        <v>68666</v>
      </c>
      <c r="D83" s="1">
        <v>16327</v>
      </c>
      <c r="E83" s="60">
        <v>0.23777415314700001</v>
      </c>
      <c r="F83" s="60">
        <v>0.23663531408950669</v>
      </c>
      <c r="G83" s="60">
        <f t="shared" si="2"/>
        <v>1.0048126335744738</v>
      </c>
      <c r="H83" s="89">
        <f t="shared" si="3"/>
        <v>-9.6252671489476249E-3</v>
      </c>
    </row>
    <row r="84" spans="1:9">
      <c r="A84" s="1" t="s">
        <v>1585</v>
      </c>
      <c r="B84" s="1" t="s">
        <v>1586</v>
      </c>
      <c r="C84" s="1">
        <v>438809</v>
      </c>
      <c r="D84" s="1">
        <v>52358</v>
      </c>
      <c r="E84" s="60">
        <v>0.119318427835</v>
      </c>
      <c r="F84" s="60">
        <v>0.23663531408950669</v>
      </c>
      <c r="G84" s="60">
        <f t="shared" si="2"/>
        <v>0.50422916923493555</v>
      </c>
      <c r="H84" s="89">
        <f t="shared" si="3"/>
        <v>0.9915416615301289</v>
      </c>
      <c r="I84" s="1" t="s">
        <v>1604</v>
      </c>
    </row>
    <row r="85" spans="1:9">
      <c r="A85" s="1" t="s">
        <v>533</v>
      </c>
      <c r="B85" s="1" t="s">
        <v>537</v>
      </c>
      <c r="C85" s="1">
        <v>6310</v>
      </c>
      <c r="D85" s="1">
        <v>1445</v>
      </c>
      <c r="E85" s="60">
        <v>0.229001584786</v>
      </c>
      <c r="F85" s="60">
        <v>0.23663531408950669</v>
      </c>
      <c r="G85" s="60">
        <f t="shared" si="2"/>
        <v>0.96774053216495293</v>
      </c>
      <c r="H85" s="89">
        <f t="shared" si="3"/>
        <v>6.4518935670094146E-2</v>
      </c>
    </row>
    <row r="86" spans="1:9">
      <c r="A86" s="1" t="s">
        <v>533</v>
      </c>
      <c r="B86" s="1" t="s">
        <v>549</v>
      </c>
      <c r="C86" s="1">
        <v>11007</v>
      </c>
      <c r="D86" s="1">
        <v>2553</v>
      </c>
      <c r="E86" s="60">
        <v>0.23194330880299999</v>
      </c>
      <c r="F86" s="60">
        <v>0.23663531408950669</v>
      </c>
      <c r="G86" s="60">
        <f t="shared" si="2"/>
        <v>0.9801719988220694</v>
      </c>
      <c r="H86" s="89">
        <f t="shared" si="3"/>
        <v>3.9656002355861086E-2</v>
      </c>
    </row>
    <row r="87" spans="1:9">
      <c r="A87" s="1" t="s">
        <v>533</v>
      </c>
      <c r="B87" s="1" t="s">
        <v>545</v>
      </c>
      <c r="C87" s="1">
        <v>41054</v>
      </c>
      <c r="D87" s="1">
        <v>9753</v>
      </c>
      <c r="E87" s="60">
        <v>0.237565158084</v>
      </c>
      <c r="F87" s="60">
        <v>0.23663531408950669</v>
      </c>
      <c r="G87" s="60">
        <f t="shared" si="2"/>
        <v>1.0039294388416666</v>
      </c>
      <c r="H87" s="89">
        <f t="shared" si="3"/>
        <v>-7.8588776833334872E-3</v>
      </c>
    </row>
    <row r="88" spans="1:9">
      <c r="A88" s="1" t="s">
        <v>533</v>
      </c>
      <c r="B88" s="1" t="s">
        <v>523</v>
      </c>
      <c r="C88" s="1">
        <v>47836</v>
      </c>
      <c r="D88" s="1">
        <v>11388</v>
      </c>
      <c r="E88" s="60">
        <v>0.23806338322600001</v>
      </c>
      <c r="F88" s="60">
        <v>0.23663531408950669</v>
      </c>
      <c r="G88" s="60">
        <f t="shared" si="2"/>
        <v>1.0060348944196602</v>
      </c>
      <c r="H88" s="89">
        <f t="shared" si="3"/>
        <v>-1.2069788839320639E-2</v>
      </c>
    </row>
    <row r="89" spans="1:9">
      <c r="A89" s="1" t="s">
        <v>533</v>
      </c>
      <c r="B89" s="1" t="s">
        <v>542</v>
      </c>
      <c r="C89" s="1">
        <v>51858</v>
      </c>
      <c r="D89" s="1">
        <v>12403</v>
      </c>
      <c r="E89" s="60">
        <v>0.23917235527799999</v>
      </c>
      <c r="F89" s="60">
        <v>0.23663531408950669</v>
      </c>
      <c r="G89" s="60">
        <f t="shared" si="2"/>
        <v>1.0107213126589114</v>
      </c>
      <c r="H89" s="89">
        <f t="shared" si="3"/>
        <v>-2.1442625317822817E-2</v>
      </c>
    </row>
    <row r="90" spans="1:9">
      <c r="A90" s="1" t="s">
        <v>537</v>
      </c>
      <c r="B90" s="1" t="s">
        <v>545</v>
      </c>
      <c r="C90" s="1">
        <v>75885</v>
      </c>
      <c r="D90" s="1">
        <v>17799</v>
      </c>
      <c r="E90" s="60">
        <v>0.23455228306000001</v>
      </c>
      <c r="F90" s="60">
        <v>0.23663531408950669</v>
      </c>
      <c r="G90" s="60">
        <f t="shared" si="2"/>
        <v>0.99119729429429626</v>
      </c>
      <c r="H90" s="89">
        <f t="shared" si="3"/>
        <v>1.7605411411407368E-2</v>
      </c>
    </row>
    <row r="91" spans="1:9">
      <c r="A91" s="1" t="s">
        <v>537</v>
      </c>
      <c r="B91" s="1" t="s">
        <v>542</v>
      </c>
      <c r="C91" s="1">
        <v>94472</v>
      </c>
      <c r="D91" s="1">
        <v>22396</v>
      </c>
      <c r="E91" s="60">
        <v>0.23706495046199999</v>
      </c>
      <c r="F91" s="60">
        <v>0.23663531408950669</v>
      </c>
      <c r="G91" s="60">
        <f t="shared" si="2"/>
        <v>1.0018156054777638</v>
      </c>
      <c r="H91" s="89">
        <f t="shared" si="3"/>
        <v>-3.6312109555278749E-3</v>
      </c>
    </row>
    <row r="92" spans="1:9">
      <c r="A92" s="1" t="s">
        <v>537</v>
      </c>
      <c r="B92" s="1" t="s">
        <v>523</v>
      </c>
      <c r="C92" s="1">
        <v>87895</v>
      </c>
      <c r="D92" s="1">
        <v>20987</v>
      </c>
      <c r="E92" s="60">
        <v>0.23877353660600001</v>
      </c>
      <c r="F92" s="60">
        <v>0.23663531408950669</v>
      </c>
      <c r="G92" s="60">
        <f t="shared" si="2"/>
        <v>1.0090359400697249</v>
      </c>
      <c r="H92" s="89">
        <f t="shared" si="3"/>
        <v>-1.8071880139449936E-2</v>
      </c>
    </row>
    <row r="93" spans="1:9">
      <c r="A93" s="1" t="s">
        <v>537</v>
      </c>
      <c r="B93" s="1" t="s">
        <v>549</v>
      </c>
      <c r="C93" s="1">
        <v>20630</v>
      </c>
      <c r="D93" s="1">
        <v>4965</v>
      </c>
      <c r="E93" s="60">
        <v>0.24066892874500001</v>
      </c>
      <c r="F93" s="60">
        <v>0.23663531408950669</v>
      </c>
      <c r="G93" s="60">
        <f t="shared" si="2"/>
        <v>1.0170457003470226</v>
      </c>
      <c r="H93" s="89">
        <f t="shared" si="3"/>
        <v>-3.4091400694045371E-2</v>
      </c>
    </row>
    <row r="94" spans="1:9">
      <c r="A94" s="1" t="s">
        <v>542</v>
      </c>
      <c r="B94" s="1" t="s">
        <v>545</v>
      </c>
      <c r="C94" s="1">
        <v>675627</v>
      </c>
      <c r="D94" s="1">
        <v>154155</v>
      </c>
      <c r="E94" s="60">
        <v>0.228165837067</v>
      </c>
      <c r="F94" s="60">
        <v>0.23663531408950669</v>
      </c>
      <c r="G94" s="60">
        <f t="shared" si="2"/>
        <v>0.96420873589770661</v>
      </c>
      <c r="H94" s="89">
        <f t="shared" si="3"/>
        <v>7.1582528204586882E-2</v>
      </c>
    </row>
    <row r="95" spans="1:9">
      <c r="A95" s="1" t="s">
        <v>542</v>
      </c>
      <c r="B95" s="1" t="s">
        <v>549</v>
      </c>
      <c r="C95" s="1">
        <v>173410</v>
      </c>
      <c r="D95" s="1">
        <v>40289</v>
      </c>
      <c r="E95" s="60">
        <v>0.232333775445</v>
      </c>
      <c r="F95" s="60">
        <v>0.23663531408950669</v>
      </c>
      <c r="G95" s="60">
        <f t="shared" si="2"/>
        <v>0.98182207646792885</v>
      </c>
      <c r="H95" s="89">
        <f t="shared" si="3"/>
        <v>3.6355847064142299E-2</v>
      </c>
    </row>
    <row r="96" spans="1:9">
      <c r="A96" s="1" t="s">
        <v>542</v>
      </c>
      <c r="B96" s="1" t="s">
        <v>523</v>
      </c>
      <c r="C96" s="1">
        <v>837825</v>
      </c>
      <c r="D96" s="1">
        <v>198781</v>
      </c>
      <c r="E96" s="60">
        <v>0.237258377346</v>
      </c>
      <c r="F96" s="60">
        <v>0.23663531408950669</v>
      </c>
      <c r="G96" s="60">
        <f t="shared" si="2"/>
        <v>1.0026330104570007</v>
      </c>
      <c r="H96" s="89">
        <f t="shared" si="3"/>
        <v>-5.2660209140014125E-3</v>
      </c>
    </row>
    <row r="97" spans="1:9">
      <c r="A97" s="1" t="s">
        <v>545</v>
      </c>
      <c r="B97" s="1" t="s">
        <v>549</v>
      </c>
      <c r="C97" s="1">
        <v>135466</v>
      </c>
      <c r="D97" s="1">
        <v>31150</v>
      </c>
      <c r="E97" s="60">
        <v>0.229946997771</v>
      </c>
      <c r="F97" s="60">
        <v>0.23663531408950669</v>
      </c>
      <c r="G97" s="60">
        <f t="shared" si="2"/>
        <v>0.97173576418954588</v>
      </c>
      <c r="H97" s="89">
        <f t="shared" si="3"/>
        <v>5.6528471620908238E-2</v>
      </c>
    </row>
    <row r="98" spans="1:9">
      <c r="A98" s="1" t="s">
        <v>545</v>
      </c>
      <c r="B98" s="1" t="s">
        <v>523</v>
      </c>
      <c r="C98" s="1">
        <v>615116</v>
      </c>
      <c r="D98" s="1">
        <v>144702</v>
      </c>
      <c r="E98" s="60">
        <v>0.235243433759</v>
      </c>
      <c r="F98" s="60">
        <v>0.23663531408950669</v>
      </c>
      <c r="G98" s="60">
        <f t="shared" si="2"/>
        <v>0.99411803628776974</v>
      </c>
      <c r="H98" s="89">
        <f t="shared" si="3"/>
        <v>1.176392742446053E-2</v>
      </c>
    </row>
    <row r="99" spans="1:9">
      <c r="A99" s="1" t="s">
        <v>549</v>
      </c>
      <c r="B99" s="1" t="s">
        <v>523</v>
      </c>
      <c r="C99" s="1">
        <v>159122</v>
      </c>
      <c r="D99" s="1">
        <v>37602</v>
      </c>
      <c r="E99" s="60">
        <v>0.23630924699299999</v>
      </c>
      <c r="F99" s="60">
        <v>0.23663531408950669</v>
      </c>
      <c r="G99" s="60">
        <f t="shared" si="2"/>
        <v>0.99862206916257912</v>
      </c>
      <c r="H99" s="89">
        <f t="shared" si="3"/>
        <v>2.7558616748417641E-3</v>
      </c>
    </row>
    <row r="100" spans="1:9">
      <c r="A100" s="1" t="s">
        <v>573</v>
      </c>
      <c r="B100" s="1" t="s">
        <v>1605</v>
      </c>
      <c r="C100" s="1">
        <v>6596</v>
      </c>
      <c r="D100" s="1">
        <v>1490</v>
      </c>
      <c r="E100" s="60">
        <v>0.22589448150399999</v>
      </c>
      <c r="F100" s="60">
        <v>0.24</v>
      </c>
      <c r="G100" s="60">
        <f t="shared" si="2"/>
        <v>0.94122700626666667</v>
      </c>
      <c r="H100" s="89">
        <f t="shared" si="3"/>
        <v>0.11754598746666667</v>
      </c>
    </row>
    <row r="101" spans="1:9">
      <c r="A101" s="1" t="s">
        <v>573</v>
      </c>
      <c r="B101" s="1" t="s">
        <v>585</v>
      </c>
      <c r="C101" s="1">
        <v>104761</v>
      </c>
      <c r="D101" s="1">
        <v>24435</v>
      </c>
      <c r="E101" s="60">
        <v>0.233245196209</v>
      </c>
      <c r="F101" s="60">
        <v>0.24</v>
      </c>
      <c r="G101" s="60">
        <f t="shared" si="2"/>
        <v>0.97185498420416672</v>
      </c>
      <c r="H101" s="89">
        <f t="shared" si="3"/>
        <v>5.6290031591666567E-2</v>
      </c>
    </row>
    <row r="102" spans="1:9">
      <c r="A102" s="1" t="s">
        <v>573</v>
      </c>
      <c r="B102" s="1" t="s">
        <v>583</v>
      </c>
      <c r="C102" s="1">
        <v>86267</v>
      </c>
      <c r="D102" s="1">
        <v>20294</v>
      </c>
      <c r="E102" s="60">
        <v>0.23524638621999999</v>
      </c>
      <c r="F102" s="60">
        <v>0.24</v>
      </c>
      <c r="G102" s="60">
        <f t="shared" si="2"/>
        <v>0.98019327591666672</v>
      </c>
      <c r="H102" s="89">
        <f t="shared" si="3"/>
        <v>3.9613448166666676E-2</v>
      </c>
    </row>
    <row r="103" spans="1:9">
      <c r="A103" s="1" t="s">
        <v>573</v>
      </c>
      <c r="B103" s="1" t="s">
        <v>577</v>
      </c>
      <c r="C103" s="1">
        <v>147453</v>
      </c>
      <c r="D103" s="1">
        <v>35271</v>
      </c>
      <c r="E103" s="60">
        <v>0.23920164391400001</v>
      </c>
      <c r="F103" s="60">
        <v>0.24</v>
      </c>
      <c r="G103" s="60">
        <f t="shared" si="2"/>
        <v>0.99667351630833334</v>
      </c>
      <c r="H103" s="89">
        <f t="shared" si="3"/>
        <v>6.6529673833332081E-3</v>
      </c>
    </row>
    <row r="104" spans="1:9">
      <c r="A104" s="1" t="s">
        <v>573</v>
      </c>
      <c r="B104" s="1" t="s">
        <v>581</v>
      </c>
      <c r="C104" s="1">
        <v>121846</v>
      </c>
      <c r="D104" s="1">
        <v>29309</v>
      </c>
      <c r="E104" s="60">
        <v>0.24054133906700001</v>
      </c>
      <c r="F104" s="60">
        <v>0.24</v>
      </c>
      <c r="G104" s="60">
        <f t="shared" si="2"/>
        <v>1.0022555794458334</v>
      </c>
      <c r="H104" s="89">
        <f t="shared" si="3"/>
        <v>-4.5111588916668666E-3</v>
      </c>
    </row>
    <row r="105" spans="1:9">
      <c r="A105" s="1" t="s">
        <v>577</v>
      </c>
      <c r="B105" s="1" t="s">
        <v>583</v>
      </c>
      <c r="C105" s="1">
        <v>97017</v>
      </c>
      <c r="D105" s="1">
        <v>21886</v>
      </c>
      <c r="E105" s="60">
        <v>0.22558932970500001</v>
      </c>
      <c r="F105" s="60">
        <v>0.24</v>
      </c>
      <c r="G105" s="60">
        <f t="shared" si="2"/>
        <v>0.93995554043750007</v>
      </c>
      <c r="H105" s="89">
        <f t="shared" si="3"/>
        <v>0.12008891912499986</v>
      </c>
    </row>
    <row r="106" spans="1:9">
      <c r="A106" s="1" t="s">
        <v>577</v>
      </c>
      <c r="B106" s="1" t="s">
        <v>585</v>
      </c>
      <c r="C106" s="1">
        <v>115853</v>
      </c>
      <c r="D106" s="1">
        <v>26296</v>
      </c>
      <c r="E106" s="60">
        <v>0.226977290187</v>
      </c>
      <c r="F106" s="60">
        <v>0.24</v>
      </c>
      <c r="G106" s="60">
        <f t="shared" si="2"/>
        <v>0.94573870911250002</v>
      </c>
      <c r="H106" s="89">
        <f t="shared" si="3"/>
        <v>0.10852258177499996</v>
      </c>
    </row>
    <row r="107" spans="1:9">
      <c r="A107" s="1" t="s">
        <v>577</v>
      </c>
      <c r="B107" s="1" t="s">
        <v>581</v>
      </c>
      <c r="C107" s="1">
        <v>139291</v>
      </c>
      <c r="D107" s="1">
        <v>32589</v>
      </c>
      <c r="E107" s="60">
        <v>0.23396342908000001</v>
      </c>
      <c r="F107" s="60">
        <v>0.24</v>
      </c>
      <c r="G107" s="60">
        <f t="shared" si="2"/>
        <v>0.97484762116666668</v>
      </c>
      <c r="H107" s="89">
        <f t="shared" si="3"/>
        <v>5.0304757666666533E-2</v>
      </c>
    </row>
    <row r="108" spans="1:9">
      <c r="A108" s="1" t="s">
        <v>577</v>
      </c>
      <c r="B108" s="1" t="s">
        <v>1605</v>
      </c>
      <c r="C108" s="1">
        <v>6817</v>
      </c>
      <c r="D108" s="1">
        <v>1676</v>
      </c>
      <c r="E108" s="60">
        <v>0.24585594836399999</v>
      </c>
      <c r="F108" s="60">
        <v>0.24</v>
      </c>
      <c r="G108" s="60">
        <f t="shared" si="2"/>
        <v>1.0243997848499999</v>
      </c>
      <c r="H108" s="89">
        <f t="shared" si="3"/>
        <v>-4.8799569699999878E-2</v>
      </c>
    </row>
    <row r="109" spans="1:9">
      <c r="A109" s="1" t="s">
        <v>581</v>
      </c>
      <c r="B109" s="1" t="s">
        <v>1605</v>
      </c>
      <c r="C109" s="1">
        <v>5764</v>
      </c>
      <c r="D109" s="1">
        <v>1055</v>
      </c>
      <c r="E109" s="60">
        <v>0.183032616239</v>
      </c>
      <c r="F109" s="60">
        <v>0.24</v>
      </c>
      <c r="G109" s="60">
        <f t="shared" si="2"/>
        <v>0.76263590099583334</v>
      </c>
      <c r="H109" s="89">
        <f t="shared" si="3"/>
        <v>0.47472819800833332</v>
      </c>
      <c r="I109" s="1" t="s">
        <v>1606</v>
      </c>
    </row>
    <row r="110" spans="1:9">
      <c r="A110" s="1" t="s">
        <v>581</v>
      </c>
      <c r="B110" s="1" t="s">
        <v>585</v>
      </c>
      <c r="C110" s="1">
        <v>95088</v>
      </c>
      <c r="D110" s="1">
        <v>21230</v>
      </c>
      <c r="E110" s="60">
        <v>0.223266868585</v>
      </c>
      <c r="F110" s="60">
        <v>0.24</v>
      </c>
      <c r="G110" s="60">
        <f t="shared" si="2"/>
        <v>0.93027861910416665</v>
      </c>
      <c r="H110" s="89">
        <f t="shared" si="3"/>
        <v>0.13944276179166659</v>
      </c>
    </row>
    <row r="111" spans="1:9">
      <c r="A111" s="1" t="s">
        <v>581</v>
      </c>
      <c r="B111" s="1" t="s">
        <v>583</v>
      </c>
      <c r="C111" s="1">
        <v>80446</v>
      </c>
      <c r="D111" s="1">
        <v>18505</v>
      </c>
      <c r="E111" s="60">
        <v>0.230030082291</v>
      </c>
      <c r="F111" s="60">
        <v>0.24</v>
      </c>
      <c r="G111" s="60">
        <f t="shared" si="2"/>
        <v>0.95845867621250003</v>
      </c>
      <c r="H111" s="89">
        <f t="shared" si="3"/>
        <v>8.3082647574999946E-2</v>
      </c>
    </row>
    <row r="112" spans="1:9">
      <c r="A112" s="1" t="s">
        <v>583</v>
      </c>
      <c r="B112" s="1" t="s">
        <v>585</v>
      </c>
      <c r="C112" s="1">
        <v>66476</v>
      </c>
      <c r="D112" s="1">
        <v>13954</v>
      </c>
      <c r="E112" s="60">
        <v>0.20991034358300001</v>
      </c>
      <c r="F112" s="60">
        <v>0.24</v>
      </c>
      <c r="G112" s="60">
        <f t="shared" si="2"/>
        <v>0.87462643159583342</v>
      </c>
      <c r="H112" s="89">
        <f t="shared" si="3"/>
        <v>0.25074713680833316</v>
      </c>
      <c r="I112" s="1" t="s">
        <v>1607</v>
      </c>
    </row>
    <row r="113" spans="1:8">
      <c r="A113" s="1" t="s">
        <v>583</v>
      </c>
      <c r="B113" s="1" t="s">
        <v>1605</v>
      </c>
      <c r="C113" s="1">
        <v>4098</v>
      </c>
      <c r="D113" s="1">
        <v>978</v>
      </c>
      <c r="E113" s="60">
        <v>0.23865300146400001</v>
      </c>
      <c r="F113" s="60">
        <v>0.24</v>
      </c>
      <c r="G113" s="60">
        <f t="shared" si="2"/>
        <v>0.99438750610000004</v>
      </c>
      <c r="H113" s="89">
        <f t="shared" si="3"/>
        <v>1.1224987799999808E-2</v>
      </c>
    </row>
    <row r="114" spans="1:8">
      <c r="A114" s="1" t="s">
        <v>585</v>
      </c>
      <c r="B114" s="1" t="s">
        <v>1605</v>
      </c>
      <c r="C114" s="1">
        <v>5046</v>
      </c>
      <c r="D114" s="1">
        <v>1143</v>
      </c>
      <c r="E114" s="60">
        <v>0.22651605231899999</v>
      </c>
      <c r="F114" s="60">
        <v>0.24</v>
      </c>
      <c r="G114" s="60">
        <f t="shared" si="2"/>
        <v>0.94381688466250002</v>
      </c>
      <c r="H114" s="89">
        <f t="shared" si="3"/>
        <v>0.11236623067500007</v>
      </c>
    </row>
    <row r="115" spans="1:8">
      <c r="A115" s="1" t="s">
        <v>589</v>
      </c>
      <c r="B115" s="1" t="s">
        <v>603</v>
      </c>
      <c r="C115" s="1">
        <v>453869</v>
      </c>
      <c r="D115" s="1">
        <v>95548</v>
      </c>
      <c r="E115" s="60">
        <v>0.21051889421799999</v>
      </c>
      <c r="F115" s="60">
        <v>0.20826311221586791</v>
      </c>
      <c r="G115" s="60">
        <f t="shared" si="2"/>
        <v>1.010831404458193</v>
      </c>
      <c r="H115" s="89">
        <f t="shared" si="3"/>
        <v>-2.1662808916385945E-2</v>
      </c>
    </row>
    <row r="116" spans="1:8">
      <c r="A116" s="1" t="s">
        <v>712</v>
      </c>
      <c r="B116" s="1" t="s">
        <v>725</v>
      </c>
      <c r="C116" s="1">
        <v>10577</v>
      </c>
      <c r="D116" s="1">
        <v>2491</v>
      </c>
      <c r="E116" s="60">
        <v>0.235511014465</v>
      </c>
      <c r="F116" s="60">
        <v>0.23067935731190933</v>
      </c>
      <c r="G116" s="60">
        <f t="shared" si="2"/>
        <v>1.0209453381932116</v>
      </c>
      <c r="H116" s="89">
        <f t="shared" si="3"/>
        <v>-4.189067638642352E-2</v>
      </c>
    </row>
    <row r="117" spans="1:8">
      <c r="A117" s="1" t="s">
        <v>712</v>
      </c>
      <c r="B117" s="1" t="s">
        <v>727</v>
      </c>
      <c r="C117" s="1">
        <v>42565</v>
      </c>
      <c r="D117" s="1">
        <v>10029</v>
      </c>
      <c r="E117" s="60">
        <v>0.23561611652799999</v>
      </c>
      <c r="F117" s="60">
        <v>0.23067935731190933</v>
      </c>
      <c r="G117" s="60">
        <f t="shared" si="2"/>
        <v>1.0214009579080607</v>
      </c>
      <c r="H117" s="89">
        <f t="shared" si="3"/>
        <v>-4.280191581612125E-2</v>
      </c>
    </row>
    <row r="118" spans="1:8">
      <c r="A118" s="1" t="s">
        <v>712</v>
      </c>
      <c r="B118" s="1" t="s">
        <v>744</v>
      </c>
      <c r="C118" s="1">
        <v>21296</v>
      </c>
      <c r="D118" s="1">
        <v>5071</v>
      </c>
      <c r="E118" s="60">
        <v>0.23811983471100001</v>
      </c>
      <c r="F118" s="60">
        <v>0.23067935731190933</v>
      </c>
      <c r="G118" s="60">
        <f t="shared" si="2"/>
        <v>1.0322546303483504</v>
      </c>
      <c r="H118" s="89">
        <f t="shared" si="3"/>
        <v>-6.4509260696700821E-2</v>
      </c>
    </row>
    <row r="119" spans="1:8">
      <c r="A119" s="1" t="s">
        <v>712</v>
      </c>
      <c r="B119" s="1" t="s">
        <v>735</v>
      </c>
      <c r="C119" s="1">
        <v>4209</v>
      </c>
      <c r="D119" s="1">
        <v>1035</v>
      </c>
      <c r="E119" s="60">
        <v>0.245901639344</v>
      </c>
      <c r="F119" s="60">
        <v>0.23067935731190933</v>
      </c>
      <c r="G119" s="60">
        <f t="shared" si="2"/>
        <v>1.0659889216333653</v>
      </c>
      <c r="H119" s="89">
        <f t="shared" si="3"/>
        <v>-0.13197784326673045</v>
      </c>
    </row>
    <row r="120" spans="1:8">
      <c r="A120" s="1" t="s">
        <v>712</v>
      </c>
      <c r="B120" s="1" t="s">
        <v>732</v>
      </c>
      <c r="C120" s="1">
        <v>14573</v>
      </c>
      <c r="D120" s="1">
        <v>3612</v>
      </c>
      <c r="E120" s="60">
        <v>0.24785562341299999</v>
      </c>
      <c r="F120" s="60">
        <v>0.23067935731190933</v>
      </c>
      <c r="G120" s="60">
        <f t="shared" si="2"/>
        <v>1.0744594848071563</v>
      </c>
      <c r="H120" s="89">
        <f t="shared" si="3"/>
        <v>-0.14891896961431228</v>
      </c>
    </row>
    <row r="121" spans="1:8">
      <c r="A121" s="1" t="s">
        <v>720</v>
      </c>
      <c r="B121" s="1" t="s">
        <v>763</v>
      </c>
      <c r="C121" s="1">
        <v>244379</v>
      </c>
      <c r="D121" s="1">
        <v>55136</v>
      </c>
      <c r="E121" s="60">
        <v>0.22561676739799999</v>
      </c>
      <c r="F121" s="60">
        <v>0.23067935731190933</v>
      </c>
      <c r="G121" s="60">
        <f t="shared" si="2"/>
        <v>0.97805356329710924</v>
      </c>
      <c r="H121" s="89">
        <f t="shared" si="3"/>
        <v>4.3892873405781518E-2</v>
      </c>
    </row>
    <row r="122" spans="1:8">
      <c r="A122" s="1" t="s">
        <v>720</v>
      </c>
      <c r="B122" s="1" t="s">
        <v>749</v>
      </c>
      <c r="C122" s="1">
        <v>389677</v>
      </c>
      <c r="D122" s="1">
        <v>89023</v>
      </c>
      <c r="E122" s="60">
        <v>0.22845330876600001</v>
      </c>
      <c r="F122" s="60">
        <v>0.23067935731190933</v>
      </c>
      <c r="G122" s="60">
        <f t="shared" si="2"/>
        <v>0.99035003143822964</v>
      </c>
      <c r="H122" s="89">
        <f t="shared" si="3"/>
        <v>1.9299937123540833E-2</v>
      </c>
    </row>
    <row r="123" spans="1:8">
      <c r="A123" s="1" t="s">
        <v>720</v>
      </c>
      <c r="B123" s="1" t="s">
        <v>738</v>
      </c>
      <c r="C123" s="1">
        <v>418433</v>
      </c>
      <c r="D123" s="1">
        <v>95996</v>
      </c>
      <c r="E123" s="60">
        <v>0.229417851842</v>
      </c>
      <c r="F123" s="60">
        <v>0.23067935731190933</v>
      </c>
      <c r="G123" s="60">
        <f t="shared" si="2"/>
        <v>0.99453134652094766</v>
      </c>
      <c r="H123" s="89">
        <f t="shared" si="3"/>
        <v>1.0937306958104687E-2</v>
      </c>
    </row>
    <row r="124" spans="1:8">
      <c r="A124" s="1" t="s">
        <v>720</v>
      </c>
      <c r="B124" s="1" t="s">
        <v>765</v>
      </c>
      <c r="C124" s="1">
        <v>177009</v>
      </c>
      <c r="D124" s="1">
        <v>40638</v>
      </c>
      <c r="E124" s="60">
        <v>0.22958154670100001</v>
      </c>
      <c r="F124" s="60">
        <v>0.23067935731190933</v>
      </c>
      <c r="G124" s="60">
        <f t="shared" si="2"/>
        <v>0.99524096727291922</v>
      </c>
      <c r="H124" s="89">
        <f t="shared" si="3"/>
        <v>9.5180654541614507E-3</v>
      </c>
    </row>
    <row r="125" spans="1:8">
      <c r="A125" s="1" t="s">
        <v>720</v>
      </c>
      <c r="B125" s="1" t="s">
        <v>744</v>
      </c>
      <c r="C125" s="1">
        <v>184626</v>
      </c>
      <c r="D125" s="1">
        <v>42520</v>
      </c>
      <c r="E125" s="60">
        <v>0.23030342422</v>
      </c>
      <c r="F125" s="60">
        <v>0.23067935731190933</v>
      </c>
      <c r="G125" s="60">
        <f t="shared" si="2"/>
        <v>0.99837032192091191</v>
      </c>
      <c r="H125" s="89">
        <f t="shared" si="3"/>
        <v>3.2593561581760744E-3</v>
      </c>
    </row>
    <row r="126" spans="1:8">
      <c r="A126" s="1" t="s">
        <v>720</v>
      </c>
      <c r="B126" s="1" t="s">
        <v>727</v>
      </c>
      <c r="C126" s="1">
        <v>370545</v>
      </c>
      <c r="D126" s="1">
        <v>85841</v>
      </c>
      <c r="E126" s="60">
        <v>0.23166147161600001</v>
      </c>
      <c r="F126" s="60">
        <v>0.23067935731190933</v>
      </c>
      <c r="G126" s="60">
        <f t="shared" si="2"/>
        <v>1.004257486736287</v>
      </c>
      <c r="H126" s="89">
        <f t="shared" si="3"/>
        <v>-8.5149734725740167E-3</v>
      </c>
    </row>
    <row r="127" spans="1:8">
      <c r="A127" s="1" t="s">
        <v>720</v>
      </c>
      <c r="B127" s="1" t="s">
        <v>751</v>
      </c>
      <c r="C127" s="1">
        <v>250777</v>
      </c>
      <c r="D127" s="1">
        <v>58153</v>
      </c>
      <c r="E127" s="60">
        <v>0.231891281896</v>
      </c>
      <c r="F127" s="60">
        <v>0.23067935731190933</v>
      </c>
      <c r="G127" s="60">
        <f t="shared" si="2"/>
        <v>1.0052537192673552</v>
      </c>
      <c r="H127" s="89">
        <f t="shared" si="3"/>
        <v>-1.0507438534710145E-2</v>
      </c>
    </row>
    <row r="128" spans="1:8">
      <c r="A128" s="1" t="s">
        <v>720</v>
      </c>
      <c r="B128" s="1" t="s">
        <v>725</v>
      </c>
      <c r="C128" s="1">
        <v>90249</v>
      </c>
      <c r="D128" s="1">
        <v>20932</v>
      </c>
      <c r="E128" s="60">
        <v>0.231936087934</v>
      </c>
      <c r="F128" s="60">
        <v>0.23067935731190933</v>
      </c>
      <c r="G128" s="60">
        <f t="shared" si="2"/>
        <v>1.0054479544105517</v>
      </c>
      <c r="H128" s="89">
        <f t="shared" si="3"/>
        <v>-1.0895908821103584E-2</v>
      </c>
    </row>
    <row r="129" spans="1:8">
      <c r="A129" s="1" t="s">
        <v>720</v>
      </c>
      <c r="B129" s="1" t="s">
        <v>732</v>
      </c>
      <c r="C129" s="1">
        <v>125133</v>
      </c>
      <c r="D129" s="1">
        <v>29129</v>
      </c>
      <c r="E129" s="60">
        <v>0.23278431748600001</v>
      </c>
      <c r="F129" s="60">
        <v>0.23067935731190933</v>
      </c>
      <c r="G129" s="60">
        <f t="shared" si="2"/>
        <v>1.0091250478526541</v>
      </c>
      <c r="H129" s="89">
        <f t="shared" si="3"/>
        <v>-1.8250095705308222E-2</v>
      </c>
    </row>
    <row r="130" spans="1:8">
      <c r="A130" s="1" t="s">
        <v>720</v>
      </c>
      <c r="B130" s="1" t="s">
        <v>735</v>
      </c>
      <c r="C130" s="1">
        <v>35258</v>
      </c>
      <c r="D130" s="1">
        <v>8255</v>
      </c>
      <c r="E130" s="60">
        <v>0.23413126099000001</v>
      </c>
      <c r="F130" s="60">
        <v>0.23067935731190933</v>
      </c>
      <c r="G130" s="60">
        <f t="shared" ref="G130:G193" si="4">E130/F130</f>
        <v>1.0149640770562025</v>
      </c>
      <c r="H130" s="89">
        <f t="shared" ref="H130:H193" si="5">1-(2*(E130-F130/2)/F130)</f>
        <v>-2.9928154112405014E-2</v>
      </c>
    </row>
    <row r="131" spans="1:8">
      <c r="A131" s="1" t="s">
        <v>720</v>
      </c>
      <c r="B131" s="1" t="s">
        <v>761</v>
      </c>
      <c r="C131" s="1">
        <v>35729</v>
      </c>
      <c r="D131" s="1">
        <v>8380</v>
      </c>
      <c r="E131" s="60">
        <v>0.234543368132</v>
      </c>
      <c r="F131" s="60">
        <v>0.23067935731190933</v>
      </c>
      <c r="G131" s="60">
        <f t="shared" si="4"/>
        <v>1.0167505704243227</v>
      </c>
      <c r="H131" s="89">
        <f t="shared" si="5"/>
        <v>-3.3501140848645639E-2</v>
      </c>
    </row>
    <row r="132" spans="1:8">
      <c r="A132" s="1" t="s">
        <v>720</v>
      </c>
      <c r="B132" s="1" t="s">
        <v>755</v>
      </c>
      <c r="C132" s="1">
        <v>130572</v>
      </c>
      <c r="D132" s="1">
        <v>30650</v>
      </c>
      <c r="E132" s="60">
        <v>0.23473639064999999</v>
      </c>
      <c r="F132" s="60">
        <v>0.23067935731190933</v>
      </c>
      <c r="G132" s="60">
        <f t="shared" si="4"/>
        <v>1.0175873272119664</v>
      </c>
      <c r="H132" s="89">
        <f t="shared" si="5"/>
        <v>-3.5174654423932639E-2</v>
      </c>
    </row>
    <row r="133" spans="1:8">
      <c r="A133" s="1" t="s">
        <v>720</v>
      </c>
      <c r="B133" s="1" t="s">
        <v>712</v>
      </c>
      <c r="C133" s="1">
        <v>29590</v>
      </c>
      <c r="D133" s="1">
        <v>7012</v>
      </c>
      <c r="E133" s="60">
        <v>0.236971949983</v>
      </c>
      <c r="F133" s="60">
        <v>0.23067935731190933</v>
      </c>
      <c r="G133" s="60">
        <f t="shared" si="4"/>
        <v>1.0272785252413472</v>
      </c>
      <c r="H133" s="89">
        <f t="shared" si="5"/>
        <v>-5.4557050482694436E-2</v>
      </c>
    </row>
    <row r="134" spans="1:8">
      <c r="A134" s="1" t="s">
        <v>720</v>
      </c>
      <c r="B134" s="1" t="s">
        <v>767</v>
      </c>
      <c r="C134" s="1">
        <v>119659</v>
      </c>
      <c r="D134" s="1">
        <v>28502</v>
      </c>
      <c r="E134" s="60">
        <v>0.23819353329000001</v>
      </c>
      <c r="F134" s="60">
        <v>0.23067935731190933</v>
      </c>
      <c r="G134" s="60">
        <f t="shared" si="4"/>
        <v>1.0325741152812842</v>
      </c>
      <c r="H134" s="89">
        <f t="shared" si="5"/>
        <v>-6.5148230562568354E-2</v>
      </c>
    </row>
    <row r="135" spans="1:8">
      <c r="A135" s="1" t="s">
        <v>725</v>
      </c>
      <c r="B135" s="1" t="s">
        <v>735</v>
      </c>
      <c r="C135" s="1">
        <v>13263</v>
      </c>
      <c r="D135" s="1">
        <v>3035</v>
      </c>
      <c r="E135" s="60">
        <v>0.22883208927099999</v>
      </c>
      <c r="F135" s="60">
        <v>0.23067935731190933</v>
      </c>
      <c r="G135" s="60">
        <f t="shared" si="4"/>
        <v>0.99199205311461147</v>
      </c>
      <c r="H135" s="89">
        <f t="shared" si="5"/>
        <v>1.6015893770777168E-2</v>
      </c>
    </row>
    <row r="136" spans="1:8">
      <c r="A136" s="1" t="s">
        <v>725</v>
      </c>
      <c r="B136" s="1" t="s">
        <v>727</v>
      </c>
      <c r="C136" s="1">
        <v>129235</v>
      </c>
      <c r="D136" s="1">
        <v>29663</v>
      </c>
      <c r="E136" s="60">
        <v>0.22952760475100001</v>
      </c>
      <c r="F136" s="60">
        <v>0.23067935731190933</v>
      </c>
      <c r="G136" s="60">
        <f t="shared" si="4"/>
        <v>0.99500712775373312</v>
      </c>
      <c r="H136" s="89">
        <f t="shared" si="5"/>
        <v>9.9857444925338656E-3</v>
      </c>
    </row>
    <row r="137" spans="1:8">
      <c r="A137" s="1" t="s">
        <v>725</v>
      </c>
      <c r="B137" s="1" t="s">
        <v>732</v>
      </c>
      <c r="C137" s="1">
        <v>46439</v>
      </c>
      <c r="D137" s="1">
        <v>10661</v>
      </c>
      <c r="E137" s="60">
        <v>0.22956997351399999</v>
      </c>
      <c r="F137" s="60">
        <v>0.23067935731190933</v>
      </c>
      <c r="G137" s="60">
        <f t="shared" si="4"/>
        <v>0.99519079725712389</v>
      </c>
      <c r="H137" s="89">
        <f t="shared" si="5"/>
        <v>9.6184054857523238E-3</v>
      </c>
    </row>
    <row r="138" spans="1:8">
      <c r="A138" s="1" t="s">
        <v>725</v>
      </c>
      <c r="B138" s="1" t="s">
        <v>744</v>
      </c>
      <c r="C138" s="1">
        <v>65991</v>
      </c>
      <c r="D138" s="1">
        <v>15237</v>
      </c>
      <c r="E138" s="60">
        <v>0.230895122062</v>
      </c>
      <c r="F138" s="60">
        <v>0.23067935731190933</v>
      </c>
      <c r="G138" s="60">
        <f t="shared" si="4"/>
        <v>1.000935344855322</v>
      </c>
      <c r="H138" s="89">
        <f t="shared" si="5"/>
        <v>-1.8706897106439691E-3</v>
      </c>
    </row>
    <row r="139" spans="1:8">
      <c r="A139" s="1" t="s">
        <v>727</v>
      </c>
      <c r="B139" s="1" t="s">
        <v>732</v>
      </c>
      <c r="C139" s="1">
        <v>181102</v>
      </c>
      <c r="D139" s="1">
        <v>42111</v>
      </c>
      <c r="E139" s="60">
        <v>0.232526421575</v>
      </c>
      <c r="F139" s="60">
        <v>0.23067935731190933</v>
      </c>
      <c r="G139" s="60">
        <f t="shared" si="4"/>
        <v>1.00800706350414</v>
      </c>
      <c r="H139" s="89">
        <f t="shared" si="5"/>
        <v>-1.6014127008280088E-2</v>
      </c>
    </row>
    <row r="140" spans="1:8">
      <c r="A140" s="1" t="s">
        <v>727</v>
      </c>
      <c r="B140" s="1" t="s">
        <v>744</v>
      </c>
      <c r="C140" s="1">
        <v>267720</v>
      </c>
      <c r="D140" s="1">
        <v>63148</v>
      </c>
      <c r="E140" s="60">
        <v>0.23587330046300001</v>
      </c>
      <c r="F140" s="60">
        <v>0.23067935731190933</v>
      </c>
      <c r="G140" s="60">
        <f t="shared" si="4"/>
        <v>1.0225158558252256</v>
      </c>
      <c r="H140" s="89">
        <f t="shared" si="5"/>
        <v>-4.50317116504515E-2</v>
      </c>
    </row>
    <row r="141" spans="1:8">
      <c r="A141" s="1" t="s">
        <v>727</v>
      </c>
      <c r="B141" s="1" t="s">
        <v>735</v>
      </c>
      <c r="C141" s="1">
        <v>51541</v>
      </c>
      <c r="D141" s="1">
        <v>12191</v>
      </c>
      <c r="E141" s="60">
        <v>0.23653014105299999</v>
      </c>
      <c r="F141" s="60">
        <v>0.23067935731190933</v>
      </c>
      <c r="G141" s="60">
        <f t="shared" si="4"/>
        <v>1.0253632739802532</v>
      </c>
      <c r="H141" s="89">
        <f t="shared" si="5"/>
        <v>-5.072654796050613E-2</v>
      </c>
    </row>
    <row r="142" spans="1:8">
      <c r="A142" s="1" t="s">
        <v>732</v>
      </c>
      <c r="B142" s="1" t="s">
        <v>735</v>
      </c>
      <c r="C142" s="1">
        <v>18060</v>
      </c>
      <c r="D142" s="1">
        <v>4179</v>
      </c>
      <c r="E142" s="60">
        <v>0.231395348837</v>
      </c>
      <c r="F142" s="60">
        <v>0.23067935731190933</v>
      </c>
      <c r="G142" s="60">
        <f t="shared" si="4"/>
        <v>1.003103838737172</v>
      </c>
      <c r="H142" s="89">
        <f t="shared" si="5"/>
        <v>-6.2076774743442531E-3</v>
      </c>
    </row>
    <row r="143" spans="1:8">
      <c r="A143" s="1" t="s">
        <v>732</v>
      </c>
      <c r="B143" s="1" t="s">
        <v>744</v>
      </c>
      <c r="C143" s="1">
        <v>92546</v>
      </c>
      <c r="D143" s="1">
        <v>21628</v>
      </c>
      <c r="E143" s="60">
        <v>0.233699997839</v>
      </c>
      <c r="F143" s="60">
        <v>0.23067935731190933</v>
      </c>
      <c r="G143" s="60">
        <f t="shared" si="4"/>
        <v>1.0130945419750166</v>
      </c>
      <c r="H143" s="89">
        <f t="shared" si="5"/>
        <v>-2.6189083950033387E-2</v>
      </c>
    </row>
    <row r="144" spans="1:8">
      <c r="A144" s="1" t="s">
        <v>735</v>
      </c>
      <c r="B144" s="1" t="s">
        <v>744</v>
      </c>
      <c r="C144" s="1">
        <v>26010</v>
      </c>
      <c r="D144" s="1">
        <v>6267</v>
      </c>
      <c r="E144" s="60">
        <v>0.24094579008100001</v>
      </c>
      <c r="F144" s="60">
        <v>0.23067935731190933</v>
      </c>
      <c r="G144" s="60">
        <f t="shared" si="4"/>
        <v>1.044505207959328</v>
      </c>
      <c r="H144" s="89">
        <f t="shared" si="5"/>
        <v>-8.9010415918656216E-2</v>
      </c>
    </row>
    <row r="145" spans="1:8">
      <c r="A145" s="1" t="s">
        <v>738</v>
      </c>
      <c r="B145" s="1" t="s">
        <v>732</v>
      </c>
      <c r="C145" s="1">
        <v>200340</v>
      </c>
      <c r="D145" s="1">
        <v>44895</v>
      </c>
      <c r="E145" s="60">
        <v>0.22409404013199999</v>
      </c>
      <c r="F145" s="60">
        <v>0.23067935731190933</v>
      </c>
      <c r="G145" s="60">
        <f t="shared" si="4"/>
        <v>0.97145250768578695</v>
      </c>
      <c r="H145" s="89">
        <f t="shared" si="5"/>
        <v>5.7094984628426215E-2</v>
      </c>
    </row>
    <row r="146" spans="1:8">
      <c r="A146" s="1" t="s">
        <v>738</v>
      </c>
      <c r="B146" s="1" t="s">
        <v>761</v>
      </c>
      <c r="C146" s="1">
        <v>57817</v>
      </c>
      <c r="D146" s="1">
        <v>13115</v>
      </c>
      <c r="E146" s="60">
        <v>0.22683639759900001</v>
      </c>
      <c r="F146" s="60">
        <v>0.23067935731190933</v>
      </c>
      <c r="G146" s="60">
        <f t="shared" si="4"/>
        <v>0.98334068658032059</v>
      </c>
      <c r="H146" s="89">
        <f t="shared" si="5"/>
        <v>3.3318626839358934E-2</v>
      </c>
    </row>
    <row r="147" spans="1:8">
      <c r="A147" s="1" t="s">
        <v>738</v>
      </c>
      <c r="B147" s="1" t="s">
        <v>725</v>
      </c>
      <c r="C147" s="1">
        <v>142859</v>
      </c>
      <c r="D147" s="1">
        <v>32599</v>
      </c>
      <c r="E147" s="60">
        <v>0.22819003353</v>
      </c>
      <c r="F147" s="60">
        <v>0.23067935731190933</v>
      </c>
      <c r="G147" s="60">
        <f t="shared" si="4"/>
        <v>0.98920872759956835</v>
      </c>
      <c r="H147" s="89">
        <f t="shared" si="5"/>
        <v>2.1582544800863412E-2</v>
      </c>
    </row>
    <row r="148" spans="1:8">
      <c r="A148" s="1" t="s">
        <v>738</v>
      </c>
      <c r="B148" s="1" t="s">
        <v>735</v>
      </c>
      <c r="C148" s="1">
        <v>57220</v>
      </c>
      <c r="D148" s="1">
        <v>13061</v>
      </c>
      <c r="E148" s="60">
        <v>0.22825934987800001</v>
      </c>
      <c r="F148" s="60">
        <v>0.23067935731190933</v>
      </c>
      <c r="G148" s="60">
        <f t="shared" si="4"/>
        <v>0.9895092154663967</v>
      </c>
      <c r="H148" s="89">
        <f t="shared" si="5"/>
        <v>2.0981569067206607E-2</v>
      </c>
    </row>
    <row r="149" spans="1:8">
      <c r="A149" s="1" t="s">
        <v>738</v>
      </c>
      <c r="B149" s="1" t="s">
        <v>749</v>
      </c>
      <c r="C149" s="1">
        <v>631046</v>
      </c>
      <c r="D149" s="1">
        <v>145335</v>
      </c>
      <c r="E149" s="60">
        <v>0.23030809164499999</v>
      </c>
      <c r="F149" s="60">
        <v>0.23067935731190933</v>
      </c>
      <c r="G149" s="60">
        <f t="shared" si="4"/>
        <v>0.99839055530917165</v>
      </c>
      <c r="H149" s="89">
        <f t="shared" si="5"/>
        <v>3.2188893816565978E-3</v>
      </c>
    </row>
    <row r="150" spans="1:8">
      <c r="A150" s="1" t="s">
        <v>738</v>
      </c>
      <c r="B150" s="1" t="s">
        <v>727</v>
      </c>
      <c r="C150" s="1">
        <v>609918</v>
      </c>
      <c r="D150" s="1">
        <v>141267</v>
      </c>
      <c r="E150" s="60">
        <v>0.23161638121799999</v>
      </c>
      <c r="F150" s="60">
        <v>0.23067935731190933</v>
      </c>
      <c r="G150" s="60">
        <f t="shared" si="4"/>
        <v>1.0040620188863438</v>
      </c>
      <c r="H150" s="89">
        <f t="shared" si="5"/>
        <v>-8.1240377726878865E-3</v>
      </c>
    </row>
    <row r="151" spans="1:8">
      <c r="A151" s="1" t="s">
        <v>738</v>
      </c>
      <c r="B151" s="1" t="s">
        <v>765</v>
      </c>
      <c r="C151" s="1">
        <v>282652</v>
      </c>
      <c r="D151" s="1">
        <v>65526</v>
      </c>
      <c r="E151" s="60">
        <v>0.231825707938</v>
      </c>
      <c r="F151" s="60">
        <v>0.23067935731190933</v>
      </c>
      <c r="G151" s="60">
        <f t="shared" si="4"/>
        <v>1.0049694547420671</v>
      </c>
      <c r="H151" s="89">
        <f t="shared" si="5"/>
        <v>-9.9389094841342285E-3</v>
      </c>
    </row>
    <row r="152" spans="1:8">
      <c r="A152" s="1" t="s">
        <v>738</v>
      </c>
      <c r="B152" s="1" t="s">
        <v>751</v>
      </c>
      <c r="C152" s="1">
        <v>399932</v>
      </c>
      <c r="D152" s="1">
        <v>93137</v>
      </c>
      <c r="E152" s="60">
        <v>0.23288208995500001</v>
      </c>
      <c r="F152" s="60">
        <v>0.23067935731190933</v>
      </c>
      <c r="G152" s="60">
        <f t="shared" si="4"/>
        <v>1.0095488936190866</v>
      </c>
      <c r="H152" s="89">
        <f t="shared" si="5"/>
        <v>-1.9097787238173014E-2</v>
      </c>
    </row>
    <row r="153" spans="1:8">
      <c r="A153" s="1" t="s">
        <v>738</v>
      </c>
      <c r="B153" s="1" t="s">
        <v>744</v>
      </c>
      <c r="C153" s="1">
        <v>298390</v>
      </c>
      <c r="D153" s="1">
        <v>69814</v>
      </c>
      <c r="E153" s="60">
        <v>0.233968966788</v>
      </c>
      <c r="F153" s="60">
        <v>0.23067935731190933</v>
      </c>
      <c r="G153" s="60">
        <f t="shared" si="4"/>
        <v>1.0142605281826005</v>
      </c>
      <c r="H153" s="89">
        <f t="shared" si="5"/>
        <v>-2.8521056365201192E-2</v>
      </c>
    </row>
    <row r="154" spans="1:8">
      <c r="A154" s="1" t="s">
        <v>738</v>
      </c>
      <c r="B154" s="1" t="s">
        <v>763</v>
      </c>
      <c r="C154" s="1">
        <v>388313</v>
      </c>
      <c r="D154" s="1">
        <v>91013</v>
      </c>
      <c r="E154" s="60">
        <v>0.234380512628</v>
      </c>
      <c r="F154" s="60">
        <v>0.23067935731190933</v>
      </c>
      <c r="G154" s="60">
        <f t="shared" si="4"/>
        <v>1.0160445882944187</v>
      </c>
      <c r="H154" s="89">
        <f t="shared" si="5"/>
        <v>-3.2089176588837143E-2</v>
      </c>
    </row>
    <row r="155" spans="1:8">
      <c r="A155" s="1" t="s">
        <v>738</v>
      </c>
      <c r="B155" s="1" t="s">
        <v>767</v>
      </c>
      <c r="C155" s="1">
        <v>190925</v>
      </c>
      <c r="D155" s="1">
        <v>44941</v>
      </c>
      <c r="E155" s="60">
        <v>0.235385622627</v>
      </c>
      <c r="F155" s="60">
        <v>0.23067935731190933</v>
      </c>
      <c r="G155" s="60">
        <f t="shared" si="4"/>
        <v>1.0204017618651813</v>
      </c>
      <c r="H155" s="89">
        <f t="shared" si="5"/>
        <v>-4.0803523730362778E-2</v>
      </c>
    </row>
    <row r="156" spans="1:8">
      <c r="A156" s="1" t="s">
        <v>738</v>
      </c>
      <c r="B156" s="1" t="s">
        <v>755</v>
      </c>
      <c r="C156" s="1">
        <v>206746</v>
      </c>
      <c r="D156" s="1">
        <v>48859</v>
      </c>
      <c r="E156" s="60">
        <v>0.23632379828399999</v>
      </c>
      <c r="F156" s="60">
        <v>0.23067935731190933</v>
      </c>
      <c r="G156" s="60">
        <f t="shared" si="4"/>
        <v>1.024468773616612</v>
      </c>
      <c r="H156" s="89">
        <f t="shared" si="5"/>
        <v>-4.8937547233224077E-2</v>
      </c>
    </row>
    <row r="157" spans="1:8">
      <c r="A157" s="1" t="s">
        <v>738</v>
      </c>
      <c r="B157" s="1" t="s">
        <v>712</v>
      </c>
      <c r="C157" s="1">
        <v>47675</v>
      </c>
      <c r="D157" s="1">
        <v>11392</v>
      </c>
      <c r="E157" s="60">
        <v>0.23895123230199999</v>
      </c>
      <c r="F157" s="60">
        <v>0.23067935731190933</v>
      </c>
      <c r="G157" s="60">
        <f t="shared" si="4"/>
        <v>1.0358587568757007</v>
      </c>
      <c r="H157" s="89">
        <f t="shared" si="5"/>
        <v>-7.1717513751401452E-2</v>
      </c>
    </row>
    <row r="158" spans="1:8">
      <c r="A158" s="1" t="s">
        <v>749</v>
      </c>
      <c r="B158" s="1" t="s">
        <v>765</v>
      </c>
      <c r="C158" s="1">
        <v>266754</v>
      </c>
      <c r="D158" s="1">
        <v>60864</v>
      </c>
      <c r="E158" s="60">
        <v>0.228165275872</v>
      </c>
      <c r="F158" s="60">
        <v>0.23067935731190933</v>
      </c>
      <c r="G158" s="60">
        <f t="shared" si="4"/>
        <v>0.98910140261701029</v>
      </c>
      <c r="H158" s="89">
        <f t="shared" si="5"/>
        <v>2.1797194765979522E-2</v>
      </c>
    </row>
    <row r="159" spans="1:8">
      <c r="A159" s="1" t="s">
        <v>749</v>
      </c>
      <c r="B159" s="1" t="s">
        <v>727</v>
      </c>
      <c r="C159" s="1">
        <v>561974</v>
      </c>
      <c r="D159" s="1">
        <v>128262</v>
      </c>
      <c r="E159" s="60">
        <v>0.22823475819200001</v>
      </c>
      <c r="F159" s="60">
        <v>0.23067935731190933</v>
      </c>
      <c r="G159" s="60">
        <f t="shared" si="4"/>
        <v>0.98940260997604612</v>
      </c>
      <c r="H159" s="89">
        <f t="shared" si="5"/>
        <v>2.1194780047907757E-2</v>
      </c>
    </row>
    <row r="160" spans="1:8">
      <c r="A160" s="1" t="s">
        <v>749</v>
      </c>
      <c r="B160" s="1" t="s">
        <v>761</v>
      </c>
      <c r="C160" s="1">
        <v>54259</v>
      </c>
      <c r="D160" s="1">
        <v>12390</v>
      </c>
      <c r="E160" s="60">
        <v>0.22834921395499999</v>
      </c>
      <c r="F160" s="60">
        <v>0.23067935731190933</v>
      </c>
      <c r="G160" s="60">
        <f t="shared" si="4"/>
        <v>0.98989877818257199</v>
      </c>
      <c r="H160" s="89">
        <f t="shared" si="5"/>
        <v>2.0202443634856126E-2</v>
      </c>
    </row>
    <row r="161" spans="1:8">
      <c r="A161" s="1" t="s">
        <v>749</v>
      </c>
      <c r="B161" s="1" t="s">
        <v>725</v>
      </c>
      <c r="C161" s="1">
        <v>135803</v>
      </c>
      <c r="D161" s="1">
        <v>31248</v>
      </c>
      <c r="E161" s="60">
        <v>0.230098009617</v>
      </c>
      <c r="F161" s="60">
        <v>0.23067935731190933</v>
      </c>
      <c r="G161" s="60">
        <f t="shared" si="4"/>
        <v>0.99747984517694288</v>
      </c>
      <c r="H161" s="89">
        <f t="shared" si="5"/>
        <v>5.0403096461143493E-3</v>
      </c>
    </row>
    <row r="162" spans="1:8">
      <c r="A162" s="1" t="s">
        <v>749</v>
      </c>
      <c r="B162" s="1" t="s">
        <v>767</v>
      </c>
      <c r="C162" s="1">
        <v>179238</v>
      </c>
      <c r="D162" s="1">
        <v>41345</v>
      </c>
      <c r="E162" s="60">
        <v>0.23067095147200001</v>
      </c>
      <c r="F162" s="60">
        <v>0.23067935731190933</v>
      </c>
      <c r="G162" s="60">
        <f t="shared" si="4"/>
        <v>0.99996356050230384</v>
      </c>
      <c r="H162" s="89">
        <f t="shared" si="5"/>
        <v>7.2878995392322565E-5</v>
      </c>
    </row>
    <row r="163" spans="1:8">
      <c r="A163" s="1" t="s">
        <v>749</v>
      </c>
      <c r="B163" s="1" t="s">
        <v>751</v>
      </c>
      <c r="C163" s="1">
        <v>381770</v>
      </c>
      <c r="D163" s="1">
        <v>88176</v>
      </c>
      <c r="E163" s="60">
        <v>0.230966288603</v>
      </c>
      <c r="F163" s="60">
        <v>0.23067935731190933</v>
      </c>
      <c r="G163" s="60">
        <f t="shared" si="4"/>
        <v>1.0012438533487966</v>
      </c>
      <c r="H163" s="89">
        <f t="shared" si="5"/>
        <v>-2.4877066975932394E-3</v>
      </c>
    </row>
    <row r="164" spans="1:8">
      <c r="A164" s="1" t="s">
        <v>749</v>
      </c>
      <c r="B164" s="1" t="s">
        <v>763</v>
      </c>
      <c r="C164" s="1">
        <v>369222</v>
      </c>
      <c r="D164" s="1">
        <v>85395</v>
      </c>
      <c r="E164" s="60">
        <v>0.231283617986</v>
      </c>
      <c r="F164" s="60">
        <v>0.23067935731190933</v>
      </c>
      <c r="G164" s="60">
        <f t="shared" si="4"/>
        <v>1.0026194830830641</v>
      </c>
      <c r="H164" s="89">
        <f t="shared" si="5"/>
        <v>-5.2389661661282894E-3</v>
      </c>
    </row>
    <row r="165" spans="1:8">
      <c r="A165" s="1" t="s">
        <v>749</v>
      </c>
      <c r="B165" s="1" t="s">
        <v>732</v>
      </c>
      <c r="C165" s="1">
        <v>189478</v>
      </c>
      <c r="D165" s="1">
        <v>43925</v>
      </c>
      <c r="E165" s="60">
        <v>0.23182110851900001</v>
      </c>
      <c r="F165" s="60">
        <v>0.23067935731190933</v>
      </c>
      <c r="G165" s="60">
        <f t="shared" si="4"/>
        <v>1.0049495161612874</v>
      </c>
      <c r="H165" s="89">
        <f t="shared" si="5"/>
        <v>-9.899032322574719E-3</v>
      </c>
    </row>
    <row r="166" spans="1:8">
      <c r="A166" s="1" t="s">
        <v>749</v>
      </c>
      <c r="B166" s="1" t="s">
        <v>735</v>
      </c>
      <c r="C166" s="1">
        <v>53738</v>
      </c>
      <c r="D166" s="1">
        <v>12496</v>
      </c>
      <c r="E166" s="60">
        <v>0.232535635863</v>
      </c>
      <c r="F166" s="60">
        <v>0.23067935731190933</v>
      </c>
      <c r="G166" s="60">
        <f t="shared" si="4"/>
        <v>1.0080470076417836</v>
      </c>
      <c r="H166" s="89">
        <f t="shared" si="5"/>
        <v>-1.6094015283567131E-2</v>
      </c>
    </row>
    <row r="167" spans="1:8">
      <c r="A167" s="1" t="s">
        <v>749</v>
      </c>
      <c r="B167" s="1" t="s">
        <v>744</v>
      </c>
      <c r="C167" s="1">
        <v>279952</v>
      </c>
      <c r="D167" s="1">
        <v>65162</v>
      </c>
      <c r="E167" s="60">
        <v>0.232761330514</v>
      </c>
      <c r="F167" s="60">
        <v>0.23067935731190933</v>
      </c>
      <c r="G167" s="60">
        <f t="shared" si="4"/>
        <v>1.0090253988321789</v>
      </c>
      <c r="H167" s="89">
        <f t="shared" si="5"/>
        <v>-1.8050797664357576E-2</v>
      </c>
    </row>
    <row r="168" spans="1:8">
      <c r="A168" s="1" t="s">
        <v>749</v>
      </c>
      <c r="B168" s="1" t="s">
        <v>712</v>
      </c>
      <c r="C168" s="1">
        <v>44153</v>
      </c>
      <c r="D168" s="1">
        <v>10285</v>
      </c>
      <c r="E168" s="60">
        <v>0.232940004077</v>
      </c>
      <c r="F168" s="60">
        <v>0.23067935731190933</v>
      </c>
      <c r="G168" s="60">
        <f t="shared" si="4"/>
        <v>1.0097999525897499</v>
      </c>
      <c r="H168" s="89">
        <f t="shared" si="5"/>
        <v>-1.9599905179499499E-2</v>
      </c>
    </row>
    <row r="169" spans="1:8">
      <c r="A169" s="1" t="s">
        <v>749</v>
      </c>
      <c r="B169" s="1" t="s">
        <v>755</v>
      </c>
      <c r="C169" s="1">
        <v>195419</v>
      </c>
      <c r="D169" s="1">
        <v>45892</v>
      </c>
      <c r="E169" s="60">
        <v>0.23483898699700001</v>
      </c>
      <c r="F169" s="60">
        <v>0.23067935731190933</v>
      </c>
      <c r="G169" s="60">
        <f t="shared" si="4"/>
        <v>1.0180320845937954</v>
      </c>
      <c r="H169" s="89">
        <f t="shared" si="5"/>
        <v>-3.6064169187590478E-2</v>
      </c>
    </row>
    <row r="170" spans="1:8">
      <c r="A170" s="1" t="s">
        <v>751</v>
      </c>
      <c r="B170" s="1" t="s">
        <v>761</v>
      </c>
      <c r="C170" s="1">
        <v>37229</v>
      </c>
      <c r="D170" s="1">
        <v>8539</v>
      </c>
      <c r="E170" s="60">
        <v>0.22936420532400001</v>
      </c>
      <c r="F170" s="60">
        <v>0.23067935731190933</v>
      </c>
      <c r="G170" s="60">
        <f t="shared" si="4"/>
        <v>0.9942987877058671</v>
      </c>
      <c r="H170" s="89">
        <f t="shared" si="5"/>
        <v>1.1402424588265681E-2</v>
      </c>
    </row>
    <row r="171" spans="1:8">
      <c r="A171" s="1" t="s">
        <v>751</v>
      </c>
      <c r="B171" s="1" t="s">
        <v>725</v>
      </c>
      <c r="C171" s="1">
        <v>93784</v>
      </c>
      <c r="D171" s="1">
        <v>21658</v>
      </c>
      <c r="E171" s="60">
        <v>0.23093491427099999</v>
      </c>
      <c r="F171" s="60">
        <v>0.23067935731190933</v>
      </c>
      <c r="G171" s="60">
        <f t="shared" si="4"/>
        <v>1.0011078449414315</v>
      </c>
      <c r="H171" s="89">
        <f t="shared" si="5"/>
        <v>-2.2156898828629146E-3</v>
      </c>
    </row>
    <row r="172" spans="1:8">
      <c r="A172" s="1" t="s">
        <v>751</v>
      </c>
      <c r="B172" s="1" t="s">
        <v>732</v>
      </c>
      <c r="C172" s="1">
        <v>127972</v>
      </c>
      <c r="D172" s="1">
        <v>30061</v>
      </c>
      <c r="E172" s="60">
        <v>0.23490294751999999</v>
      </c>
      <c r="F172" s="60">
        <v>0.23067935731190933</v>
      </c>
      <c r="G172" s="60">
        <f t="shared" si="4"/>
        <v>1.0183093548434843</v>
      </c>
      <c r="H172" s="89">
        <f t="shared" si="5"/>
        <v>-3.6618709686968565E-2</v>
      </c>
    </row>
    <row r="173" spans="1:8">
      <c r="A173" s="1" t="s">
        <v>751</v>
      </c>
      <c r="B173" s="1" t="s">
        <v>735</v>
      </c>
      <c r="C173" s="1">
        <v>36795</v>
      </c>
      <c r="D173" s="1">
        <v>8654</v>
      </c>
      <c r="E173" s="60">
        <v>0.23519499932099999</v>
      </c>
      <c r="F173" s="60">
        <v>0.23067935731190933</v>
      </c>
      <c r="G173" s="60">
        <f t="shared" si="4"/>
        <v>1.0195754057134159</v>
      </c>
      <c r="H173" s="89">
        <f t="shared" si="5"/>
        <v>-3.9150811426831744E-2</v>
      </c>
    </row>
    <row r="174" spans="1:8">
      <c r="A174" s="1" t="s">
        <v>751</v>
      </c>
      <c r="B174" s="1" t="s">
        <v>767</v>
      </c>
      <c r="C174" s="1">
        <v>117525</v>
      </c>
      <c r="D174" s="1">
        <v>27669</v>
      </c>
      <c r="E174" s="60">
        <v>0.23543075941300001</v>
      </c>
      <c r="F174" s="60">
        <v>0.23067935731190933</v>
      </c>
      <c r="G174" s="60">
        <f t="shared" si="4"/>
        <v>1.0205974308081072</v>
      </c>
      <c r="H174" s="89">
        <f t="shared" si="5"/>
        <v>-4.1194861616214329E-2</v>
      </c>
    </row>
    <row r="175" spans="1:8">
      <c r="A175" s="1" t="s">
        <v>751</v>
      </c>
      <c r="B175" s="1" t="s">
        <v>727</v>
      </c>
      <c r="C175" s="1">
        <v>362508</v>
      </c>
      <c r="D175" s="1">
        <v>85636</v>
      </c>
      <c r="E175" s="60">
        <v>0.236232027983</v>
      </c>
      <c r="F175" s="60">
        <v>0.23067935731190933</v>
      </c>
      <c r="G175" s="60">
        <f t="shared" si="4"/>
        <v>1.0240709473781944</v>
      </c>
      <c r="H175" s="89">
        <f t="shared" si="5"/>
        <v>-4.8141894756388748E-2</v>
      </c>
    </row>
    <row r="176" spans="1:8">
      <c r="A176" s="1" t="s">
        <v>751</v>
      </c>
      <c r="B176" s="1" t="s">
        <v>763</v>
      </c>
      <c r="C176" s="1">
        <v>249057</v>
      </c>
      <c r="D176" s="1">
        <v>58894</v>
      </c>
      <c r="E176" s="60">
        <v>0.23646795713400001</v>
      </c>
      <c r="F176" s="60">
        <v>0.23067935731190933</v>
      </c>
      <c r="G176" s="60">
        <f t="shared" si="4"/>
        <v>1.0250937053473048</v>
      </c>
      <c r="H176" s="89">
        <f t="shared" si="5"/>
        <v>-5.0187410694609413E-2</v>
      </c>
    </row>
    <row r="177" spans="1:8">
      <c r="A177" s="1" t="s">
        <v>751</v>
      </c>
      <c r="B177" s="1" t="s">
        <v>744</v>
      </c>
      <c r="C177" s="1">
        <v>184387</v>
      </c>
      <c r="D177" s="1">
        <v>43680</v>
      </c>
      <c r="E177" s="60">
        <v>0.23689305645200001</v>
      </c>
      <c r="F177" s="60">
        <v>0.23067935731190933</v>
      </c>
      <c r="G177" s="60">
        <f t="shared" si="4"/>
        <v>1.0269365200792064</v>
      </c>
      <c r="H177" s="89">
        <f t="shared" si="5"/>
        <v>-5.3873040158412877E-2</v>
      </c>
    </row>
    <row r="178" spans="1:8">
      <c r="A178" s="1" t="s">
        <v>751</v>
      </c>
      <c r="B178" s="1" t="s">
        <v>765</v>
      </c>
      <c r="C178" s="1">
        <v>175263</v>
      </c>
      <c r="D178" s="1">
        <v>41616</v>
      </c>
      <c r="E178" s="60">
        <v>0.23744886256700001</v>
      </c>
      <c r="F178" s="60">
        <v>0.23067935731190933</v>
      </c>
      <c r="G178" s="60">
        <f t="shared" si="4"/>
        <v>1.0293459516012844</v>
      </c>
      <c r="H178" s="89">
        <f t="shared" si="5"/>
        <v>-5.8691903202568785E-2</v>
      </c>
    </row>
    <row r="179" spans="1:8">
      <c r="A179" s="1" t="s">
        <v>751</v>
      </c>
      <c r="B179" s="1" t="s">
        <v>755</v>
      </c>
      <c r="C179" s="1">
        <v>127891</v>
      </c>
      <c r="D179" s="1">
        <v>30720</v>
      </c>
      <c r="E179" s="60">
        <v>0.24020454918600001</v>
      </c>
      <c r="F179" s="60">
        <v>0.23067935731190933</v>
      </c>
      <c r="G179" s="60">
        <f t="shared" si="4"/>
        <v>1.0412919126578428</v>
      </c>
      <c r="H179" s="89">
        <f t="shared" si="5"/>
        <v>-8.2583825315685644E-2</v>
      </c>
    </row>
    <row r="180" spans="1:8">
      <c r="A180" s="1" t="s">
        <v>751</v>
      </c>
      <c r="B180" s="1" t="s">
        <v>712</v>
      </c>
      <c r="C180" s="1">
        <v>29148</v>
      </c>
      <c r="D180" s="1">
        <v>7159</v>
      </c>
      <c r="E180" s="60">
        <v>0.24560861808699999</v>
      </c>
      <c r="F180" s="60">
        <v>0.23067935731190933</v>
      </c>
      <c r="G180" s="60">
        <f t="shared" si="4"/>
        <v>1.0647186681507192</v>
      </c>
      <c r="H180" s="89">
        <f t="shared" si="5"/>
        <v>-0.12943733630143872</v>
      </c>
    </row>
    <row r="181" spans="1:8">
      <c r="A181" s="1" t="s">
        <v>755</v>
      </c>
      <c r="B181" s="1" t="s">
        <v>725</v>
      </c>
      <c r="C181" s="1">
        <v>46319</v>
      </c>
      <c r="D181" s="1">
        <v>10726</v>
      </c>
      <c r="E181" s="60">
        <v>0.231568039034</v>
      </c>
      <c r="F181" s="60">
        <v>0.23067935731190933</v>
      </c>
      <c r="G181" s="60">
        <f t="shared" si="4"/>
        <v>1.0038524544738048</v>
      </c>
      <c r="H181" s="89">
        <f t="shared" si="5"/>
        <v>-7.7049089476095567E-3</v>
      </c>
    </row>
    <row r="182" spans="1:8">
      <c r="A182" s="1" t="s">
        <v>755</v>
      </c>
      <c r="B182" s="1" t="s">
        <v>744</v>
      </c>
      <c r="C182" s="1">
        <v>95328</v>
      </c>
      <c r="D182" s="1">
        <v>22621</v>
      </c>
      <c r="E182" s="60">
        <v>0.23729649211100001</v>
      </c>
      <c r="F182" s="60">
        <v>0.23067935731190933</v>
      </c>
      <c r="G182" s="60">
        <f t="shared" si="4"/>
        <v>1.0286854223810908</v>
      </c>
      <c r="H182" s="89">
        <f t="shared" si="5"/>
        <v>-5.7370844762181461E-2</v>
      </c>
    </row>
    <row r="183" spans="1:8">
      <c r="A183" s="1" t="s">
        <v>755</v>
      </c>
      <c r="B183" s="1" t="s">
        <v>712</v>
      </c>
      <c r="C183" s="1">
        <v>15001</v>
      </c>
      <c r="D183" s="1">
        <v>3562</v>
      </c>
      <c r="E183" s="60">
        <v>0.237450836611</v>
      </c>
      <c r="F183" s="60">
        <v>0.23067935731190933</v>
      </c>
      <c r="G183" s="60">
        <f t="shared" si="4"/>
        <v>1.0293545091246925</v>
      </c>
      <c r="H183" s="89">
        <f t="shared" si="5"/>
        <v>-5.8709018249385236E-2</v>
      </c>
    </row>
    <row r="184" spans="1:8">
      <c r="A184" s="1" t="s">
        <v>755</v>
      </c>
      <c r="B184" s="1" t="s">
        <v>727</v>
      </c>
      <c r="C184" s="1">
        <v>185344</v>
      </c>
      <c r="D184" s="1">
        <v>44020</v>
      </c>
      <c r="E184" s="60">
        <v>0.23750431629800001</v>
      </c>
      <c r="F184" s="60">
        <v>0.23067935731190933</v>
      </c>
      <c r="G184" s="60">
        <f t="shared" si="4"/>
        <v>1.0295863447237821</v>
      </c>
      <c r="H184" s="89">
        <f t="shared" si="5"/>
        <v>-5.9172689447564375E-2</v>
      </c>
    </row>
    <row r="185" spans="1:8">
      <c r="A185" s="1" t="s">
        <v>755</v>
      </c>
      <c r="B185" s="1" t="s">
        <v>765</v>
      </c>
      <c r="C185" s="1">
        <v>91501</v>
      </c>
      <c r="D185" s="1">
        <v>21739</v>
      </c>
      <c r="E185" s="60">
        <v>0.237582102928</v>
      </c>
      <c r="F185" s="60">
        <v>0.23067935731190933</v>
      </c>
      <c r="G185" s="60">
        <f t="shared" si="4"/>
        <v>1.0299235514461627</v>
      </c>
      <c r="H185" s="89">
        <f t="shared" si="5"/>
        <v>-5.984710289232531E-2</v>
      </c>
    </row>
    <row r="186" spans="1:8">
      <c r="A186" s="1" t="s">
        <v>755</v>
      </c>
      <c r="B186" s="1" t="s">
        <v>761</v>
      </c>
      <c r="C186" s="1">
        <v>18410</v>
      </c>
      <c r="D186" s="1">
        <v>4375</v>
      </c>
      <c r="E186" s="60">
        <v>0.23764258555100001</v>
      </c>
      <c r="F186" s="60">
        <v>0.23067935731190933</v>
      </c>
      <c r="G186" s="60">
        <f t="shared" si="4"/>
        <v>1.0301857449241782</v>
      </c>
      <c r="H186" s="89">
        <f t="shared" si="5"/>
        <v>-6.0371489848356497E-2</v>
      </c>
    </row>
    <row r="187" spans="1:8">
      <c r="A187" s="1" t="s">
        <v>755</v>
      </c>
      <c r="B187" s="1" t="s">
        <v>763</v>
      </c>
      <c r="C187" s="1">
        <v>125107</v>
      </c>
      <c r="D187" s="1">
        <v>29854</v>
      </c>
      <c r="E187" s="60">
        <v>0.238627734659</v>
      </c>
      <c r="F187" s="60">
        <v>0.23067935731190933</v>
      </c>
      <c r="G187" s="60">
        <f t="shared" si="4"/>
        <v>1.0344563876010084</v>
      </c>
      <c r="H187" s="89">
        <f t="shared" si="5"/>
        <v>-6.8912775202016885E-2</v>
      </c>
    </row>
    <row r="188" spans="1:8">
      <c r="A188" s="1" t="s">
        <v>755</v>
      </c>
      <c r="B188" s="1" t="s">
        <v>735</v>
      </c>
      <c r="C188" s="1">
        <v>18155</v>
      </c>
      <c r="D188" s="1">
        <v>4356</v>
      </c>
      <c r="E188" s="60">
        <v>0.239933902506</v>
      </c>
      <c r="F188" s="60">
        <v>0.23067935731190933</v>
      </c>
      <c r="G188" s="60">
        <f t="shared" si="4"/>
        <v>1.0401186534501103</v>
      </c>
      <c r="H188" s="89">
        <f t="shared" si="5"/>
        <v>-8.0237306900220684E-2</v>
      </c>
    </row>
    <row r="189" spans="1:8">
      <c r="A189" s="1" t="s">
        <v>755</v>
      </c>
      <c r="B189" s="1" t="s">
        <v>732</v>
      </c>
      <c r="C189" s="1">
        <v>64095</v>
      </c>
      <c r="D189" s="1">
        <v>15404</v>
      </c>
      <c r="E189" s="60">
        <v>0.24033075903000001</v>
      </c>
      <c r="F189" s="60">
        <v>0.23067935731190933</v>
      </c>
      <c r="G189" s="60">
        <f t="shared" si="4"/>
        <v>1.0418390350595641</v>
      </c>
      <c r="H189" s="89">
        <f t="shared" si="5"/>
        <v>-8.3678070119127979E-2</v>
      </c>
    </row>
    <row r="190" spans="1:8">
      <c r="A190" s="1" t="s">
        <v>755</v>
      </c>
      <c r="B190" s="1" t="s">
        <v>767</v>
      </c>
      <c r="C190" s="1">
        <v>61326</v>
      </c>
      <c r="D190" s="1">
        <v>14937</v>
      </c>
      <c r="E190" s="60">
        <v>0.24356716563899999</v>
      </c>
      <c r="F190" s="60">
        <v>0.23067935731190933</v>
      </c>
      <c r="G190" s="60">
        <f t="shared" si="4"/>
        <v>1.0558689276633653</v>
      </c>
      <c r="H190" s="89">
        <f t="shared" si="5"/>
        <v>-0.11173785532673053</v>
      </c>
    </row>
    <row r="191" spans="1:8">
      <c r="A191" s="1" t="s">
        <v>761</v>
      </c>
      <c r="B191" s="1" t="s">
        <v>735</v>
      </c>
      <c r="C191" s="1">
        <v>5260</v>
      </c>
      <c r="D191" s="1">
        <v>1211</v>
      </c>
      <c r="E191" s="60">
        <v>0.230228136882</v>
      </c>
      <c r="F191" s="60">
        <v>0.23067935731190933</v>
      </c>
      <c r="G191" s="60">
        <f t="shared" si="4"/>
        <v>0.99804394968337273</v>
      </c>
      <c r="H191" s="89">
        <f t="shared" si="5"/>
        <v>3.9121006332545338E-3</v>
      </c>
    </row>
    <row r="192" spans="1:8">
      <c r="A192" s="1" t="s">
        <v>761</v>
      </c>
      <c r="B192" s="1" t="s">
        <v>725</v>
      </c>
      <c r="C192" s="1">
        <v>13412</v>
      </c>
      <c r="D192" s="1">
        <v>3088</v>
      </c>
      <c r="E192" s="60">
        <v>0.230241574709</v>
      </c>
      <c r="F192" s="60">
        <v>0.23067935731190933</v>
      </c>
      <c r="G192" s="60">
        <f t="shared" si="4"/>
        <v>0.99810220295387164</v>
      </c>
      <c r="H192" s="89">
        <f t="shared" si="5"/>
        <v>3.7955940922567155E-3</v>
      </c>
    </row>
    <row r="193" spans="1:8">
      <c r="A193" s="1" t="s">
        <v>761</v>
      </c>
      <c r="B193" s="1" t="s">
        <v>767</v>
      </c>
      <c r="C193" s="1">
        <v>16768</v>
      </c>
      <c r="D193" s="1">
        <v>3871</v>
      </c>
      <c r="E193" s="60">
        <v>0.23085639313</v>
      </c>
      <c r="F193" s="60">
        <v>0.23067935731190933</v>
      </c>
      <c r="G193" s="60">
        <f t="shared" si="4"/>
        <v>1.0007674540979898</v>
      </c>
      <c r="H193" s="89">
        <f t="shared" si="5"/>
        <v>-1.5349081959794564E-3</v>
      </c>
    </row>
    <row r="194" spans="1:8">
      <c r="A194" s="1" t="s">
        <v>761</v>
      </c>
      <c r="B194" s="1" t="s">
        <v>763</v>
      </c>
      <c r="C194" s="1">
        <v>35259</v>
      </c>
      <c r="D194" s="1">
        <v>8153</v>
      </c>
      <c r="E194" s="60">
        <v>0.23123174225000001</v>
      </c>
      <c r="F194" s="60">
        <v>0.23067935731190933</v>
      </c>
      <c r="G194" s="60">
        <f t="shared" ref="G194:G243" si="6">E194/F194</f>
        <v>1.0023946006462285</v>
      </c>
      <c r="H194" s="89">
        <f t="shared" ref="H194:H243" si="7">1-(2*(E194-F194/2)/F194)</f>
        <v>-4.7892012924570793E-3</v>
      </c>
    </row>
    <row r="195" spans="1:8">
      <c r="A195" s="1" t="s">
        <v>761</v>
      </c>
      <c r="B195" s="1" t="s">
        <v>732</v>
      </c>
      <c r="C195" s="1">
        <v>18497</v>
      </c>
      <c r="D195" s="1">
        <v>4303</v>
      </c>
      <c r="E195" s="60">
        <v>0.23263231875400001</v>
      </c>
      <c r="F195" s="60">
        <v>0.23067935731190933</v>
      </c>
      <c r="G195" s="60">
        <f t="shared" si="6"/>
        <v>1.0084661300640352</v>
      </c>
      <c r="H195" s="89">
        <f t="shared" si="7"/>
        <v>-1.6932260128070364E-2</v>
      </c>
    </row>
    <row r="196" spans="1:8">
      <c r="A196" s="1" t="s">
        <v>761</v>
      </c>
      <c r="B196" s="1" t="s">
        <v>727</v>
      </c>
      <c r="C196" s="1">
        <v>51812</v>
      </c>
      <c r="D196" s="1">
        <v>12115</v>
      </c>
      <c r="E196" s="60">
        <v>0.233826140662</v>
      </c>
      <c r="F196" s="60">
        <v>0.23067935731190933</v>
      </c>
      <c r="G196" s="60">
        <f t="shared" si="6"/>
        <v>1.0136413738392542</v>
      </c>
      <c r="H196" s="89">
        <f t="shared" si="7"/>
        <v>-2.7282747678508468E-2</v>
      </c>
    </row>
    <row r="197" spans="1:8">
      <c r="A197" s="1" t="s">
        <v>761</v>
      </c>
      <c r="B197" s="1" t="s">
        <v>765</v>
      </c>
      <c r="C197" s="1">
        <v>24894</v>
      </c>
      <c r="D197" s="1">
        <v>5888</v>
      </c>
      <c r="E197" s="60">
        <v>0.23652285691300001</v>
      </c>
      <c r="F197" s="60">
        <v>0.23067935731190933</v>
      </c>
      <c r="G197" s="60">
        <f t="shared" si="6"/>
        <v>1.025331697075909</v>
      </c>
      <c r="H197" s="89">
        <f t="shared" si="7"/>
        <v>-5.0663394151818197E-2</v>
      </c>
    </row>
    <row r="198" spans="1:8">
      <c r="A198" s="1" t="s">
        <v>761</v>
      </c>
      <c r="B198" s="1" t="s">
        <v>744</v>
      </c>
      <c r="C198" s="1">
        <v>26074</v>
      </c>
      <c r="D198" s="1">
        <v>6224</v>
      </c>
      <c r="E198" s="60">
        <v>0.23870522359400001</v>
      </c>
      <c r="F198" s="60">
        <v>0.23067935731190933</v>
      </c>
      <c r="G198" s="60">
        <f t="shared" si="6"/>
        <v>1.0347923038091293</v>
      </c>
      <c r="H198" s="89">
        <f t="shared" si="7"/>
        <v>-6.9584607618258909E-2</v>
      </c>
    </row>
    <row r="199" spans="1:8">
      <c r="A199" s="1" t="s">
        <v>761</v>
      </c>
      <c r="B199" s="1" t="s">
        <v>712</v>
      </c>
      <c r="C199" s="1">
        <v>4221</v>
      </c>
      <c r="D199" s="1">
        <v>1054</v>
      </c>
      <c r="E199" s="60">
        <v>0.24970386164399999</v>
      </c>
      <c r="F199" s="60">
        <v>0.23067935731190933</v>
      </c>
      <c r="G199" s="60">
        <f t="shared" si="6"/>
        <v>1.082471637487558</v>
      </c>
      <c r="H199" s="89">
        <f t="shared" si="7"/>
        <v>-0.16494327497511607</v>
      </c>
    </row>
    <row r="200" spans="1:8">
      <c r="A200" s="1" t="s">
        <v>763</v>
      </c>
      <c r="B200" s="1" t="s">
        <v>735</v>
      </c>
      <c r="C200" s="1">
        <v>34943</v>
      </c>
      <c r="D200" s="1">
        <v>7973</v>
      </c>
      <c r="E200" s="60">
        <v>0.228171593738</v>
      </c>
      <c r="F200" s="60">
        <v>0.23067935731190933</v>
      </c>
      <c r="G200" s="60">
        <f t="shared" si="6"/>
        <v>0.98912879070267867</v>
      </c>
      <c r="H200" s="89">
        <f t="shared" si="7"/>
        <v>2.1742418594642654E-2</v>
      </c>
    </row>
    <row r="201" spans="1:8">
      <c r="A201" s="1" t="s">
        <v>763</v>
      </c>
      <c r="B201" s="1" t="s">
        <v>727</v>
      </c>
      <c r="C201" s="1">
        <v>351382</v>
      </c>
      <c r="D201" s="1">
        <v>81422</v>
      </c>
      <c r="E201" s="60">
        <v>0.23171932540699999</v>
      </c>
      <c r="F201" s="60">
        <v>0.23067935731190933</v>
      </c>
      <c r="G201" s="60">
        <f t="shared" si="6"/>
        <v>1.0045082841707613</v>
      </c>
      <c r="H201" s="89">
        <f t="shared" si="7"/>
        <v>-9.016568341522424E-3</v>
      </c>
    </row>
    <row r="202" spans="1:8">
      <c r="A202" s="1" t="s">
        <v>763</v>
      </c>
      <c r="B202" s="1" t="s">
        <v>725</v>
      </c>
      <c r="C202" s="1">
        <v>89461</v>
      </c>
      <c r="D202" s="1">
        <v>20734</v>
      </c>
      <c r="E202" s="60">
        <v>0.23176579738700001</v>
      </c>
      <c r="F202" s="60">
        <v>0.23067935731190933</v>
      </c>
      <c r="G202" s="60">
        <f t="shared" si="6"/>
        <v>1.0047097412085368</v>
      </c>
      <c r="H202" s="89">
        <f t="shared" si="7"/>
        <v>-9.4194824170734659E-3</v>
      </c>
    </row>
    <row r="203" spans="1:8">
      <c r="A203" s="1" t="s">
        <v>763</v>
      </c>
      <c r="B203" s="1" t="s">
        <v>732</v>
      </c>
      <c r="C203" s="1">
        <v>123376</v>
      </c>
      <c r="D203" s="1">
        <v>28677</v>
      </c>
      <c r="E203" s="60">
        <v>0.232435805991</v>
      </c>
      <c r="F203" s="60">
        <v>0.23067935731190933</v>
      </c>
      <c r="G203" s="60">
        <f t="shared" si="6"/>
        <v>1.0076142429888761</v>
      </c>
      <c r="H203" s="89">
        <f t="shared" si="7"/>
        <v>-1.5228485977752282E-2</v>
      </c>
    </row>
    <row r="204" spans="1:8">
      <c r="A204" s="1" t="s">
        <v>763</v>
      </c>
      <c r="B204" s="1" t="s">
        <v>744</v>
      </c>
      <c r="C204" s="1">
        <v>178739</v>
      </c>
      <c r="D204" s="1">
        <v>41874</v>
      </c>
      <c r="E204" s="60">
        <v>0.23427455675600001</v>
      </c>
      <c r="F204" s="60">
        <v>0.23067935731190933</v>
      </c>
      <c r="G204" s="60">
        <f t="shared" si="6"/>
        <v>1.0155852672990999</v>
      </c>
      <c r="H204" s="89">
        <f t="shared" si="7"/>
        <v>-3.1170534598199628E-2</v>
      </c>
    </row>
    <row r="205" spans="1:8">
      <c r="A205" s="1" t="s">
        <v>763</v>
      </c>
      <c r="B205" s="1" t="s">
        <v>765</v>
      </c>
      <c r="C205" s="1">
        <v>170760</v>
      </c>
      <c r="D205" s="1">
        <v>40337</v>
      </c>
      <c r="E205" s="60">
        <v>0.23622042632900001</v>
      </c>
      <c r="F205" s="60">
        <v>0.23067935731190933</v>
      </c>
      <c r="G205" s="60">
        <f t="shared" si="6"/>
        <v>1.0240206539573387</v>
      </c>
      <c r="H205" s="89">
        <f t="shared" si="7"/>
        <v>-4.8041307914677533E-2</v>
      </c>
    </row>
    <row r="206" spans="1:8">
      <c r="A206" s="1" t="s">
        <v>763</v>
      </c>
      <c r="B206" s="1" t="s">
        <v>767</v>
      </c>
      <c r="C206" s="1">
        <v>114260</v>
      </c>
      <c r="D206" s="1">
        <v>27124</v>
      </c>
      <c r="E206" s="60">
        <v>0.23738841239299999</v>
      </c>
      <c r="F206" s="60">
        <v>0.23067935731190933</v>
      </c>
      <c r="G206" s="60">
        <f t="shared" si="6"/>
        <v>1.0290838987903852</v>
      </c>
      <c r="H206" s="89">
        <f t="shared" si="7"/>
        <v>-5.8167797580770175E-2</v>
      </c>
    </row>
    <row r="207" spans="1:8">
      <c r="A207" s="1" t="s">
        <v>763</v>
      </c>
      <c r="B207" s="1" t="s">
        <v>712</v>
      </c>
      <c r="C207" s="1">
        <v>28318</v>
      </c>
      <c r="D207" s="1">
        <v>6754</v>
      </c>
      <c r="E207" s="60">
        <v>0.23850554417700001</v>
      </c>
      <c r="F207" s="60">
        <v>0.23067935731190933</v>
      </c>
      <c r="G207" s="60">
        <f t="shared" si="6"/>
        <v>1.0339266892204344</v>
      </c>
      <c r="H207" s="89">
        <f t="shared" si="7"/>
        <v>-6.7853378440868806E-2</v>
      </c>
    </row>
    <row r="208" spans="1:8">
      <c r="A208" s="1" t="s">
        <v>765</v>
      </c>
      <c r="B208" s="1" t="s">
        <v>727</v>
      </c>
      <c r="C208" s="1">
        <v>253733</v>
      </c>
      <c r="D208" s="1">
        <v>58682</v>
      </c>
      <c r="E208" s="60">
        <v>0.23127460756000001</v>
      </c>
      <c r="F208" s="60">
        <v>0.23067935731190933</v>
      </c>
      <c r="G208" s="60">
        <f t="shared" si="6"/>
        <v>1.0025804226915971</v>
      </c>
      <c r="H208" s="89">
        <f t="shared" si="7"/>
        <v>-5.1608453831941681E-3</v>
      </c>
    </row>
    <row r="209" spans="1:8">
      <c r="A209" s="1" t="s">
        <v>765</v>
      </c>
      <c r="B209" s="1" t="s">
        <v>725</v>
      </c>
      <c r="C209" s="1">
        <v>62927</v>
      </c>
      <c r="D209" s="1">
        <v>14602</v>
      </c>
      <c r="E209" s="60">
        <v>0.232046657238</v>
      </c>
      <c r="F209" s="60">
        <v>0.23067935731190933</v>
      </c>
      <c r="G209" s="60">
        <f t="shared" si="6"/>
        <v>1.0059272747333083</v>
      </c>
      <c r="H209" s="89">
        <f t="shared" si="7"/>
        <v>-1.185454946661646E-2</v>
      </c>
    </row>
    <row r="210" spans="1:8">
      <c r="A210" s="1" t="s">
        <v>765</v>
      </c>
      <c r="B210" s="1" t="s">
        <v>732</v>
      </c>
      <c r="C210" s="1">
        <v>87824</v>
      </c>
      <c r="D210" s="1">
        <v>20555</v>
      </c>
      <c r="E210" s="60">
        <v>0.23404764073600001</v>
      </c>
      <c r="F210" s="60">
        <v>0.23067935731190933</v>
      </c>
      <c r="G210" s="60">
        <f t="shared" si="6"/>
        <v>1.0146015814476903</v>
      </c>
      <c r="H210" s="89">
        <f t="shared" si="7"/>
        <v>-2.9203162895380386E-2</v>
      </c>
    </row>
    <row r="211" spans="1:8">
      <c r="A211" s="1" t="s">
        <v>765</v>
      </c>
      <c r="B211" s="1" t="s">
        <v>735</v>
      </c>
      <c r="C211" s="1">
        <v>24660</v>
      </c>
      <c r="D211" s="1">
        <v>5835</v>
      </c>
      <c r="E211" s="60">
        <v>0.23661800486599999</v>
      </c>
      <c r="F211" s="60">
        <v>0.23067935731190933</v>
      </c>
      <c r="G211" s="60">
        <f t="shared" si="6"/>
        <v>1.0257441655087534</v>
      </c>
      <c r="H211" s="89">
        <f t="shared" si="7"/>
        <v>-5.1488331017506717E-2</v>
      </c>
    </row>
    <row r="212" spans="1:8">
      <c r="A212" s="1" t="s">
        <v>765</v>
      </c>
      <c r="B212" s="1" t="s">
        <v>744</v>
      </c>
      <c r="C212" s="1">
        <v>130693</v>
      </c>
      <c r="D212" s="1">
        <v>31027</v>
      </c>
      <c r="E212" s="60">
        <v>0.237403686502</v>
      </c>
      <c r="F212" s="60">
        <v>0.23067935731190933</v>
      </c>
      <c r="G212" s="60">
        <f t="shared" si="6"/>
        <v>1.0291501123830447</v>
      </c>
      <c r="H212" s="89">
        <f t="shared" si="7"/>
        <v>-5.8300224766089315E-2</v>
      </c>
    </row>
    <row r="213" spans="1:8">
      <c r="A213" s="1" t="s">
        <v>765</v>
      </c>
      <c r="B213" s="1" t="s">
        <v>767</v>
      </c>
      <c r="C213" s="1">
        <v>83385</v>
      </c>
      <c r="D213" s="1">
        <v>20039</v>
      </c>
      <c r="E213" s="60">
        <v>0.24031900221899999</v>
      </c>
      <c r="F213" s="60">
        <v>0.23067935731190933</v>
      </c>
      <c r="G213" s="60">
        <f t="shared" si="6"/>
        <v>1.0417880690297596</v>
      </c>
      <c r="H213" s="89">
        <f t="shared" si="7"/>
        <v>-8.3576138059519245E-2</v>
      </c>
    </row>
    <row r="214" spans="1:8">
      <c r="A214" s="1" t="s">
        <v>765</v>
      </c>
      <c r="B214" s="1" t="s">
        <v>712</v>
      </c>
      <c r="C214" s="1">
        <v>20602</v>
      </c>
      <c r="D214" s="1">
        <v>4991</v>
      </c>
      <c r="E214" s="60">
        <v>0.24225803320100001</v>
      </c>
      <c r="F214" s="60">
        <v>0.23067935731190933</v>
      </c>
      <c r="G214" s="60">
        <f t="shared" si="6"/>
        <v>1.0501938102481998</v>
      </c>
      <c r="H214" s="89">
        <f t="shared" si="7"/>
        <v>-0.10038762049639982</v>
      </c>
    </row>
    <row r="215" spans="1:8">
      <c r="A215" s="1" t="s">
        <v>767</v>
      </c>
      <c r="B215" s="1" t="s">
        <v>725</v>
      </c>
      <c r="C215" s="1">
        <v>42413</v>
      </c>
      <c r="D215" s="1">
        <v>9990</v>
      </c>
      <c r="E215" s="60">
        <v>0.23554098979099999</v>
      </c>
      <c r="F215" s="60">
        <v>0.23067935731190933</v>
      </c>
      <c r="G215" s="60">
        <f t="shared" si="6"/>
        <v>1.0210752818793278</v>
      </c>
      <c r="H215" s="89">
        <f t="shared" si="7"/>
        <v>-4.2150563758655446E-2</v>
      </c>
    </row>
    <row r="216" spans="1:8">
      <c r="A216" s="1" t="s">
        <v>767</v>
      </c>
      <c r="B216" s="1" t="s">
        <v>727</v>
      </c>
      <c r="C216" s="1">
        <v>170801</v>
      </c>
      <c r="D216" s="1">
        <v>40234</v>
      </c>
      <c r="E216" s="60">
        <v>0.23556068172899999</v>
      </c>
      <c r="F216" s="60">
        <v>0.23067935731190933</v>
      </c>
      <c r="G216" s="60">
        <f t="shared" si="6"/>
        <v>1.021160646856192</v>
      </c>
      <c r="H216" s="89">
        <f t="shared" si="7"/>
        <v>-4.2321293712384023E-2</v>
      </c>
    </row>
    <row r="217" spans="1:8">
      <c r="A217" s="1" t="s">
        <v>767</v>
      </c>
      <c r="B217" s="1" t="s">
        <v>744</v>
      </c>
      <c r="C217" s="1">
        <v>87116</v>
      </c>
      <c r="D217" s="1">
        <v>20607</v>
      </c>
      <c r="E217" s="60">
        <v>0.236546673401</v>
      </c>
      <c r="F217" s="60">
        <v>0.23067935731190933</v>
      </c>
      <c r="G217" s="60">
        <f t="shared" si="6"/>
        <v>1.0254349420661739</v>
      </c>
      <c r="H217" s="89">
        <f t="shared" si="7"/>
        <v>-5.0869884132348053E-2</v>
      </c>
    </row>
    <row r="218" spans="1:8">
      <c r="A218" s="1" t="s">
        <v>767</v>
      </c>
      <c r="B218" s="1" t="s">
        <v>732</v>
      </c>
      <c r="C218" s="1">
        <v>58674</v>
      </c>
      <c r="D218" s="1">
        <v>13959</v>
      </c>
      <c r="E218" s="60">
        <v>0.23790776153000001</v>
      </c>
      <c r="F218" s="60">
        <v>0.23067935731190933</v>
      </c>
      <c r="G218" s="60">
        <f t="shared" si="6"/>
        <v>1.0313352885248284</v>
      </c>
      <c r="H218" s="89">
        <f t="shared" si="7"/>
        <v>-6.267057704965695E-2</v>
      </c>
    </row>
    <row r="219" spans="1:8">
      <c r="A219" s="1" t="s">
        <v>767</v>
      </c>
      <c r="B219" s="1" t="s">
        <v>712</v>
      </c>
      <c r="C219" s="1">
        <v>13687</v>
      </c>
      <c r="D219" s="1">
        <v>3294</v>
      </c>
      <c r="E219" s="60">
        <v>0.240666325711</v>
      </c>
      <c r="F219" s="60">
        <v>0.23067935731190933</v>
      </c>
      <c r="G219" s="60">
        <f t="shared" si="6"/>
        <v>1.0432937238748543</v>
      </c>
      <c r="H219" s="89">
        <f t="shared" si="7"/>
        <v>-8.6587447749708613E-2</v>
      </c>
    </row>
    <row r="220" spans="1:8">
      <c r="A220" s="1" t="s">
        <v>767</v>
      </c>
      <c r="B220" s="1" t="s">
        <v>735</v>
      </c>
      <c r="C220" s="1">
        <v>16694</v>
      </c>
      <c r="D220" s="1">
        <v>4053</v>
      </c>
      <c r="E220" s="60">
        <v>0.24278183778599999</v>
      </c>
      <c r="F220" s="60">
        <v>0.23067935731190933</v>
      </c>
      <c r="G220" s="60">
        <f t="shared" si="6"/>
        <v>1.0524645144460261</v>
      </c>
      <c r="H220" s="89">
        <f t="shared" si="7"/>
        <v>-0.10492902889205191</v>
      </c>
    </row>
    <row r="221" spans="1:8">
      <c r="A221" s="1" t="s">
        <v>1608</v>
      </c>
      <c r="B221" s="1" t="s">
        <v>169</v>
      </c>
      <c r="C221" s="1">
        <v>92945</v>
      </c>
      <c r="D221" s="1">
        <v>17969</v>
      </c>
      <c r="E221" s="60">
        <v>0.19332938834800001</v>
      </c>
      <c r="F221" s="60">
        <v>0.21765412093054548</v>
      </c>
      <c r="G221" s="60">
        <f t="shared" si="6"/>
        <v>0.88824134145244316</v>
      </c>
      <c r="H221" s="89">
        <f t="shared" si="7"/>
        <v>0.22351731709511369</v>
      </c>
    </row>
    <row r="222" spans="1:8">
      <c r="A222" s="1" t="s">
        <v>1608</v>
      </c>
      <c r="B222" s="1" t="s">
        <v>181</v>
      </c>
      <c r="C222" s="1">
        <v>82696</v>
      </c>
      <c r="D222" s="1">
        <v>17499</v>
      </c>
      <c r="E222" s="60">
        <v>0.21160636548299999</v>
      </c>
      <c r="F222" s="60">
        <v>0.21765412093054548</v>
      </c>
      <c r="G222" s="60">
        <f t="shared" si="6"/>
        <v>0.97221391710072258</v>
      </c>
      <c r="H222" s="89">
        <f t="shared" si="7"/>
        <v>5.557216579855484E-2</v>
      </c>
    </row>
    <row r="223" spans="1:8">
      <c r="A223" s="1" t="s">
        <v>1608</v>
      </c>
      <c r="B223" s="1" t="s">
        <v>1618</v>
      </c>
      <c r="C223" s="1">
        <v>22697</v>
      </c>
      <c r="D223" s="1">
        <v>5149</v>
      </c>
      <c r="E223" s="60">
        <v>0.226858175089</v>
      </c>
      <c r="F223" s="60">
        <v>0.21765412093054548</v>
      </c>
      <c r="G223" s="60">
        <f t="shared" si="6"/>
        <v>1.0422875253595203</v>
      </c>
      <c r="H223" s="89">
        <f t="shared" si="7"/>
        <v>-8.4575050719040368E-2</v>
      </c>
    </row>
    <row r="224" spans="1:8">
      <c r="A224" s="1" t="s">
        <v>1610</v>
      </c>
      <c r="B224" s="1" t="s">
        <v>181</v>
      </c>
      <c r="C224" s="1">
        <v>493727</v>
      </c>
      <c r="D224" s="1">
        <v>102017</v>
      </c>
      <c r="E224" s="60">
        <v>0.206626333986</v>
      </c>
      <c r="F224" s="60">
        <v>0.21765412093054548</v>
      </c>
      <c r="G224" s="60">
        <f t="shared" si="6"/>
        <v>0.94933343371860857</v>
      </c>
      <c r="H224" s="89">
        <f t="shared" si="7"/>
        <v>0.10133313256278298</v>
      </c>
    </row>
    <row r="225" spans="1:8">
      <c r="A225" s="1" t="s">
        <v>1610</v>
      </c>
      <c r="B225" s="1" t="s">
        <v>169</v>
      </c>
      <c r="C225" s="1">
        <v>557364</v>
      </c>
      <c r="D225" s="1">
        <v>115816</v>
      </c>
      <c r="E225" s="60">
        <v>0.207792394198</v>
      </c>
      <c r="F225" s="60">
        <v>0.21765412093054548</v>
      </c>
      <c r="G225" s="60">
        <f t="shared" si="6"/>
        <v>0.95469083383129505</v>
      </c>
      <c r="H225" s="89">
        <f t="shared" si="7"/>
        <v>9.0618332337409901E-2</v>
      </c>
    </row>
    <row r="226" spans="1:8">
      <c r="A226" s="1" t="s">
        <v>1610</v>
      </c>
      <c r="B226" s="1" t="s">
        <v>1608</v>
      </c>
      <c r="C226" s="1">
        <v>98003</v>
      </c>
      <c r="D226" s="1">
        <v>20430</v>
      </c>
      <c r="E226" s="60">
        <v>0.208463006235</v>
      </c>
      <c r="F226" s="60">
        <v>0.21765412093054548</v>
      </c>
      <c r="G226" s="60">
        <f t="shared" si="6"/>
        <v>0.95777192429782476</v>
      </c>
      <c r="H226" s="89">
        <f t="shared" si="7"/>
        <v>8.4456151404350477E-2</v>
      </c>
    </row>
    <row r="227" spans="1:8">
      <c r="A227" s="1" t="s">
        <v>1610</v>
      </c>
      <c r="B227" s="1" t="s">
        <v>1618</v>
      </c>
      <c r="C227" s="1">
        <v>111401</v>
      </c>
      <c r="D227" s="1">
        <v>26040</v>
      </c>
      <c r="E227" s="60">
        <v>0.233750145869</v>
      </c>
      <c r="F227" s="60">
        <v>0.21765412093054548</v>
      </c>
      <c r="G227" s="60">
        <f t="shared" si="6"/>
        <v>1.0739523096077324</v>
      </c>
      <c r="H227" s="89">
        <f t="shared" si="7"/>
        <v>-0.14790461921546472</v>
      </c>
    </row>
    <row r="228" spans="1:8">
      <c r="A228" s="1" t="s">
        <v>1618</v>
      </c>
      <c r="B228" s="1" t="s">
        <v>181</v>
      </c>
      <c r="C228" s="1">
        <v>93472</v>
      </c>
      <c r="D228" s="1">
        <v>21627</v>
      </c>
      <c r="E228" s="60">
        <v>0.231374101335</v>
      </c>
      <c r="F228" s="60">
        <v>0.21765412093054548</v>
      </c>
      <c r="G228" s="60">
        <f t="shared" si="6"/>
        <v>1.0630357024521151</v>
      </c>
      <c r="H228" s="89">
        <f t="shared" si="7"/>
        <v>-0.12607140490422997</v>
      </c>
    </row>
    <row r="229" spans="1:8">
      <c r="A229" s="1" t="s">
        <v>1618</v>
      </c>
      <c r="B229" s="1" t="s">
        <v>169</v>
      </c>
      <c r="C229" s="1">
        <v>105452</v>
      </c>
      <c r="D229" s="1">
        <v>24475</v>
      </c>
      <c r="E229" s="60">
        <v>0.23209611956199999</v>
      </c>
      <c r="F229" s="60">
        <v>0.21765412093054548</v>
      </c>
      <c r="G229" s="60">
        <f t="shared" si="6"/>
        <v>1.066352975857797</v>
      </c>
      <c r="H229" s="89">
        <f t="shared" si="7"/>
        <v>-0.13270595171559396</v>
      </c>
    </row>
    <row r="230" spans="1:8">
      <c r="A230" s="1" t="s">
        <v>1040</v>
      </c>
      <c r="B230" s="1" t="s">
        <v>1041</v>
      </c>
      <c r="C230" s="1">
        <v>92827</v>
      </c>
      <c r="D230" s="1">
        <v>19995</v>
      </c>
      <c r="E230" s="60">
        <v>0.21540069160899999</v>
      </c>
      <c r="F230" s="60">
        <v>0.2399065630521412</v>
      </c>
      <c r="G230" s="60">
        <f t="shared" si="6"/>
        <v>0.89785243416698401</v>
      </c>
      <c r="H230" s="89">
        <f t="shared" si="7"/>
        <v>0.20429513166603208</v>
      </c>
    </row>
    <row r="231" spans="1:8">
      <c r="A231" s="1" t="s">
        <v>1040</v>
      </c>
      <c r="B231" s="1" t="s">
        <v>1043</v>
      </c>
      <c r="C231" s="1">
        <v>25139</v>
      </c>
      <c r="D231" s="1">
        <v>5583</v>
      </c>
      <c r="E231" s="60">
        <v>0.22208520625299999</v>
      </c>
      <c r="F231" s="60">
        <v>0.2399065630521412</v>
      </c>
      <c r="G231" s="60">
        <f t="shared" si="6"/>
        <v>0.92571542615419022</v>
      </c>
      <c r="H231" s="89">
        <f t="shared" si="7"/>
        <v>0.14856914769161955</v>
      </c>
    </row>
    <row r="232" spans="1:8">
      <c r="A232" s="1" t="s">
        <v>1040</v>
      </c>
      <c r="B232" s="1" t="s">
        <v>1044</v>
      </c>
      <c r="C232" s="1">
        <v>108250</v>
      </c>
      <c r="D232" s="1">
        <v>25743</v>
      </c>
      <c r="E232" s="60">
        <v>0.237810623557</v>
      </c>
      <c r="F232" s="60">
        <v>0.2399065630521412</v>
      </c>
      <c r="G232" s="60">
        <f t="shared" si="6"/>
        <v>0.99126351747748698</v>
      </c>
      <c r="H232" s="89">
        <f t="shared" si="7"/>
        <v>1.7472965045026045E-2</v>
      </c>
    </row>
    <row r="233" spans="1:8">
      <c r="A233" s="1" t="s">
        <v>1040</v>
      </c>
      <c r="B233" s="1" t="s">
        <v>1042</v>
      </c>
      <c r="C233" s="1">
        <v>65101</v>
      </c>
      <c r="D233" s="1">
        <v>15624</v>
      </c>
      <c r="E233" s="60">
        <v>0.239996313421</v>
      </c>
      <c r="F233" s="60">
        <v>0.2399065630521412</v>
      </c>
      <c r="G233" s="60">
        <f t="shared" si="6"/>
        <v>1.0003741055172355</v>
      </c>
      <c r="H233" s="89">
        <f t="shared" si="7"/>
        <v>-7.4821103447098025E-4</v>
      </c>
    </row>
    <row r="234" spans="1:8">
      <c r="A234" s="1" t="s">
        <v>1042</v>
      </c>
      <c r="B234" s="1" t="s">
        <v>1043</v>
      </c>
      <c r="C234" s="1">
        <v>52912</v>
      </c>
      <c r="D234" s="1">
        <v>12515</v>
      </c>
      <c r="E234" s="60">
        <v>0.23652479588799999</v>
      </c>
      <c r="F234" s="60">
        <v>0.2399065630521412</v>
      </c>
      <c r="G234" s="60">
        <f t="shared" si="6"/>
        <v>0.98590381554752959</v>
      </c>
      <c r="H234" s="89">
        <f t="shared" si="7"/>
        <v>2.8192368904940812E-2</v>
      </c>
    </row>
    <row r="235" spans="1:8">
      <c r="A235" s="1" t="s">
        <v>1042</v>
      </c>
      <c r="B235" s="1" t="s">
        <v>1044</v>
      </c>
      <c r="C235" s="1">
        <v>229760</v>
      </c>
      <c r="D235" s="1">
        <v>54653</v>
      </c>
      <c r="E235" s="60">
        <v>0.23786995125300001</v>
      </c>
      <c r="F235" s="60">
        <v>0.2399065630521412</v>
      </c>
      <c r="G235" s="60">
        <f t="shared" si="6"/>
        <v>0.9915108124878661</v>
      </c>
      <c r="H235" s="89">
        <f t="shared" si="7"/>
        <v>1.6978375024267689E-2</v>
      </c>
    </row>
    <row r="236" spans="1:8">
      <c r="A236" s="1" t="s">
        <v>1042</v>
      </c>
      <c r="B236" s="1" t="s">
        <v>1041</v>
      </c>
      <c r="C236" s="1">
        <v>196060</v>
      </c>
      <c r="D236" s="1">
        <v>46888</v>
      </c>
      <c r="E236" s="60">
        <v>0.23915128022000001</v>
      </c>
      <c r="F236" s="60">
        <v>0.2399065630521412</v>
      </c>
      <c r="G236" s="60">
        <f t="shared" si="6"/>
        <v>0.99685176252565866</v>
      </c>
      <c r="H236" s="89">
        <f t="shared" si="7"/>
        <v>6.2964749486826843E-3</v>
      </c>
    </row>
    <row r="237" spans="1:8">
      <c r="A237" s="1" t="s">
        <v>1043</v>
      </c>
      <c r="B237" s="1" t="s">
        <v>1044</v>
      </c>
      <c r="C237" s="1">
        <v>88521</v>
      </c>
      <c r="D237" s="1">
        <v>21035</v>
      </c>
      <c r="E237" s="60">
        <v>0.23762722969700001</v>
      </c>
      <c r="F237" s="60">
        <v>0.2399065630521412</v>
      </c>
      <c r="G237" s="60">
        <f t="shared" si="6"/>
        <v>0.99049907878240995</v>
      </c>
      <c r="H237" s="89">
        <f t="shared" si="7"/>
        <v>1.9001842435180105E-2</v>
      </c>
    </row>
    <row r="238" spans="1:8">
      <c r="A238" s="1" t="s">
        <v>1043</v>
      </c>
      <c r="B238" s="1" t="s">
        <v>1041</v>
      </c>
      <c r="C238" s="1">
        <v>75847</v>
      </c>
      <c r="D238" s="1">
        <v>18304</v>
      </c>
      <c r="E238" s="60">
        <v>0.241327936504</v>
      </c>
      <c r="F238" s="60">
        <v>0.2399065630521412</v>
      </c>
      <c r="G238" s="60">
        <f t="shared" si="6"/>
        <v>1.0059246959890376</v>
      </c>
      <c r="H238" s="89">
        <f t="shared" si="7"/>
        <v>-1.1849391978075108E-2</v>
      </c>
    </row>
    <row r="239" spans="1:8">
      <c r="A239" s="1" t="s">
        <v>1044</v>
      </c>
      <c r="B239" s="1" t="s">
        <v>1041</v>
      </c>
      <c r="C239" s="1">
        <v>340648</v>
      </c>
      <c r="D239" s="1">
        <v>82094</v>
      </c>
      <c r="E239" s="60">
        <v>0.24099363565900001</v>
      </c>
      <c r="F239" s="60">
        <v>0.2399065630521412</v>
      </c>
      <c r="G239" s="60">
        <f t="shared" si="6"/>
        <v>1.004531233297784</v>
      </c>
      <c r="H239" s="89">
        <f t="shared" si="7"/>
        <v>-9.0624665955683081E-3</v>
      </c>
    </row>
    <row r="240" spans="1:8">
      <c r="A240" s="1" t="s">
        <v>787</v>
      </c>
      <c r="B240" s="1" t="s">
        <v>794</v>
      </c>
      <c r="C240" s="1">
        <v>81117</v>
      </c>
      <c r="D240" s="1">
        <v>18382</v>
      </c>
      <c r="E240" s="60">
        <v>0.22661094468500001</v>
      </c>
      <c r="F240" s="60">
        <v>0.2399065630521412</v>
      </c>
      <c r="G240" s="60">
        <f t="shared" si="6"/>
        <v>0.94458001399381675</v>
      </c>
      <c r="H240" s="89">
        <f t="shared" si="7"/>
        <v>0.11083997201236651</v>
      </c>
    </row>
    <row r="241" spans="1:8">
      <c r="A241" s="1" t="s">
        <v>796</v>
      </c>
      <c r="B241" s="1" t="s">
        <v>794</v>
      </c>
      <c r="C241" s="1">
        <v>54313</v>
      </c>
      <c r="D241" s="1">
        <v>12524</v>
      </c>
      <c r="E241" s="60">
        <v>0.23058936166300001</v>
      </c>
      <c r="F241" s="60">
        <v>0.2399065630521412</v>
      </c>
      <c r="G241" s="60">
        <f t="shared" si="6"/>
        <v>0.96116320758129414</v>
      </c>
      <c r="H241" s="89">
        <f t="shared" si="7"/>
        <v>7.7673584837411824E-2</v>
      </c>
    </row>
    <row r="242" spans="1:8">
      <c r="A242" s="1" t="s">
        <v>796</v>
      </c>
      <c r="B242" s="1" t="s">
        <v>787</v>
      </c>
      <c r="C242" s="1">
        <v>165206</v>
      </c>
      <c r="D242" s="1">
        <v>38112</v>
      </c>
      <c r="E242" s="60">
        <v>0.230693800467</v>
      </c>
      <c r="F242" s="60">
        <v>0.2399065630521412</v>
      </c>
      <c r="G242" s="60">
        <f t="shared" si="6"/>
        <v>0.96159853874802537</v>
      </c>
      <c r="H242" s="89">
        <f t="shared" si="7"/>
        <v>7.6802922503949156E-2</v>
      </c>
    </row>
    <row r="243" spans="1:8">
      <c r="A243" s="1" t="s">
        <v>1613</v>
      </c>
      <c r="B243" s="1" t="s">
        <v>1614</v>
      </c>
      <c r="C243" s="1">
        <v>5330</v>
      </c>
      <c r="D243" s="1">
        <v>878</v>
      </c>
      <c r="E243" s="60">
        <v>0.16472795497199999</v>
      </c>
      <c r="F243" s="60">
        <v>0.16796351153900041</v>
      </c>
      <c r="G243" s="60">
        <f t="shared" si="6"/>
        <v>0.98073655082967748</v>
      </c>
      <c r="H243" s="89">
        <f t="shared" si="7"/>
        <v>3.8526898340645044E-2</v>
      </c>
    </row>
    <row r="244" spans="1:8">
      <c r="A244" s="1" t="s">
        <v>919</v>
      </c>
      <c r="B244" s="1" t="s">
        <v>1105</v>
      </c>
      <c r="C244" s="1">
        <v>244031</v>
      </c>
      <c r="D244" s="1">
        <v>50776</v>
      </c>
      <c r="E244" s="60">
        <v>0.208071925288</v>
      </c>
      <c r="F244" s="60">
        <v>0.20208039621621318</v>
      </c>
      <c r="G244" s="60">
        <f t="shared" ref="G244:G248" si="8">E244/F244</f>
        <v>1.0296492345817467</v>
      </c>
      <c r="H244" s="89">
        <f t="shared" ref="H244:H248" si="9">1-(2*(E244-F244/2)/F244)</f>
        <v>-5.9298469163493461E-2</v>
      </c>
    </row>
    <row r="245" spans="1:8">
      <c r="A245" s="1" t="s">
        <v>1106</v>
      </c>
      <c r="B245" s="1" t="s">
        <v>1107</v>
      </c>
      <c r="C245" s="1">
        <v>521739</v>
      </c>
      <c r="D245" s="1">
        <v>105982</v>
      </c>
      <c r="E245" s="60">
        <v>0.20313221745000001</v>
      </c>
      <c r="F245" s="60">
        <v>0.1935089450338944</v>
      </c>
      <c r="G245" s="60">
        <f t="shared" si="8"/>
        <v>1.0497303750708786</v>
      </c>
      <c r="H245" s="89">
        <f t="shared" si="9"/>
        <v>-9.9460750141757259E-2</v>
      </c>
    </row>
    <row r="246" spans="1:8">
      <c r="A246" s="1" t="s">
        <v>1008</v>
      </c>
      <c r="B246" s="1" t="s">
        <v>1009</v>
      </c>
      <c r="C246" s="1">
        <v>126585</v>
      </c>
      <c r="D246" s="1">
        <v>28190</v>
      </c>
      <c r="E246" s="60">
        <v>0.22269621203100001</v>
      </c>
      <c r="F246" s="60">
        <v>0.22828243795397637</v>
      </c>
      <c r="G246" s="60">
        <f t="shared" si="8"/>
        <v>0.97552932247857549</v>
      </c>
      <c r="H246" s="89">
        <f t="shared" si="9"/>
        <v>4.8941355042849133E-2</v>
      </c>
    </row>
    <row r="247" spans="1:8">
      <c r="A247" s="1" t="s">
        <v>1008</v>
      </c>
      <c r="B247" s="1" t="s">
        <v>1111</v>
      </c>
      <c r="C247" s="1">
        <v>127366</v>
      </c>
      <c r="D247" s="1">
        <v>28805</v>
      </c>
      <c r="E247" s="60">
        <v>0.22615925757300001</v>
      </c>
      <c r="F247" s="60">
        <v>0.22828243795397637</v>
      </c>
      <c r="G247" s="60">
        <f t="shared" si="8"/>
        <v>0.99069932667617466</v>
      </c>
      <c r="H247" s="89">
        <f t="shared" si="9"/>
        <v>1.8601346647650674E-2</v>
      </c>
    </row>
    <row r="248" spans="1:8">
      <c r="A248" s="1" t="s">
        <v>1009</v>
      </c>
      <c r="B248" s="1" t="s">
        <v>1111</v>
      </c>
      <c r="C248" s="1">
        <v>538019</v>
      </c>
      <c r="D248" s="1">
        <v>117236</v>
      </c>
      <c r="E248" s="60">
        <v>0.217903085207</v>
      </c>
      <c r="F248" s="60">
        <v>0.22828243795397637</v>
      </c>
      <c r="G248" s="60">
        <f t="shared" si="8"/>
        <v>0.95453284606558764</v>
      </c>
      <c r="H248" s="89">
        <f t="shared" si="9"/>
        <v>9.0934307868824726E-2</v>
      </c>
    </row>
  </sheetData>
  <sortState xmlns:xlrd2="http://schemas.microsoft.com/office/spreadsheetml/2017/richdata2" ref="A2:I243">
    <sortCondition ref="A2:A243"/>
  </sortState>
  <phoneticPr fontId="8" type="noConversion"/>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84"/>
  <sheetViews>
    <sheetView workbookViewId="0">
      <pane xSplit="4" ySplit="1" topLeftCell="E2" activePane="bottomRight" state="frozen"/>
      <selection pane="topRight" activeCell="E1" sqref="E1"/>
      <selection pane="bottomLeft" activeCell="A2" sqref="A2"/>
      <selection pane="bottomRight" activeCell="A2" sqref="A2"/>
    </sheetView>
  </sheetViews>
  <sheetFormatPr baseColWidth="10" defaultColWidth="10.83203125" defaultRowHeight="16"/>
  <cols>
    <col min="1" max="1" width="34.33203125" style="1" bestFit="1" customWidth="1"/>
    <col min="2" max="2" width="21.5" style="1" customWidth="1"/>
    <col min="3" max="3" width="11.6640625" style="1" bestFit="1" customWidth="1"/>
    <col min="4" max="4" width="37.1640625" style="1" customWidth="1"/>
    <col min="5" max="5" width="15.33203125" style="1" bestFit="1" customWidth="1"/>
    <col min="6" max="6" width="56.5" style="1" bestFit="1" customWidth="1"/>
    <col min="7" max="7" width="13.33203125" style="1" bestFit="1" customWidth="1"/>
    <col min="8" max="8" width="12.1640625" style="1" bestFit="1" customWidth="1"/>
    <col min="9" max="9" width="11.1640625" style="1" bestFit="1" customWidth="1"/>
    <col min="10" max="10" width="26.33203125" style="1" bestFit="1" customWidth="1"/>
    <col min="11" max="11" width="14.5" style="1" bestFit="1" customWidth="1"/>
    <col min="12" max="16384" width="10.83203125" style="1"/>
  </cols>
  <sheetData>
    <row r="1" spans="1:14" s="9" customFormat="1">
      <c r="A1" s="61" t="s">
        <v>904</v>
      </c>
      <c r="B1" s="61" t="s">
        <v>1620</v>
      </c>
      <c r="C1" s="61" t="s">
        <v>1115</v>
      </c>
      <c r="D1" s="61" t="s">
        <v>1621</v>
      </c>
      <c r="E1" s="61" t="s">
        <v>1622</v>
      </c>
      <c r="F1" s="61" t="s">
        <v>0</v>
      </c>
      <c r="G1" s="61" t="s">
        <v>4</v>
      </c>
      <c r="H1" s="6" t="s">
        <v>17</v>
      </c>
      <c r="I1" s="6" t="s">
        <v>18</v>
      </c>
      <c r="J1" s="61" t="s">
        <v>1623</v>
      </c>
      <c r="K1" s="9" t="s">
        <v>1599</v>
      </c>
    </row>
    <row r="2" spans="1:14">
      <c r="A2" s="7" t="s">
        <v>2065</v>
      </c>
      <c r="B2" s="7" t="s">
        <v>2066</v>
      </c>
      <c r="C2" s="7" t="s">
        <v>74</v>
      </c>
      <c r="D2" s="7" t="s">
        <v>2067</v>
      </c>
      <c r="E2" s="7">
        <v>43110</v>
      </c>
      <c r="F2" s="7" t="s">
        <v>2068</v>
      </c>
      <c r="G2" s="7" t="s">
        <v>2069</v>
      </c>
      <c r="H2" s="7">
        <v>42.946666999999998</v>
      </c>
      <c r="I2" s="7" t="s">
        <v>2070</v>
      </c>
      <c r="J2" s="7">
        <v>23334</v>
      </c>
      <c r="K2" s="1" t="s">
        <v>1645</v>
      </c>
    </row>
    <row r="3" spans="1:14">
      <c r="A3" s="1" t="s">
        <v>33</v>
      </c>
      <c r="B3" s="1" t="s">
        <v>42</v>
      </c>
      <c r="C3" s="3" t="s">
        <v>45</v>
      </c>
      <c r="D3" s="1" t="s">
        <v>2831</v>
      </c>
      <c r="E3" s="1">
        <v>10841.5</v>
      </c>
      <c r="F3" s="1" t="s">
        <v>30</v>
      </c>
      <c r="G3" s="1" t="s">
        <v>34</v>
      </c>
      <c r="H3" s="7">
        <v>50.2</v>
      </c>
      <c r="I3" s="7">
        <v>4.8899999999999997</v>
      </c>
      <c r="J3" s="90">
        <v>1059472</v>
      </c>
      <c r="K3" s="1" t="s">
        <v>2832</v>
      </c>
      <c r="N3" s="7"/>
    </row>
    <row r="4" spans="1:14">
      <c r="A4" s="1" t="s">
        <v>51</v>
      </c>
      <c r="B4" s="1" t="s">
        <v>51</v>
      </c>
      <c r="C4" s="3" t="s">
        <v>45</v>
      </c>
      <c r="D4" s="1" t="s">
        <v>2831</v>
      </c>
      <c r="E4" s="1">
        <v>12774.5</v>
      </c>
      <c r="F4" s="2" t="s">
        <v>50</v>
      </c>
      <c r="G4" s="1" t="s">
        <v>53</v>
      </c>
      <c r="H4" s="25">
        <v>44.161799999999999</v>
      </c>
      <c r="I4" s="25">
        <v>8.3263890000000007</v>
      </c>
      <c r="J4" s="90">
        <v>871260</v>
      </c>
      <c r="K4" s="1" t="s">
        <v>2832</v>
      </c>
      <c r="N4" s="7"/>
    </row>
    <row r="5" spans="1:14">
      <c r="A5" s="1" t="s">
        <v>67</v>
      </c>
      <c r="B5" s="1" t="s">
        <v>73</v>
      </c>
      <c r="C5" s="3" t="s">
        <v>74</v>
      </c>
      <c r="D5" s="1" t="s">
        <v>2831</v>
      </c>
      <c r="E5" s="1">
        <v>9142.5</v>
      </c>
      <c r="F5" s="1" t="s">
        <v>64</v>
      </c>
      <c r="G5" s="1" t="s">
        <v>68</v>
      </c>
      <c r="H5" s="25">
        <v>48.964799999999997</v>
      </c>
      <c r="I5" s="25">
        <v>2.0680999999999998</v>
      </c>
      <c r="J5" s="71">
        <v>18760</v>
      </c>
      <c r="K5" s="1" t="s">
        <v>2832</v>
      </c>
      <c r="N5" s="7"/>
    </row>
    <row r="6" spans="1:14">
      <c r="A6" s="7" t="s">
        <v>1830</v>
      </c>
      <c r="B6" s="7" t="s">
        <v>1831</v>
      </c>
      <c r="C6" s="7" t="s">
        <v>74</v>
      </c>
      <c r="D6" s="7" t="s">
        <v>1832</v>
      </c>
      <c r="E6" s="7">
        <v>16710</v>
      </c>
      <c r="F6" s="7" t="s">
        <v>1833</v>
      </c>
      <c r="G6" s="7" t="s">
        <v>416</v>
      </c>
      <c r="H6" s="3">
        <v>56.015999999999998</v>
      </c>
      <c r="I6" s="3">
        <v>92.866</v>
      </c>
      <c r="J6" s="7">
        <v>86317</v>
      </c>
    </row>
    <row r="7" spans="1:14">
      <c r="A7" s="7" t="s">
        <v>1834</v>
      </c>
      <c r="B7" s="7" t="s">
        <v>1835</v>
      </c>
      <c r="C7" s="7" t="s">
        <v>45</v>
      </c>
      <c r="D7" s="7" t="s">
        <v>1626</v>
      </c>
      <c r="E7" s="7">
        <v>17930</v>
      </c>
      <c r="F7" s="7" t="s">
        <v>1833</v>
      </c>
      <c r="G7" s="7" t="s">
        <v>416</v>
      </c>
      <c r="H7" s="3">
        <v>56.015999999999998</v>
      </c>
      <c r="I7" s="3">
        <v>92.866</v>
      </c>
      <c r="J7" s="7">
        <v>265687</v>
      </c>
    </row>
    <row r="8" spans="1:14">
      <c r="A8" s="3" t="s">
        <v>821</v>
      </c>
      <c r="B8" s="46" t="s">
        <v>2641</v>
      </c>
      <c r="C8" s="3" t="s">
        <v>45</v>
      </c>
      <c r="D8" s="1" t="s">
        <v>2831</v>
      </c>
      <c r="E8" s="3">
        <v>6748</v>
      </c>
      <c r="F8" s="3" t="s">
        <v>80</v>
      </c>
      <c r="G8" s="3" t="s">
        <v>83</v>
      </c>
      <c r="H8" s="27">
        <v>43.39</v>
      </c>
      <c r="I8" s="27">
        <v>-4.9000000000000004</v>
      </c>
      <c r="J8" s="72">
        <v>843959</v>
      </c>
      <c r="K8" s="1" t="s">
        <v>2832</v>
      </c>
      <c r="L8" s="3"/>
      <c r="M8" s="3"/>
      <c r="N8" s="3"/>
    </row>
    <row r="9" spans="1:14">
      <c r="A9" s="1" t="s">
        <v>82</v>
      </c>
      <c r="B9" s="22" t="s">
        <v>86</v>
      </c>
      <c r="C9" s="3" t="s">
        <v>45</v>
      </c>
      <c r="D9" s="1" t="s">
        <v>2831</v>
      </c>
      <c r="E9" s="1">
        <v>7130</v>
      </c>
      <c r="F9" s="1" t="s">
        <v>80</v>
      </c>
      <c r="G9" s="1" t="s">
        <v>83</v>
      </c>
      <c r="H9" s="25">
        <v>43.387</v>
      </c>
      <c r="I9" s="25">
        <v>-4.8979999999999997</v>
      </c>
      <c r="J9" s="90">
        <v>301138</v>
      </c>
      <c r="K9" s="1" t="s">
        <v>2832</v>
      </c>
      <c r="N9" s="7"/>
    </row>
    <row r="10" spans="1:14">
      <c r="A10" s="7" t="s">
        <v>1690</v>
      </c>
      <c r="B10" s="7" t="s">
        <v>1691</v>
      </c>
      <c r="C10" s="7" t="s">
        <v>74</v>
      </c>
      <c r="D10" s="7" t="s">
        <v>1630</v>
      </c>
      <c r="E10" s="7">
        <v>11922</v>
      </c>
      <c r="F10" s="7" t="s">
        <v>1692</v>
      </c>
      <c r="G10" s="7" t="s">
        <v>83</v>
      </c>
      <c r="H10" s="3">
        <v>42.244228999999997</v>
      </c>
      <c r="I10" s="3">
        <v>1.5997269999999999</v>
      </c>
      <c r="J10" s="7">
        <v>19549</v>
      </c>
    </row>
    <row r="11" spans="1:14">
      <c r="A11" s="7" t="s">
        <v>1693</v>
      </c>
      <c r="B11" s="7" t="s">
        <v>1691</v>
      </c>
      <c r="C11" s="7" t="s">
        <v>74</v>
      </c>
      <c r="D11" s="7" t="s">
        <v>1630</v>
      </c>
      <c r="E11" s="7">
        <v>13009</v>
      </c>
      <c r="F11" s="7" t="s">
        <v>1692</v>
      </c>
      <c r="G11" s="7" t="s">
        <v>83</v>
      </c>
      <c r="H11" s="3">
        <v>42.244228999999997</v>
      </c>
      <c r="I11" s="3">
        <v>1.5997269999999999</v>
      </c>
      <c r="J11" s="7">
        <v>335886</v>
      </c>
    </row>
    <row r="12" spans="1:14">
      <c r="A12" s="7" t="s">
        <v>2071</v>
      </c>
      <c r="B12" s="7" t="s">
        <v>2066</v>
      </c>
      <c r="C12" s="7" t="s">
        <v>74</v>
      </c>
      <c r="D12" s="7" t="s">
        <v>2067</v>
      </c>
      <c r="E12" s="7">
        <v>44690</v>
      </c>
      <c r="F12" s="7" t="s">
        <v>2068</v>
      </c>
      <c r="G12" s="7" t="s">
        <v>2069</v>
      </c>
      <c r="H12" s="7">
        <v>42.946666999999998</v>
      </c>
      <c r="I12" s="7" t="s">
        <v>2070</v>
      </c>
      <c r="J12" s="7">
        <v>700249</v>
      </c>
      <c r="K12" s="1" t="s">
        <v>1645</v>
      </c>
    </row>
    <row r="13" spans="1:14">
      <c r="A13" s="7" t="s">
        <v>1675</v>
      </c>
      <c r="B13" s="7" t="s">
        <v>1676</v>
      </c>
      <c r="C13" s="7" t="s">
        <v>45</v>
      </c>
      <c r="D13" s="7" t="s">
        <v>1677</v>
      </c>
      <c r="E13" s="7">
        <v>8566</v>
      </c>
      <c r="F13" s="7" t="s">
        <v>1678</v>
      </c>
      <c r="G13" s="7" t="s">
        <v>91</v>
      </c>
      <c r="H13" s="3">
        <v>51.3</v>
      </c>
      <c r="I13" s="3">
        <v>12.07</v>
      </c>
      <c r="J13" s="7">
        <v>834880</v>
      </c>
      <c r="K13" s="1" t="s">
        <v>1645</v>
      </c>
    </row>
    <row r="14" spans="1:14">
      <c r="A14" s="7" t="s">
        <v>2055</v>
      </c>
      <c r="B14" s="7" t="s">
        <v>2056</v>
      </c>
      <c r="C14" s="7" t="s">
        <v>74</v>
      </c>
      <c r="D14" s="7" t="s">
        <v>2057</v>
      </c>
      <c r="E14" s="7">
        <v>6303</v>
      </c>
      <c r="F14" s="7" t="s">
        <v>2058</v>
      </c>
      <c r="G14" s="7" t="s">
        <v>416</v>
      </c>
      <c r="H14" s="7">
        <v>56.571390000000001</v>
      </c>
      <c r="I14" s="7">
        <v>39.011670000000002</v>
      </c>
      <c r="J14" s="7">
        <v>90163</v>
      </c>
    </row>
    <row r="15" spans="1:14">
      <c r="A15" s="7" t="s">
        <v>1123</v>
      </c>
      <c r="B15" s="7" t="s">
        <v>1123</v>
      </c>
      <c r="C15" s="7" t="s">
        <v>74</v>
      </c>
      <c r="D15" s="7" t="s">
        <v>1633</v>
      </c>
      <c r="E15" s="7">
        <v>7245</v>
      </c>
      <c r="F15" s="7" t="s">
        <v>1658</v>
      </c>
      <c r="G15" s="7" t="s">
        <v>68</v>
      </c>
      <c r="H15" s="3">
        <v>49.24</v>
      </c>
      <c r="I15" s="3">
        <v>3.54</v>
      </c>
      <c r="J15" s="7">
        <v>56613</v>
      </c>
      <c r="K15" s="1" t="s">
        <v>1659</v>
      </c>
    </row>
    <row r="16" spans="1:14">
      <c r="A16" s="7" t="s">
        <v>1943</v>
      </c>
      <c r="B16" s="7" t="s">
        <v>1944</v>
      </c>
      <c r="C16" s="7" t="s">
        <v>74</v>
      </c>
      <c r="D16" s="7" t="s">
        <v>1669</v>
      </c>
      <c r="E16" s="7">
        <v>13665</v>
      </c>
      <c r="F16" s="7" t="s">
        <v>1945</v>
      </c>
      <c r="G16" s="7" t="s">
        <v>1946</v>
      </c>
      <c r="H16" s="3">
        <v>47.099998470000003</v>
      </c>
      <c r="I16" s="3">
        <v>6.8699998899999999</v>
      </c>
      <c r="J16" s="7">
        <v>1176132</v>
      </c>
    </row>
    <row r="17" spans="1:14">
      <c r="A17" s="7" t="s">
        <v>2072</v>
      </c>
      <c r="B17" s="7" t="s">
        <v>2072</v>
      </c>
      <c r="C17" s="7" t="s">
        <v>45</v>
      </c>
      <c r="D17" s="7" t="s">
        <v>2067</v>
      </c>
      <c r="E17" s="7">
        <v>34950</v>
      </c>
      <c r="F17" s="7" t="s">
        <v>2068</v>
      </c>
      <c r="G17" s="7" t="s">
        <v>2069</v>
      </c>
      <c r="H17" s="7">
        <v>42.946666999999998</v>
      </c>
      <c r="I17" s="7" t="s">
        <v>2070</v>
      </c>
      <c r="J17" s="7">
        <v>941459</v>
      </c>
      <c r="K17" s="1" t="s">
        <v>1645</v>
      </c>
    </row>
    <row r="18" spans="1:14">
      <c r="A18" s="1" t="s">
        <v>89</v>
      </c>
      <c r="B18" s="1" t="s">
        <v>89</v>
      </c>
      <c r="C18" s="1" t="s">
        <v>45</v>
      </c>
      <c r="D18" s="1" t="s">
        <v>2835</v>
      </c>
      <c r="E18" s="1">
        <v>8391</v>
      </c>
      <c r="F18" s="1" t="s">
        <v>89</v>
      </c>
      <c r="G18" s="1" t="s">
        <v>91</v>
      </c>
      <c r="H18" s="27">
        <v>48.33</v>
      </c>
      <c r="I18" s="27">
        <v>10.09</v>
      </c>
      <c r="J18" s="90">
        <v>50457</v>
      </c>
      <c r="K18" s="1" t="s">
        <v>2833</v>
      </c>
      <c r="N18" s="7"/>
    </row>
    <row r="19" spans="1:14">
      <c r="A19" s="7" t="s">
        <v>1679</v>
      </c>
      <c r="B19" s="7" t="s">
        <v>1680</v>
      </c>
      <c r="C19" s="7" t="s">
        <v>45</v>
      </c>
      <c r="D19" s="7" t="s">
        <v>1677</v>
      </c>
      <c r="E19" s="7">
        <v>7554</v>
      </c>
      <c r="F19" s="7" t="s">
        <v>1681</v>
      </c>
      <c r="G19" s="7" t="s">
        <v>91</v>
      </c>
      <c r="H19" s="3">
        <v>51.31</v>
      </c>
      <c r="I19" s="3">
        <v>11.4</v>
      </c>
      <c r="J19" s="7">
        <v>87091</v>
      </c>
      <c r="K19" s="1" t="s">
        <v>1645</v>
      </c>
    </row>
    <row r="20" spans="1:14">
      <c r="A20" s="1" t="s">
        <v>102</v>
      </c>
      <c r="B20" s="1" t="s">
        <v>102</v>
      </c>
      <c r="C20" s="1" t="s">
        <v>74</v>
      </c>
      <c r="D20" s="1" t="s">
        <v>2835</v>
      </c>
      <c r="E20" s="1">
        <v>14796</v>
      </c>
      <c r="F20" s="1" t="s">
        <v>100</v>
      </c>
      <c r="G20" s="1" t="s">
        <v>91</v>
      </c>
      <c r="H20" s="27">
        <v>48.24</v>
      </c>
      <c r="I20" s="27">
        <v>9.4600000000000009</v>
      </c>
      <c r="J20" s="90">
        <v>7746</v>
      </c>
      <c r="K20" s="1" t="s">
        <v>2833</v>
      </c>
      <c r="L20" s="3"/>
      <c r="N20" s="7"/>
    </row>
    <row r="21" spans="1:14">
      <c r="A21" s="1" t="s">
        <v>116</v>
      </c>
      <c r="B21" s="1" t="s">
        <v>121</v>
      </c>
      <c r="C21" s="3" t="s">
        <v>74</v>
      </c>
      <c r="D21" s="1" t="s">
        <v>2831</v>
      </c>
      <c r="E21" s="1">
        <v>5778.5</v>
      </c>
      <c r="F21" s="2" t="s">
        <v>114</v>
      </c>
      <c r="G21" s="1" t="s">
        <v>91</v>
      </c>
      <c r="H21" s="25">
        <v>55.319203000000002</v>
      </c>
      <c r="I21" s="25">
        <v>8.8658169999999998</v>
      </c>
      <c r="J21" s="90">
        <v>105803</v>
      </c>
      <c r="K21" s="1" t="s">
        <v>2832</v>
      </c>
      <c r="N21" s="7"/>
    </row>
    <row r="22" spans="1:14" ht="17">
      <c r="A22" s="28" t="s">
        <v>127</v>
      </c>
      <c r="B22" s="28" t="s">
        <v>127</v>
      </c>
      <c r="C22" s="1" t="s">
        <v>74</v>
      </c>
      <c r="D22" s="1" t="s">
        <v>2835</v>
      </c>
      <c r="E22" s="1">
        <v>14619</v>
      </c>
      <c r="F22" s="28" t="s">
        <v>125</v>
      </c>
      <c r="G22" s="1" t="s">
        <v>91</v>
      </c>
      <c r="H22" s="27">
        <v>48.32</v>
      </c>
      <c r="I22" s="27">
        <v>9.35</v>
      </c>
      <c r="J22" s="90">
        <v>10166</v>
      </c>
      <c r="K22" s="1" t="s">
        <v>2833</v>
      </c>
      <c r="N22" s="7"/>
    </row>
    <row r="23" spans="1:14">
      <c r="A23" s="3" t="s">
        <v>1694</v>
      </c>
      <c r="B23" s="3" t="s">
        <v>1695</v>
      </c>
      <c r="C23" s="3" t="s">
        <v>45</v>
      </c>
      <c r="D23" s="3" t="s">
        <v>1696</v>
      </c>
      <c r="E23" s="3">
        <v>7115</v>
      </c>
      <c r="F23" s="3" t="s">
        <v>1697</v>
      </c>
      <c r="G23" s="3" t="s">
        <v>83</v>
      </c>
      <c r="H23" s="3">
        <v>43.317284000000001</v>
      </c>
      <c r="I23" s="3">
        <v>-4.8479029999999996</v>
      </c>
      <c r="J23" s="3">
        <v>804993</v>
      </c>
    </row>
    <row r="24" spans="1:14">
      <c r="A24" s="7" t="s">
        <v>2073</v>
      </c>
      <c r="B24" s="7" t="s">
        <v>2066</v>
      </c>
      <c r="C24" s="7" t="s">
        <v>45</v>
      </c>
      <c r="D24" s="7" t="s">
        <v>2067</v>
      </c>
      <c r="E24" s="7">
        <v>43690</v>
      </c>
      <c r="F24" s="7" t="s">
        <v>2068</v>
      </c>
      <c r="G24" s="7" t="s">
        <v>2069</v>
      </c>
      <c r="H24" s="7">
        <v>42.946666999999998</v>
      </c>
      <c r="I24" s="7" t="s">
        <v>2070</v>
      </c>
      <c r="J24" s="7">
        <v>4185</v>
      </c>
      <c r="K24" s="1" t="s">
        <v>1645</v>
      </c>
    </row>
    <row r="25" spans="1:14">
      <c r="A25" s="7" t="s">
        <v>2074</v>
      </c>
      <c r="B25" s="7" t="s">
        <v>2066</v>
      </c>
      <c r="C25" s="7" t="s">
        <v>74</v>
      </c>
      <c r="D25" s="7" t="s">
        <v>2067</v>
      </c>
      <c r="E25" s="7">
        <v>45120</v>
      </c>
      <c r="F25" s="7" t="s">
        <v>2068</v>
      </c>
      <c r="G25" s="7" t="s">
        <v>2069</v>
      </c>
      <c r="H25" s="7">
        <v>42.946666999999998</v>
      </c>
      <c r="I25" s="7" t="s">
        <v>2070</v>
      </c>
      <c r="J25" s="7">
        <v>635624</v>
      </c>
      <c r="K25" s="1" t="s">
        <v>1645</v>
      </c>
    </row>
    <row r="26" spans="1:14">
      <c r="A26" s="3" t="s">
        <v>1702</v>
      </c>
      <c r="B26" s="3" t="s">
        <v>1703</v>
      </c>
      <c r="C26" s="3" t="s">
        <v>45</v>
      </c>
      <c r="D26" s="3" t="s">
        <v>1696</v>
      </c>
      <c r="E26" s="3">
        <v>9131</v>
      </c>
      <c r="F26" s="3" t="s">
        <v>1704</v>
      </c>
      <c r="G26" s="3" t="s">
        <v>83</v>
      </c>
      <c r="H26" s="3">
        <v>42.725076999999999</v>
      </c>
      <c r="I26" s="3">
        <v>-7.0366559999999998</v>
      </c>
      <c r="J26" s="3">
        <v>1036284</v>
      </c>
    </row>
    <row r="27" spans="1:14">
      <c r="A27" s="1" t="s">
        <v>135</v>
      </c>
      <c r="B27" s="1" t="s">
        <v>135</v>
      </c>
      <c r="C27" s="1" t="s">
        <v>74</v>
      </c>
      <c r="D27" s="1" t="s">
        <v>2835</v>
      </c>
      <c r="E27" s="1">
        <v>8193</v>
      </c>
      <c r="F27" s="1" t="s">
        <v>132</v>
      </c>
      <c r="G27" s="1" t="s">
        <v>68</v>
      </c>
      <c r="H27" s="27">
        <v>49.24</v>
      </c>
      <c r="I27" s="27">
        <v>3.46</v>
      </c>
      <c r="J27" s="90">
        <v>22900</v>
      </c>
      <c r="K27" s="1" t="s">
        <v>2833</v>
      </c>
      <c r="L27" s="3"/>
      <c r="N27" s="7"/>
    </row>
    <row r="28" spans="1:14">
      <c r="A28" s="1" t="s">
        <v>921</v>
      </c>
      <c r="B28" s="22" t="s">
        <v>152</v>
      </c>
      <c r="C28" s="1" t="s">
        <v>74</v>
      </c>
      <c r="D28" s="1" t="s">
        <v>2835</v>
      </c>
      <c r="E28" s="3">
        <v>32653.5</v>
      </c>
      <c r="F28" s="3" t="s">
        <v>143</v>
      </c>
      <c r="G28" s="3" t="s">
        <v>147</v>
      </c>
      <c r="H28" s="3">
        <v>45.35</v>
      </c>
      <c r="I28" s="3">
        <v>23.84</v>
      </c>
      <c r="J28" s="90">
        <v>12840</v>
      </c>
      <c r="K28" s="1" t="s">
        <v>2833</v>
      </c>
    </row>
    <row r="29" spans="1:14">
      <c r="A29" s="3" t="s">
        <v>1811</v>
      </c>
      <c r="B29" s="3" t="s">
        <v>1812</v>
      </c>
      <c r="C29" s="3" t="s">
        <v>45</v>
      </c>
      <c r="D29" s="3" t="s">
        <v>1630</v>
      </c>
      <c r="E29" s="3">
        <v>8064</v>
      </c>
      <c r="F29" s="3" t="s">
        <v>1813</v>
      </c>
      <c r="G29" s="3" t="s">
        <v>1814</v>
      </c>
      <c r="H29" s="3">
        <v>38.909999999999997</v>
      </c>
      <c r="I29" s="3">
        <v>-8.93</v>
      </c>
      <c r="J29" s="3">
        <v>174554</v>
      </c>
    </row>
    <row r="30" spans="1:14">
      <c r="A30" s="3" t="s">
        <v>826</v>
      </c>
      <c r="B30" s="3" t="s">
        <v>2634</v>
      </c>
      <c r="C30" s="3" t="s">
        <v>74</v>
      </c>
      <c r="D30" s="1" t="s">
        <v>2831</v>
      </c>
      <c r="E30" s="3">
        <v>7884</v>
      </c>
      <c r="F30" s="3" t="s">
        <v>825</v>
      </c>
      <c r="G30" s="3" t="s">
        <v>83</v>
      </c>
      <c r="H30" s="27">
        <v>38.6750739991</v>
      </c>
      <c r="I30" s="27">
        <v>-0.92741099999999999</v>
      </c>
      <c r="J30" s="72">
        <v>737132</v>
      </c>
      <c r="K30" s="1" t="s">
        <v>2832</v>
      </c>
      <c r="L30" s="3"/>
      <c r="M30" s="3"/>
      <c r="N30" s="3"/>
    </row>
    <row r="31" spans="1:14">
      <c r="A31" s="3" t="s">
        <v>831</v>
      </c>
      <c r="B31" s="3" t="s">
        <v>2634</v>
      </c>
      <c r="C31" s="3" t="s">
        <v>74</v>
      </c>
      <c r="D31" s="1" t="s">
        <v>2831</v>
      </c>
      <c r="E31" s="3">
        <v>7939.5</v>
      </c>
      <c r="F31" s="3" t="s">
        <v>825</v>
      </c>
      <c r="G31" s="3" t="s">
        <v>83</v>
      </c>
      <c r="H31" s="27">
        <v>38.6750739991</v>
      </c>
      <c r="I31" s="27">
        <v>-0.92741099999999999</v>
      </c>
      <c r="J31" s="72">
        <v>791255</v>
      </c>
      <c r="K31" s="1" t="s">
        <v>2832</v>
      </c>
      <c r="L31" s="3"/>
      <c r="M31" s="3"/>
      <c r="N31" s="3"/>
    </row>
    <row r="32" spans="1:14">
      <c r="A32" s="1" t="s">
        <v>158</v>
      </c>
      <c r="B32" s="1" t="s">
        <v>164</v>
      </c>
      <c r="C32" s="3" t="s">
        <v>45</v>
      </c>
      <c r="D32" s="1" t="s">
        <v>2831</v>
      </c>
      <c r="E32" s="1">
        <v>6705.5</v>
      </c>
      <c r="F32" s="2" t="s">
        <v>155</v>
      </c>
      <c r="G32" s="1" t="s">
        <v>91</v>
      </c>
      <c r="H32" s="25">
        <v>53.012300000000003</v>
      </c>
      <c r="I32" s="25">
        <v>14.2188</v>
      </c>
      <c r="J32" s="90">
        <v>593686</v>
      </c>
      <c r="K32" s="1" t="s">
        <v>2832</v>
      </c>
      <c r="N32" s="7"/>
    </row>
    <row r="33" spans="1:14">
      <c r="A33" s="1" t="s">
        <v>169</v>
      </c>
      <c r="B33" s="22" t="s">
        <v>176</v>
      </c>
      <c r="C33" s="1" t="s">
        <v>74</v>
      </c>
      <c r="D33" s="1" t="s">
        <v>2835</v>
      </c>
      <c r="E33" s="1">
        <v>31006.5</v>
      </c>
      <c r="F33" s="1" t="s">
        <v>166</v>
      </c>
      <c r="G33" s="1" t="s">
        <v>170</v>
      </c>
      <c r="H33" s="25">
        <v>48.883333</v>
      </c>
      <c r="I33" s="25">
        <v>16.650086000000002</v>
      </c>
      <c r="J33" s="90">
        <v>771744</v>
      </c>
      <c r="K33" s="1" t="s">
        <v>2833</v>
      </c>
      <c r="L33" s="37"/>
      <c r="N33" s="7"/>
    </row>
    <row r="34" spans="1:14">
      <c r="A34" s="1" t="s">
        <v>181</v>
      </c>
      <c r="B34" s="22" t="s">
        <v>176</v>
      </c>
      <c r="C34" s="1" t="s">
        <v>74</v>
      </c>
      <c r="D34" s="1" t="s">
        <v>2835</v>
      </c>
      <c r="E34" s="1">
        <v>30977.5</v>
      </c>
      <c r="F34" s="1" t="s">
        <v>166</v>
      </c>
      <c r="G34" s="1" t="s">
        <v>170</v>
      </c>
      <c r="H34" s="25">
        <v>48.883333</v>
      </c>
      <c r="I34" s="25">
        <v>16.650086000000002</v>
      </c>
      <c r="J34" s="90">
        <v>690387</v>
      </c>
      <c r="K34" s="1" t="s">
        <v>2833</v>
      </c>
      <c r="L34" s="37"/>
      <c r="N34" s="7"/>
    </row>
    <row r="35" spans="1:14">
      <c r="A35" s="3" t="s">
        <v>835</v>
      </c>
      <c r="B35" s="3" t="s">
        <v>2696</v>
      </c>
      <c r="C35" s="3" t="s">
        <v>74</v>
      </c>
      <c r="D35" s="1" t="s">
        <v>2831</v>
      </c>
      <c r="E35" s="3">
        <v>9437.5</v>
      </c>
      <c r="F35" s="3" t="s">
        <v>2668</v>
      </c>
      <c r="G35" s="3" t="s">
        <v>91</v>
      </c>
      <c r="H35" s="27">
        <v>50.688400999999999</v>
      </c>
      <c r="I35" s="27">
        <v>11.640646</v>
      </c>
      <c r="J35" s="72">
        <v>908518</v>
      </c>
      <c r="K35" s="1" t="s">
        <v>2832</v>
      </c>
      <c r="L35" s="3"/>
      <c r="M35" s="3"/>
      <c r="N35" s="3"/>
    </row>
    <row r="36" spans="1:14">
      <c r="A36" s="1" t="s">
        <v>189</v>
      </c>
      <c r="B36" s="22" t="s">
        <v>193</v>
      </c>
      <c r="C36" s="3" t="s">
        <v>74</v>
      </c>
      <c r="D36" s="1" t="s">
        <v>2831</v>
      </c>
      <c r="E36" s="1">
        <v>9608</v>
      </c>
      <c r="F36" s="3" t="s">
        <v>186</v>
      </c>
      <c r="G36" s="1" t="s">
        <v>190</v>
      </c>
      <c r="H36" s="27">
        <v>51.984200000000001</v>
      </c>
      <c r="I36" s="27">
        <v>4.0702800000000003</v>
      </c>
      <c r="J36" s="90">
        <v>313268</v>
      </c>
      <c r="K36" s="1" t="s">
        <v>2832</v>
      </c>
      <c r="L36" s="3"/>
      <c r="N36" s="7"/>
    </row>
    <row r="37" spans="1:14">
      <c r="A37" s="1" t="s">
        <v>200</v>
      </c>
      <c r="B37" s="22" t="s">
        <v>193</v>
      </c>
      <c r="C37" s="3" t="s">
        <v>74</v>
      </c>
      <c r="D37" s="1" t="s">
        <v>2831</v>
      </c>
      <c r="E37" s="1">
        <v>10279.5</v>
      </c>
      <c r="F37" s="3" t="s">
        <v>198</v>
      </c>
      <c r="G37" s="1" t="s">
        <v>190</v>
      </c>
      <c r="H37" s="27">
        <v>52.36</v>
      </c>
      <c r="I37" s="27">
        <v>3.27</v>
      </c>
      <c r="J37" s="90">
        <v>229727</v>
      </c>
      <c r="K37" s="1" t="s">
        <v>2832</v>
      </c>
      <c r="L37" s="3"/>
      <c r="N37" s="7"/>
    </row>
    <row r="38" spans="1:14">
      <c r="A38" s="1" t="s">
        <v>208</v>
      </c>
      <c r="B38" s="22" t="s">
        <v>193</v>
      </c>
      <c r="C38" s="3" t="s">
        <v>74</v>
      </c>
      <c r="D38" s="1" t="s">
        <v>2831</v>
      </c>
      <c r="E38" s="1">
        <v>10789.5</v>
      </c>
      <c r="F38" s="3" t="s">
        <v>206</v>
      </c>
      <c r="G38" s="1" t="s">
        <v>190</v>
      </c>
      <c r="H38" s="27">
        <v>52.3</v>
      </c>
      <c r="I38" s="27">
        <v>2.4</v>
      </c>
      <c r="J38" s="90">
        <v>36222</v>
      </c>
      <c r="K38" s="1" t="s">
        <v>2832</v>
      </c>
      <c r="L38" s="3"/>
      <c r="N38" s="7"/>
    </row>
    <row r="39" spans="1:14">
      <c r="A39" s="1" t="s">
        <v>218</v>
      </c>
      <c r="B39" s="22" t="s">
        <v>193</v>
      </c>
      <c r="C39" s="3" t="s">
        <v>74</v>
      </c>
      <c r="D39" s="1" t="s">
        <v>2831</v>
      </c>
      <c r="E39" s="1">
        <v>10065.5</v>
      </c>
      <c r="F39" s="3" t="s">
        <v>216</v>
      </c>
      <c r="G39" s="1" t="s">
        <v>190</v>
      </c>
      <c r="H39" s="27">
        <v>52.36</v>
      </c>
      <c r="I39" s="27">
        <v>3.27</v>
      </c>
      <c r="J39" s="90">
        <v>88054</v>
      </c>
      <c r="K39" s="1" t="s">
        <v>2832</v>
      </c>
      <c r="L39" s="3"/>
      <c r="N39" s="7"/>
    </row>
    <row r="40" spans="1:14">
      <c r="A40" s="1" t="s">
        <v>226</v>
      </c>
      <c r="B40" s="22" t="s">
        <v>193</v>
      </c>
      <c r="C40" s="3" t="s">
        <v>74</v>
      </c>
      <c r="D40" s="1" t="s">
        <v>2831</v>
      </c>
      <c r="E40" s="1">
        <v>8544</v>
      </c>
      <c r="F40" s="3" t="s">
        <v>224</v>
      </c>
      <c r="G40" s="1" t="s">
        <v>190</v>
      </c>
      <c r="H40" s="3">
        <v>52.1</v>
      </c>
      <c r="I40" s="3">
        <v>4.0599999999999996</v>
      </c>
      <c r="J40" s="90">
        <v>25618</v>
      </c>
      <c r="K40" s="1" t="s">
        <v>2832</v>
      </c>
      <c r="L40" s="3"/>
      <c r="N40" s="7"/>
    </row>
    <row r="41" spans="1:14">
      <c r="A41" s="1" t="s">
        <v>231</v>
      </c>
      <c r="B41" s="22" t="s">
        <v>193</v>
      </c>
      <c r="C41" s="3" t="s">
        <v>74</v>
      </c>
      <c r="D41" s="1" t="s">
        <v>2831</v>
      </c>
      <c r="E41" s="1">
        <v>9338.5</v>
      </c>
      <c r="F41" s="3" t="s">
        <v>188</v>
      </c>
      <c r="G41" s="1" t="s">
        <v>190</v>
      </c>
      <c r="H41" s="27">
        <v>53</v>
      </c>
      <c r="I41" s="27">
        <v>2.54</v>
      </c>
      <c r="J41" s="90">
        <v>457869</v>
      </c>
      <c r="K41" s="1" t="s">
        <v>2832</v>
      </c>
      <c r="L41" s="3"/>
      <c r="N41" s="7"/>
    </row>
    <row r="42" spans="1:14">
      <c r="A42" s="1" t="s">
        <v>242</v>
      </c>
      <c r="B42" s="22" t="s">
        <v>193</v>
      </c>
      <c r="C42" s="3" t="s">
        <v>74</v>
      </c>
      <c r="D42" s="1" t="s">
        <v>2831</v>
      </c>
      <c r="E42" s="1">
        <v>8816</v>
      </c>
      <c r="F42" s="3" t="s">
        <v>240</v>
      </c>
      <c r="G42" s="1" t="s">
        <v>190</v>
      </c>
      <c r="H42" s="3">
        <v>52.01</v>
      </c>
      <c r="I42" s="3">
        <v>3.53</v>
      </c>
      <c r="J42" s="90">
        <v>88835</v>
      </c>
      <c r="K42" s="1" t="s">
        <v>2832</v>
      </c>
      <c r="L42" s="3"/>
      <c r="N42" s="7"/>
    </row>
    <row r="43" spans="1:14">
      <c r="A43" s="1" t="s">
        <v>249</v>
      </c>
      <c r="B43" s="22" t="s">
        <v>193</v>
      </c>
      <c r="C43" s="3" t="s">
        <v>1127</v>
      </c>
      <c r="D43" s="1" t="s">
        <v>2831</v>
      </c>
      <c r="E43" s="1">
        <v>8763</v>
      </c>
      <c r="F43" s="3" t="s">
        <v>240</v>
      </c>
      <c r="G43" s="1" t="s">
        <v>190</v>
      </c>
      <c r="H43" s="3">
        <v>52.01</v>
      </c>
      <c r="I43" s="3">
        <v>3.53</v>
      </c>
      <c r="J43" s="90">
        <v>53531</v>
      </c>
      <c r="K43" s="1" t="s">
        <v>2832</v>
      </c>
      <c r="L43" s="3"/>
      <c r="N43" s="7"/>
    </row>
    <row r="44" spans="1:14">
      <c r="A44" s="3" t="s">
        <v>842</v>
      </c>
      <c r="B44" s="3" t="s">
        <v>2695</v>
      </c>
      <c r="C44" s="3" t="s">
        <v>849</v>
      </c>
      <c r="D44" s="1" t="s">
        <v>2831</v>
      </c>
      <c r="E44" s="3">
        <v>8376</v>
      </c>
      <c r="F44" s="3" t="s">
        <v>841</v>
      </c>
      <c r="G44" s="3" t="s">
        <v>843</v>
      </c>
      <c r="H44" s="27">
        <v>55.808</v>
      </c>
      <c r="I44" s="27">
        <v>22.422000000000001</v>
      </c>
      <c r="J44" s="72">
        <v>10495</v>
      </c>
      <c r="K44" s="1" t="s">
        <v>2832</v>
      </c>
      <c r="L44" s="3"/>
      <c r="M44" s="3"/>
      <c r="N44" s="74"/>
    </row>
    <row r="45" spans="1:14">
      <c r="A45" s="3" t="s">
        <v>848</v>
      </c>
      <c r="B45" s="3" t="s">
        <v>2003</v>
      </c>
      <c r="C45" s="3" t="s">
        <v>849</v>
      </c>
      <c r="D45" s="1" t="s">
        <v>2831</v>
      </c>
      <c r="E45" s="3">
        <v>6619</v>
      </c>
      <c r="F45" s="3" t="s">
        <v>841</v>
      </c>
      <c r="G45" s="3" t="s">
        <v>843</v>
      </c>
      <c r="H45" s="27">
        <v>55.808</v>
      </c>
      <c r="I45" s="27">
        <v>22.422000000000001</v>
      </c>
      <c r="J45" s="72">
        <v>17109</v>
      </c>
      <c r="K45" s="1" t="s">
        <v>2832</v>
      </c>
      <c r="L45" s="3"/>
      <c r="M45" s="3"/>
      <c r="N45" s="74"/>
    </row>
    <row r="46" spans="1:14">
      <c r="A46" s="7" t="s">
        <v>2006</v>
      </c>
      <c r="B46" s="7" t="s">
        <v>2003</v>
      </c>
      <c r="C46" s="7" t="s">
        <v>45</v>
      </c>
      <c r="D46" s="7" t="s">
        <v>1840</v>
      </c>
      <c r="E46" s="7">
        <v>6150</v>
      </c>
      <c r="F46" s="7" t="s">
        <v>2007</v>
      </c>
      <c r="G46" s="7" t="s">
        <v>2005</v>
      </c>
      <c r="H46" s="3">
        <v>55.78</v>
      </c>
      <c r="I46" s="3">
        <v>22.44</v>
      </c>
      <c r="J46" s="7">
        <v>47257</v>
      </c>
    </row>
    <row r="47" spans="1:14">
      <c r="A47" s="7" t="s">
        <v>2014</v>
      </c>
      <c r="B47" s="7" t="s">
        <v>2015</v>
      </c>
      <c r="C47" s="7" t="s">
        <v>74</v>
      </c>
      <c r="D47" s="7" t="s">
        <v>1840</v>
      </c>
      <c r="E47" s="7">
        <v>7820</v>
      </c>
      <c r="F47" s="7" t="s">
        <v>2007</v>
      </c>
      <c r="G47" s="7" t="s">
        <v>2005</v>
      </c>
      <c r="H47" s="3">
        <v>55.78</v>
      </c>
      <c r="I47" s="3">
        <v>22.44</v>
      </c>
      <c r="J47" s="7">
        <v>22321</v>
      </c>
    </row>
    <row r="48" spans="1:14">
      <c r="A48" s="7" t="s">
        <v>2012</v>
      </c>
      <c r="B48" s="7" t="s">
        <v>2003</v>
      </c>
      <c r="C48" s="7" t="s">
        <v>45</v>
      </c>
      <c r="D48" s="7" t="s">
        <v>1840</v>
      </c>
      <c r="E48" s="7">
        <v>6575</v>
      </c>
      <c r="F48" s="7" t="s">
        <v>2007</v>
      </c>
      <c r="G48" s="7" t="s">
        <v>2005</v>
      </c>
      <c r="H48" s="3">
        <v>55.78</v>
      </c>
      <c r="I48" s="3">
        <v>22.44</v>
      </c>
      <c r="J48" s="7">
        <v>945839</v>
      </c>
    </row>
    <row r="49" spans="1:14">
      <c r="A49" s="7" t="s">
        <v>2013</v>
      </c>
      <c r="B49" s="7" t="s">
        <v>2003</v>
      </c>
      <c r="C49" s="7" t="s">
        <v>74</v>
      </c>
      <c r="D49" s="7" t="s">
        <v>1840</v>
      </c>
      <c r="E49" s="7">
        <v>7150</v>
      </c>
      <c r="F49" s="7" t="s">
        <v>2007</v>
      </c>
      <c r="G49" s="7" t="s">
        <v>2005</v>
      </c>
      <c r="H49" s="3">
        <v>55.78</v>
      </c>
      <c r="I49" s="3">
        <v>22.44</v>
      </c>
      <c r="J49" s="7">
        <v>467765</v>
      </c>
    </row>
    <row r="50" spans="1:14">
      <c r="A50" s="1" t="s">
        <v>258</v>
      </c>
      <c r="B50" s="22" t="s">
        <v>262</v>
      </c>
      <c r="C50" s="3" t="s">
        <v>74</v>
      </c>
      <c r="D50" s="1" t="s">
        <v>2831</v>
      </c>
      <c r="E50" s="30">
        <v>7179.5</v>
      </c>
      <c r="F50" s="1" t="s">
        <v>256</v>
      </c>
      <c r="G50" s="1" t="s">
        <v>91</v>
      </c>
      <c r="H50" s="25">
        <v>54.290500000000002</v>
      </c>
      <c r="I50" s="25">
        <v>13.160500000000001</v>
      </c>
      <c r="J50" s="90">
        <v>813323</v>
      </c>
      <c r="K50" s="1" t="s">
        <v>2832</v>
      </c>
      <c r="N50" s="7"/>
    </row>
    <row r="51" spans="1:14">
      <c r="A51" s="7" t="s">
        <v>1708</v>
      </c>
      <c r="B51" s="7" t="s">
        <v>1709</v>
      </c>
      <c r="C51" s="7" t="s">
        <v>45</v>
      </c>
      <c r="D51" s="7" t="s">
        <v>1626</v>
      </c>
      <c r="E51" s="7">
        <v>18720</v>
      </c>
      <c r="F51" s="7" t="s">
        <v>1710</v>
      </c>
      <c r="G51" s="7" t="s">
        <v>83</v>
      </c>
      <c r="H51" s="3">
        <v>43.26</v>
      </c>
      <c r="I51" s="3">
        <v>-3.45</v>
      </c>
      <c r="J51" s="7">
        <v>627275</v>
      </c>
    </row>
    <row r="52" spans="1:14">
      <c r="A52" s="7" t="s">
        <v>1069</v>
      </c>
      <c r="B52" s="7" t="s">
        <v>1069</v>
      </c>
      <c r="C52" s="7" t="s">
        <v>74</v>
      </c>
      <c r="D52" s="7" t="s">
        <v>1633</v>
      </c>
      <c r="E52" s="7">
        <v>9200</v>
      </c>
      <c r="F52" s="7" t="s">
        <v>1682</v>
      </c>
      <c r="G52" s="7" t="s">
        <v>91</v>
      </c>
      <c r="H52" s="3">
        <v>48.06</v>
      </c>
      <c r="I52" s="3">
        <v>9.0399999999999991</v>
      </c>
      <c r="J52" s="7">
        <v>181262</v>
      </c>
      <c r="K52" s="1" t="s">
        <v>1659</v>
      </c>
    </row>
    <row r="53" spans="1:14">
      <c r="A53" s="1" t="s">
        <v>267</v>
      </c>
      <c r="B53" s="22" t="s">
        <v>270</v>
      </c>
      <c r="C53" s="3" t="s">
        <v>74</v>
      </c>
      <c r="D53" s="1" t="s">
        <v>2831</v>
      </c>
      <c r="E53" s="1">
        <v>28737.5</v>
      </c>
      <c r="F53" s="1" t="s">
        <v>264</v>
      </c>
      <c r="G53" s="1" t="s">
        <v>68</v>
      </c>
      <c r="H53" s="1">
        <v>44.53</v>
      </c>
      <c r="I53" s="25">
        <v>1</v>
      </c>
      <c r="J53" s="90">
        <v>610492</v>
      </c>
      <c r="K53" s="1" t="s">
        <v>2832</v>
      </c>
      <c r="N53" s="7"/>
    </row>
    <row r="54" spans="1:14">
      <c r="A54" s="1" t="s">
        <v>274</v>
      </c>
      <c r="B54" s="22" t="s">
        <v>281</v>
      </c>
      <c r="C54" s="3" t="s">
        <v>45</v>
      </c>
      <c r="D54" s="1" t="s">
        <v>2831</v>
      </c>
      <c r="E54" s="1">
        <v>10124.5</v>
      </c>
      <c r="F54" s="2" t="s">
        <v>272</v>
      </c>
      <c r="G54" s="1" t="s">
        <v>68</v>
      </c>
      <c r="H54" s="25">
        <v>48.834000000000003</v>
      </c>
      <c r="I54" s="25">
        <v>2.2711999999999999</v>
      </c>
      <c r="J54" s="90">
        <v>107018</v>
      </c>
      <c r="K54" s="1" t="s">
        <v>2832</v>
      </c>
      <c r="N54" s="8"/>
    </row>
    <row r="55" spans="1:14">
      <c r="A55" s="1" t="s">
        <v>286</v>
      </c>
      <c r="B55" s="22" t="s">
        <v>290</v>
      </c>
      <c r="C55" s="3" t="s">
        <v>74</v>
      </c>
      <c r="D55" s="1" t="s">
        <v>2831</v>
      </c>
      <c r="E55" s="1">
        <v>26147</v>
      </c>
      <c r="F55" s="1" t="s">
        <v>283</v>
      </c>
      <c r="G55" s="1" t="s">
        <v>83</v>
      </c>
      <c r="H55" s="25">
        <v>42.168599999999998</v>
      </c>
      <c r="I55" s="25">
        <v>2.7444999999999999</v>
      </c>
      <c r="J55" s="90">
        <v>28762</v>
      </c>
      <c r="K55" s="1" t="s">
        <v>2832</v>
      </c>
      <c r="N55" s="7"/>
    </row>
    <row r="56" spans="1:14">
      <c r="A56" s="1" t="s">
        <v>298</v>
      </c>
      <c r="B56" s="22" t="s">
        <v>290</v>
      </c>
      <c r="C56" s="3" t="s">
        <v>74</v>
      </c>
      <c r="D56" s="1" t="s">
        <v>2831</v>
      </c>
      <c r="E56" s="1">
        <v>27199</v>
      </c>
      <c r="F56" s="1" t="s">
        <v>296</v>
      </c>
      <c r="G56" s="1" t="s">
        <v>83</v>
      </c>
      <c r="H56" s="25">
        <v>42.168599999999998</v>
      </c>
      <c r="I56" s="25">
        <v>2.7444999999999999</v>
      </c>
      <c r="J56" s="90">
        <v>183027</v>
      </c>
      <c r="K56" s="1" t="s">
        <v>2832</v>
      </c>
      <c r="N56" s="7"/>
    </row>
    <row r="57" spans="1:14">
      <c r="A57" s="1" t="s">
        <v>304</v>
      </c>
      <c r="B57" s="22" t="s">
        <v>308</v>
      </c>
      <c r="C57" s="3" t="s">
        <v>74</v>
      </c>
      <c r="D57" s="1" t="s">
        <v>2831</v>
      </c>
      <c r="E57" s="1">
        <v>7800</v>
      </c>
      <c r="F57" s="2" t="s">
        <v>302</v>
      </c>
      <c r="G57" s="1" t="s">
        <v>91</v>
      </c>
      <c r="H57" s="25">
        <v>53.128900000000002</v>
      </c>
      <c r="I57" s="25">
        <v>13.795400000000001</v>
      </c>
      <c r="J57" s="90">
        <v>542964</v>
      </c>
      <c r="K57" s="1" t="s">
        <v>2832</v>
      </c>
      <c r="N57" s="7"/>
    </row>
    <row r="58" spans="1:14">
      <c r="A58" s="1" t="s">
        <v>313</v>
      </c>
      <c r="B58" s="22" t="s">
        <v>308</v>
      </c>
      <c r="C58" s="3" t="s">
        <v>74</v>
      </c>
      <c r="D58" s="1" t="s">
        <v>2831</v>
      </c>
      <c r="E58" s="1">
        <v>7877</v>
      </c>
      <c r="F58" s="2" t="s">
        <v>302</v>
      </c>
      <c r="G58" s="1" t="s">
        <v>91</v>
      </c>
      <c r="H58" s="25">
        <v>53.128900000000002</v>
      </c>
      <c r="I58" s="25">
        <v>13.795400000000001</v>
      </c>
      <c r="J58" s="90">
        <v>931997</v>
      </c>
      <c r="K58" s="1" t="s">
        <v>2832</v>
      </c>
      <c r="N58" s="7"/>
    </row>
    <row r="59" spans="1:14">
      <c r="A59" s="1" t="s">
        <v>319</v>
      </c>
      <c r="B59" s="22" t="s">
        <v>308</v>
      </c>
      <c r="C59" s="3" t="s">
        <v>45</v>
      </c>
      <c r="D59" s="1" t="s">
        <v>2831</v>
      </c>
      <c r="E59" s="1">
        <v>8325</v>
      </c>
      <c r="F59" s="2" t="s">
        <v>302</v>
      </c>
      <c r="G59" s="1" t="s">
        <v>91</v>
      </c>
      <c r="H59" s="25">
        <v>53.128900000000002</v>
      </c>
      <c r="I59" s="25">
        <v>13.795400000000001</v>
      </c>
      <c r="J59" s="90">
        <v>685384</v>
      </c>
      <c r="K59" s="1" t="s">
        <v>2832</v>
      </c>
      <c r="N59" s="7"/>
    </row>
    <row r="60" spans="1:14">
      <c r="A60" s="1" t="s">
        <v>326</v>
      </c>
      <c r="B60" s="22" t="s">
        <v>329</v>
      </c>
      <c r="C60" s="3" t="s">
        <v>74</v>
      </c>
      <c r="D60" s="1" t="s">
        <v>2831</v>
      </c>
      <c r="E60" s="1">
        <v>7053</v>
      </c>
      <c r="F60" s="2" t="s">
        <v>302</v>
      </c>
      <c r="G60" s="1" t="s">
        <v>91</v>
      </c>
      <c r="H60" s="25">
        <v>53.128900000000002</v>
      </c>
      <c r="I60" s="25">
        <v>13.795400000000001</v>
      </c>
      <c r="J60" s="90">
        <v>816674</v>
      </c>
      <c r="K60" s="1" t="s">
        <v>2832</v>
      </c>
      <c r="N60" s="7"/>
    </row>
    <row r="61" spans="1:14">
      <c r="A61" s="3" t="s">
        <v>850</v>
      </c>
      <c r="B61" s="3" t="s">
        <v>2827</v>
      </c>
      <c r="C61" s="3" t="s">
        <v>45</v>
      </c>
      <c r="D61" s="1" t="s">
        <v>2831</v>
      </c>
      <c r="E61" s="3">
        <v>8046.5</v>
      </c>
      <c r="F61" s="3" t="s">
        <v>302</v>
      </c>
      <c r="G61" s="3" t="s">
        <v>91</v>
      </c>
      <c r="H61" s="27">
        <v>53.13</v>
      </c>
      <c r="I61" s="27">
        <v>13.8</v>
      </c>
      <c r="J61" s="72">
        <v>543575</v>
      </c>
      <c r="K61" s="1" t="s">
        <v>2832</v>
      </c>
      <c r="L61" s="3"/>
      <c r="M61" s="3"/>
      <c r="N61" s="3"/>
    </row>
    <row r="62" spans="1:14">
      <c r="A62" s="3" t="s">
        <v>853</v>
      </c>
      <c r="B62" s="3" t="s">
        <v>2698</v>
      </c>
      <c r="C62" s="3" t="s">
        <v>74</v>
      </c>
      <c r="D62" s="1" t="s">
        <v>2831</v>
      </c>
      <c r="E62" s="3">
        <v>7952</v>
      </c>
      <c r="F62" s="3" t="s">
        <v>302</v>
      </c>
      <c r="G62" s="3" t="s">
        <v>91</v>
      </c>
      <c r="H62" s="27">
        <v>53.13</v>
      </c>
      <c r="I62" s="27">
        <v>13.8</v>
      </c>
      <c r="J62" s="72">
        <v>107475</v>
      </c>
      <c r="K62" s="1" t="s">
        <v>2832</v>
      </c>
      <c r="L62" s="3"/>
      <c r="M62" s="3"/>
      <c r="N62" s="3"/>
    </row>
    <row r="63" spans="1:14">
      <c r="A63" s="3" t="s">
        <v>856</v>
      </c>
      <c r="B63" s="3" t="s">
        <v>2698</v>
      </c>
      <c r="C63" s="3" t="s">
        <v>74</v>
      </c>
      <c r="D63" s="1" t="s">
        <v>2831</v>
      </c>
      <c r="E63" s="3">
        <v>8082</v>
      </c>
      <c r="F63" s="3" t="s">
        <v>302</v>
      </c>
      <c r="G63" s="3" t="s">
        <v>91</v>
      </c>
      <c r="H63" s="27">
        <v>53.13</v>
      </c>
      <c r="I63" s="27">
        <v>13.8</v>
      </c>
      <c r="J63" s="72">
        <v>48265</v>
      </c>
      <c r="K63" s="1" t="s">
        <v>2832</v>
      </c>
      <c r="L63" s="3"/>
      <c r="M63" s="3"/>
      <c r="N63" s="3"/>
    </row>
    <row r="64" spans="1:14">
      <c r="A64" s="1" t="s">
        <v>336</v>
      </c>
      <c r="B64" s="22" t="s">
        <v>340</v>
      </c>
      <c r="C64" s="3" t="s">
        <v>74</v>
      </c>
      <c r="D64" s="1" t="s">
        <v>2831</v>
      </c>
      <c r="E64" s="1">
        <v>27462</v>
      </c>
      <c r="F64" s="3" t="s">
        <v>333</v>
      </c>
      <c r="G64" s="1" t="s">
        <v>34</v>
      </c>
      <c r="H64" s="25">
        <v>50.446666999999998</v>
      </c>
      <c r="I64" s="25">
        <v>5.0088889999999999</v>
      </c>
      <c r="J64" s="90">
        <v>16799</v>
      </c>
      <c r="K64" s="1" t="s">
        <v>2832</v>
      </c>
      <c r="N64" s="7"/>
    </row>
    <row r="65" spans="1:14">
      <c r="A65" s="1" t="s">
        <v>345</v>
      </c>
      <c r="B65" s="22" t="s">
        <v>340</v>
      </c>
      <c r="C65" s="3" t="s">
        <v>74</v>
      </c>
      <c r="D65" s="1" t="s">
        <v>2831</v>
      </c>
      <c r="E65" s="1">
        <v>27819</v>
      </c>
      <c r="F65" s="3" t="s">
        <v>333</v>
      </c>
      <c r="G65" s="1" t="s">
        <v>34</v>
      </c>
      <c r="H65" s="25">
        <v>50.446666999999998</v>
      </c>
      <c r="I65" s="25">
        <v>5.0088889999999999</v>
      </c>
      <c r="J65" s="90">
        <v>21964</v>
      </c>
      <c r="K65" s="1" t="s">
        <v>2832</v>
      </c>
      <c r="N65" s="7"/>
    </row>
    <row r="66" spans="1:14">
      <c r="A66" s="1" t="s">
        <v>353</v>
      </c>
      <c r="B66" s="22" t="s">
        <v>340</v>
      </c>
      <c r="C66" s="3" t="s">
        <v>45</v>
      </c>
      <c r="D66" s="1" t="s">
        <v>2831</v>
      </c>
      <c r="E66" s="1">
        <v>26152</v>
      </c>
      <c r="F66" s="3" t="s">
        <v>333</v>
      </c>
      <c r="G66" s="1" t="s">
        <v>34</v>
      </c>
      <c r="H66" s="25">
        <v>50.446666999999998</v>
      </c>
      <c r="I66" s="25">
        <v>5.0088889999999999</v>
      </c>
      <c r="J66" s="90">
        <v>103294</v>
      </c>
      <c r="K66" s="1" t="s">
        <v>2832</v>
      </c>
      <c r="N66" s="7"/>
    </row>
    <row r="67" spans="1:14">
      <c r="A67" s="1" t="s">
        <v>358</v>
      </c>
      <c r="B67" s="22" t="s">
        <v>340</v>
      </c>
      <c r="C67" s="3" t="s">
        <v>45</v>
      </c>
      <c r="D67" s="1" t="s">
        <v>2831</v>
      </c>
      <c r="E67" s="1">
        <v>27980</v>
      </c>
      <c r="F67" s="3" t="s">
        <v>333</v>
      </c>
      <c r="G67" s="1" t="s">
        <v>34</v>
      </c>
      <c r="H67" s="25">
        <v>50.446666999999998</v>
      </c>
      <c r="I67" s="25">
        <v>5.0088889999999999</v>
      </c>
      <c r="J67" s="90">
        <v>26638</v>
      </c>
      <c r="K67" s="1" t="s">
        <v>2832</v>
      </c>
      <c r="N67" s="7"/>
    </row>
    <row r="68" spans="1:14">
      <c r="A68" s="7" t="s">
        <v>377</v>
      </c>
      <c r="B68" s="7" t="s">
        <v>1628</v>
      </c>
      <c r="C68" s="7" t="s">
        <v>74</v>
      </c>
      <c r="D68" s="7" t="s">
        <v>1626</v>
      </c>
      <c r="E68" s="7">
        <v>34795</v>
      </c>
      <c r="F68" s="7" t="s">
        <v>1629</v>
      </c>
      <c r="G68" s="7" t="s">
        <v>34</v>
      </c>
      <c r="H68" s="3">
        <v>50.445999999999998</v>
      </c>
      <c r="I68" s="3">
        <v>5.008</v>
      </c>
      <c r="J68" s="7">
        <v>548310</v>
      </c>
      <c r="K68" s="1" t="s">
        <v>1645</v>
      </c>
    </row>
    <row r="69" spans="1:14">
      <c r="A69" s="7" t="s">
        <v>109</v>
      </c>
      <c r="B69" s="7" t="s">
        <v>109</v>
      </c>
      <c r="C69" s="7" t="s">
        <v>74</v>
      </c>
      <c r="D69" s="7" t="s">
        <v>1630</v>
      </c>
      <c r="E69" s="7">
        <v>15006</v>
      </c>
      <c r="F69" s="7" t="s">
        <v>1629</v>
      </c>
      <c r="G69" s="7" t="s">
        <v>34</v>
      </c>
      <c r="H69" s="3">
        <v>50.445999999999998</v>
      </c>
      <c r="I69" s="3">
        <v>5.008</v>
      </c>
      <c r="J69" s="7">
        <v>233037</v>
      </c>
    </row>
    <row r="70" spans="1:14">
      <c r="A70" s="1" t="s">
        <v>364</v>
      </c>
      <c r="B70" s="3" t="s">
        <v>340</v>
      </c>
      <c r="C70" s="1" t="s">
        <v>45</v>
      </c>
      <c r="D70" s="1" t="s">
        <v>2835</v>
      </c>
      <c r="E70" s="1">
        <v>27509</v>
      </c>
      <c r="F70" s="1" t="s">
        <v>333</v>
      </c>
      <c r="G70" s="1" t="s">
        <v>34</v>
      </c>
      <c r="H70" s="25">
        <v>50.446666999999998</v>
      </c>
      <c r="I70" s="25">
        <v>5.0088889999999999</v>
      </c>
      <c r="J70" s="90">
        <v>72242</v>
      </c>
      <c r="K70" s="1" t="s">
        <v>2833</v>
      </c>
      <c r="L70" s="3"/>
      <c r="N70" s="7"/>
    </row>
    <row r="71" spans="1:14">
      <c r="A71" s="3" t="s">
        <v>370</v>
      </c>
      <c r="B71" s="3" t="s">
        <v>370</v>
      </c>
      <c r="C71" s="3" t="s">
        <v>74</v>
      </c>
      <c r="D71" s="1" t="s">
        <v>2831</v>
      </c>
      <c r="E71" s="7">
        <v>34844.5</v>
      </c>
      <c r="F71" s="3" t="s">
        <v>333</v>
      </c>
      <c r="G71" s="3" t="s">
        <v>34</v>
      </c>
      <c r="H71" s="25">
        <v>50.446666999999998</v>
      </c>
      <c r="I71" s="25">
        <v>5.0088889999999999</v>
      </c>
      <c r="J71" s="90">
        <v>23348</v>
      </c>
      <c r="K71" s="1" t="s">
        <v>2832</v>
      </c>
      <c r="L71" s="7"/>
      <c r="N71" s="7"/>
    </row>
    <row r="72" spans="1:14">
      <c r="A72" s="3" t="s">
        <v>380</v>
      </c>
      <c r="B72" s="3" t="s">
        <v>340</v>
      </c>
      <c r="C72" s="3" t="s">
        <v>45</v>
      </c>
      <c r="D72" s="1" t="s">
        <v>2835</v>
      </c>
      <c r="E72" s="1">
        <v>28081.5</v>
      </c>
      <c r="F72" s="3" t="s">
        <v>333</v>
      </c>
      <c r="G72" s="3" t="s">
        <v>34</v>
      </c>
      <c r="H72" s="25">
        <v>50.446666999999998</v>
      </c>
      <c r="I72" s="25">
        <v>5.0088889999999999</v>
      </c>
      <c r="J72" s="90">
        <v>6935</v>
      </c>
      <c r="K72" s="1" t="s">
        <v>2833</v>
      </c>
      <c r="L72" s="3"/>
      <c r="N72" s="7"/>
    </row>
    <row r="73" spans="1:14" ht="17">
      <c r="A73" s="3" t="s">
        <v>387</v>
      </c>
      <c r="B73" s="42" t="s">
        <v>391</v>
      </c>
      <c r="C73" s="3" t="s">
        <v>74</v>
      </c>
      <c r="D73" s="1" t="s">
        <v>2834</v>
      </c>
      <c r="E73" s="1">
        <v>14678.5</v>
      </c>
      <c r="F73" s="42" t="s">
        <v>385</v>
      </c>
      <c r="G73" s="3" t="s">
        <v>91</v>
      </c>
      <c r="H73" s="27">
        <v>48.22</v>
      </c>
      <c r="I73" s="27">
        <v>9.4499999999999993</v>
      </c>
      <c r="J73" s="90">
        <v>81958</v>
      </c>
      <c r="K73" s="1" t="s">
        <v>2833</v>
      </c>
      <c r="L73" s="3"/>
      <c r="N73" s="7"/>
    </row>
    <row r="74" spans="1:14" ht="17">
      <c r="A74" s="42" t="s">
        <v>394</v>
      </c>
      <c r="B74" s="42" t="s">
        <v>391</v>
      </c>
      <c r="C74" s="3" t="s">
        <v>74</v>
      </c>
      <c r="D74" s="1" t="s">
        <v>2834</v>
      </c>
      <c r="E74" s="1">
        <v>15130.5</v>
      </c>
      <c r="F74" s="42" t="s">
        <v>385</v>
      </c>
      <c r="G74" s="3" t="s">
        <v>91</v>
      </c>
      <c r="H74" s="27">
        <v>48.22</v>
      </c>
      <c r="I74" s="27">
        <v>9.4499999999999993</v>
      </c>
      <c r="J74" s="90">
        <v>24288</v>
      </c>
      <c r="K74" s="1" t="s">
        <v>2833</v>
      </c>
      <c r="L74" s="3"/>
      <c r="M74" s="3"/>
      <c r="N74" s="7"/>
    </row>
    <row r="75" spans="1:14">
      <c r="A75" s="3" t="s">
        <v>1798</v>
      </c>
      <c r="B75" s="3" t="s">
        <v>1799</v>
      </c>
      <c r="C75" s="3" t="s">
        <v>45</v>
      </c>
      <c r="D75" s="3" t="s">
        <v>1800</v>
      </c>
      <c r="E75" s="3">
        <v>9364</v>
      </c>
      <c r="F75" s="3" t="s">
        <v>1801</v>
      </c>
      <c r="G75" s="3" t="s">
        <v>1802</v>
      </c>
      <c r="H75" s="3">
        <v>58.067064999999999</v>
      </c>
      <c r="I75" s="3">
        <v>7.744059</v>
      </c>
      <c r="J75" s="3">
        <v>405551</v>
      </c>
    </row>
    <row r="76" spans="1:14">
      <c r="A76" s="3" t="s">
        <v>1803</v>
      </c>
      <c r="B76" s="3" t="s">
        <v>1799</v>
      </c>
      <c r="C76" s="3" t="s">
        <v>74</v>
      </c>
      <c r="D76" s="3" t="s">
        <v>1800</v>
      </c>
      <c r="E76" s="3">
        <v>9364</v>
      </c>
      <c r="F76" s="3" t="s">
        <v>1801</v>
      </c>
      <c r="G76" s="3" t="s">
        <v>1802</v>
      </c>
      <c r="H76" s="3">
        <v>58.067064999999999</v>
      </c>
      <c r="I76" s="3">
        <v>7.744059</v>
      </c>
      <c r="J76" s="3">
        <v>1115169</v>
      </c>
    </row>
    <row r="77" spans="1:14">
      <c r="A77" s="7" t="s">
        <v>1937</v>
      </c>
      <c r="B77" s="7" t="s">
        <v>1935</v>
      </c>
      <c r="C77" s="7" t="s">
        <v>45</v>
      </c>
      <c r="D77" s="7" t="s">
        <v>1689</v>
      </c>
      <c r="E77" s="7">
        <v>7569</v>
      </c>
      <c r="F77" s="7" t="s">
        <v>1936</v>
      </c>
      <c r="G77" s="7" t="s">
        <v>1929</v>
      </c>
      <c r="H77" s="3">
        <v>58.534999999999997</v>
      </c>
      <c r="I77" s="3">
        <v>15.045999999999999</v>
      </c>
      <c r="J77" s="7">
        <v>621320</v>
      </c>
    </row>
    <row r="78" spans="1:14">
      <c r="A78" s="7" t="s">
        <v>1939</v>
      </c>
      <c r="B78" s="7" t="s">
        <v>1935</v>
      </c>
      <c r="C78" s="7" t="s">
        <v>74</v>
      </c>
      <c r="D78" s="7" t="s">
        <v>1689</v>
      </c>
      <c r="E78" s="7">
        <v>7595</v>
      </c>
      <c r="F78" s="7" t="s">
        <v>1936</v>
      </c>
      <c r="G78" s="7" t="s">
        <v>1929</v>
      </c>
      <c r="H78" s="3">
        <v>58.534999999999997</v>
      </c>
      <c r="I78" s="3">
        <v>15.045999999999999</v>
      </c>
      <c r="J78" s="7">
        <v>787312</v>
      </c>
    </row>
    <row r="79" spans="1:14">
      <c r="A79" s="7" t="s">
        <v>1934</v>
      </c>
      <c r="B79" s="7" t="s">
        <v>1935</v>
      </c>
      <c r="C79" s="7" t="s">
        <v>74</v>
      </c>
      <c r="D79" s="7" t="s">
        <v>1689</v>
      </c>
      <c r="E79" s="7">
        <v>7751</v>
      </c>
      <c r="F79" s="7" t="s">
        <v>1936</v>
      </c>
      <c r="G79" s="7" t="s">
        <v>1929</v>
      </c>
      <c r="H79" s="3">
        <v>58.534999999999997</v>
      </c>
      <c r="I79" s="3">
        <v>15.045999999999999</v>
      </c>
      <c r="J79" s="7">
        <v>318346</v>
      </c>
    </row>
    <row r="80" spans="1:14">
      <c r="A80" s="7" t="s">
        <v>1940</v>
      </c>
      <c r="B80" s="7" t="s">
        <v>1935</v>
      </c>
      <c r="C80" s="7" t="s">
        <v>45</v>
      </c>
      <c r="D80" s="7" t="s">
        <v>1689</v>
      </c>
      <c r="E80" s="7">
        <v>7703</v>
      </c>
      <c r="F80" s="7" t="s">
        <v>1936</v>
      </c>
      <c r="G80" s="7" t="s">
        <v>1929</v>
      </c>
      <c r="H80" s="3">
        <v>58.534999999999997</v>
      </c>
      <c r="I80" s="3">
        <v>15.045999999999999</v>
      </c>
      <c r="J80" s="7">
        <v>739313</v>
      </c>
    </row>
    <row r="81" spans="1:10">
      <c r="A81" s="7" t="s">
        <v>1938</v>
      </c>
      <c r="B81" s="7" t="s">
        <v>1935</v>
      </c>
      <c r="C81" s="7" t="s">
        <v>74</v>
      </c>
      <c r="D81" s="7" t="s">
        <v>1689</v>
      </c>
      <c r="E81" s="7">
        <v>7747</v>
      </c>
      <c r="F81" s="7" t="s">
        <v>1936</v>
      </c>
      <c r="G81" s="7" t="s">
        <v>1929</v>
      </c>
      <c r="H81" s="3">
        <v>58.534999999999997</v>
      </c>
      <c r="I81" s="3">
        <v>15.045999999999999</v>
      </c>
      <c r="J81" s="7">
        <v>600144</v>
      </c>
    </row>
    <row r="82" spans="1:10">
      <c r="A82" s="7" t="s">
        <v>1941</v>
      </c>
      <c r="B82" s="7" t="s">
        <v>1935</v>
      </c>
      <c r="C82" s="7" t="s">
        <v>74</v>
      </c>
      <c r="D82" s="7" t="s">
        <v>1689</v>
      </c>
      <c r="E82" s="7">
        <v>7626</v>
      </c>
      <c r="F82" s="7" t="s">
        <v>1936</v>
      </c>
      <c r="G82" s="7" t="s">
        <v>1929</v>
      </c>
      <c r="H82" s="3">
        <v>58.534999999999997</v>
      </c>
      <c r="I82" s="3">
        <v>15.045999999999999</v>
      </c>
      <c r="J82" s="7">
        <v>920441</v>
      </c>
    </row>
    <row r="83" spans="1:10">
      <c r="A83" s="7" t="s">
        <v>1838</v>
      </c>
      <c r="B83" s="7" t="s">
        <v>717</v>
      </c>
      <c r="C83" s="7" t="s">
        <v>74</v>
      </c>
      <c r="D83" s="7" t="s">
        <v>1689</v>
      </c>
      <c r="E83" s="7">
        <v>8280</v>
      </c>
      <c r="F83" s="7" t="s">
        <v>1837</v>
      </c>
      <c r="G83" s="7" t="s">
        <v>416</v>
      </c>
      <c r="H83" s="3">
        <v>61.65</v>
      </c>
      <c r="I83" s="3">
        <v>35.65</v>
      </c>
      <c r="J83" s="7">
        <v>1025148</v>
      </c>
    </row>
    <row r="84" spans="1:10">
      <c r="A84" s="7" t="s">
        <v>1853</v>
      </c>
      <c r="B84" s="7" t="s">
        <v>1854</v>
      </c>
      <c r="C84" s="7" t="s">
        <v>74</v>
      </c>
      <c r="D84" s="7" t="s">
        <v>1689</v>
      </c>
      <c r="E84" s="7">
        <v>7549</v>
      </c>
      <c r="F84" s="7" t="s">
        <v>1855</v>
      </c>
      <c r="G84" s="7" t="s">
        <v>416</v>
      </c>
      <c r="H84" s="3">
        <v>53.680622999999997</v>
      </c>
      <c r="I84" s="3">
        <v>50.675348999999997</v>
      </c>
      <c r="J84" s="7">
        <v>477876</v>
      </c>
    </row>
    <row r="85" spans="1:10">
      <c r="A85" s="7" t="s">
        <v>1836</v>
      </c>
      <c r="B85" s="7" t="s">
        <v>717</v>
      </c>
      <c r="C85" s="7" t="s">
        <v>74</v>
      </c>
      <c r="D85" s="7" t="s">
        <v>1689</v>
      </c>
      <c r="E85" s="7">
        <v>8280</v>
      </c>
      <c r="F85" s="7" t="s">
        <v>1837</v>
      </c>
      <c r="G85" s="7" t="s">
        <v>416</v>
      </c>
      <c r="H85" s="3">
        <v>61.65</v>
      </c>
      <c r="I85" s="3">
        <v>35.65</v>
      </c>
      <c r="J85" s="7">
        <v>146885</v>
      </c>
    </row>
    <row r="86" spans="1:10">
      <c r="A86" s="7" t="s">
        <v>1711</v>
      </c>
      <c r="B86" s="7" t="s">
        <v>1712</v>
      </c>
      <c r="C86" s="7" t="s">
        <v>74</v>
      </c>
      <c r="D86" s="7" t="s">
        <v>1689</v>
      </c>
      <c r="E86" s="7">
        <v>7815</v>
      </c>
      <c r="F86" s="7" t="s">
        <v>1713</v>
      </c>
      <c r="G86" s="7" t="s">
        <v>83</v>
      </c>
      <c r="H86" s="3">
        <v>42.911000000000001</v>
      </c>
      <c r="I86" s="3">
        <v>-5.3777999999999997</v>
      </c>
      <c r="J86" s="7">
        <v>976082</v>
      </c>
    </row>
    <row r="87" spans="1:10">
      <c r="A87" s="7" t="s">
        <v>1714</v>
      </c>
      <c r="B87" s="7" t="s">
        <v>1715</v>
      </c>
      <c r="C87" s="7" t="s">
        <v>74</v>
      </c>
      <c r="D87" s="7" t="s">
        <v>1716</v>
      </c>
      <c r="E87" s="7">
        <v>12750</v>
      </c>
      <c r="F87" s="7" t="s">
        <v>1717</v>
      </c>
      <c r="G87" s="7" t="s">
        <v>1718</v>
      </c>
      <c r="H87" s="3">
        <v>32.65</v>
      </c>
      <c r="I87" s="3">
        <v>35.067</v>
      </c>
      <c r="J87" s="7">
        <v>115964</v>
      </c>
    </row>
    <row r="88" spans="1:10">
      <c r="A88" s="7" t="s">
        <v>1720</v>
      </c>
      <c r="B88" s="7" t="s">
        <v>1715</v>
      </c>
      <c r="C88" s="7" t="s">
        <v>74</v>
      </c>
      <c r="D88" s="7" t="s">
        <v>1716</v>
      </c>
      <c r="E88" s="7">
        <v>12750</v>
      </c>
      <c r="F88" s="7" t="s">
        <v>1717</v>
      </c>
      <c r="G88" s="7" t="s">
        <v>1718</v>
      </c>
      <c r="H88" s="3">
        <v>32.65</v>
      </c>
      <c r="I88" s="3">
        <v>35.067</v>
      </c>
      <c r="J88" s="7">
        <v>27137</v>
      </c>
    </row>
    <row r="89" spans="1:10">
      <c r="A89" s="7" t="s">
        <v>1719</v>
      </c>
      <c r="B89" s="7" t="s">
        <v>1715</v>
      </c>
      <c r="C89" s="7" t="s">
        <v>74</v>
      </c>
      <c r="D89" s="7" t="s">
        <v>1716</v>
      </c>
      <c r="E89" s="7">
        <v>12750</v>
      </c>
      <c r="F89" s="7" t="s">
        <v>1717</v>
      </c>
      <c r="G89" s="7" t="s">
        <v>1718</v>
      </c>
      <c r="H89" s="3">
        <v>32.65</v>
      </c>
      <c r="I89" s="3">
        <v>35.067</v>
      </c>
      <c r="J89" s="7">
        <v>447140</v>
      </c>
    </row>
    <row r="90" spans="1:10">
      <c r="A90" s="7" t="s">
        <v>1698</v>
      </c>
      <c r="B90" s="7" t="s">
        <v>1699</v>
      </c>
      <c r="C90" s="7" t="s">
        <v>74</v>
      </c>
      <c r="D90" s="7" t="s">
        <v>1700</v>
      </c>
      <c r="E90" s="7">
        <v>24450</v>
      </c>
      <c r="F90" s="7" t="s">
        <v>1701</v>
      </c>
      <c r="G90" s="7" t="s">
        <v>83</v>
      </c>
      <c r="H90" s="3">
        <v>37.448799999999999</v>
      </c>
      <c r="I90" s="3">
        <v>-3.4297</v>
      </c>
      <c r="J90" s="7">
        <v>468694</v>
      </c>
    </row>
    <row r="91" spans="1:10">
      <c r="A91" s="7" t="s">
        <v>1991</v>
      </c>
      <c r="B91" s="7" t="s">
        <v>1992</v>
      </c>
      <c r="C91" s="7" t="s">
        <v>74</v>
      </c>
      <c r="D91" s="7" t="s">
        <v>1716</v>
      </c>
      <c r="E91" s="7">
        <v>10800</v>
      </c>
      <c r="F91" s="7" t="s">
        <v>1993</v>
      </c>
      <c r="G91" s="7" t="s">
        <v>1990</v>
      </c>
      <c r="H91" s="3">
        <v>35.591000000000001</v>
      </c>
      <c r="I91" s="3">
        <v>53.500999999999998</v>
      </c>
      <c r="J91" s="7">
        <v>16137</v>
      </c>
    </row>
    <row r="92" spans="1:10">
      <c r="A92" s="7" t="s">
        <v>1688</v>
      </c>
      <c r="B92" s="7" t="s">
        <v>1684</v>
      </c>
      <c r="C92" s="7" t="s">
        <v>74</v>
      </c>
      <c r="D92" s="7" t="s">
        <v>1689</v>
      </c>
      <c r="E92" s="7">
        <v>7660</v>
      </c>
      <c r="F92" s="7" t="s">
        <v>1686</v>
      </c>
      <c r="G92" s="7" t="s">
        <v>1687</v>
      </c>
      <c r="H92" s="3">
        <v>47.559165</v>
      </c>
      <c r="I92" s="3">
        <v>20.721246000000001</v>
      </c>
      <c r="J92" s="7">
        <v>800965</v>
      </c>
    </row>
    <row r="93" spans="1:10">
      <c r="A93" s="7" t="s">
        <v>1984</v>
      </c>
      <c r="B93" s="7" t="s">
        <v>1985</v>
      </c>
      <c r="C93" s="7" t="s">
        <v>74</v>
      </c>
      <c r="D93" s="7" t="s">
        <v>1685</v>
      </c>
      <c r="E93" s="7">
        <v>5735</v>
      </c>
      <c r="F93" s="7" t="s">
        <v>1986</v>
      </c>
      <c r="G93" s="7" t="s">
        <v>91</v>
      </c>
      <c r="H93" s="3">
        <v>51.358333000000002</v>
      </c>
      <c r="I93" s="3">
        <v>7.5511109999999997</v>
      </c>
      <c r="J93" s="7">
        <v>864619</v>
      </c>
    </row>
    <row r="94" spans="1:10">
      <c r="A94" s="7" t="s">
        <v>1624</v>
      </c>
      <c r="B94" s="7" t="s">
        <v>1625</v>
      </c>
      <c r="C94" s="7" t="s">
        <v>74</v>
      </c>
      <c r="D94" s="7" t="s">
        <v>1626</v>
      </c>
      <c r="E94" s="7">
        <v>30950</v>
      </c>
      <c r="F94" s="7" t="s">
        <v>1627</v>
      </c>
      <c r="G94" s="7" t="s">
        <v>815</v>
      </c>
      <c r="H94" s="3">
        <v>48.41</v>
      </c>
      <c r="I94" s="3">
        <v>15.59</v>
      </c>
      <c r="J94" s="7">
        <v>222502</v>
      </c>
    </row>
    <row r="95" spans="1:10">
      <c r="A95" s="7" t="s">
        <v>1721</v>
      </c>
      <c r="B95" s="7" t="s">
        <v>1715</v>
      </c>
      <c r="C95" s="7" t="s">
        <v>74</v>
      </c>
      <c r="D95" s="7" t="s">
        <v>1716</v>
      </c>
      <c r="E95" s="7">
        <v>12750</v>
      </c>
      <c r="F95" s="7" t="s">
        <v>1717</v>
      </c>
      <c r="G95" s="7" t="s">
        <v>1718</v>
      </c>
      <c r="H95" s="3">
        <v>32.65</v>
      </c>
      <c r="I95" s="3">
        <v>35.067</v>
      </c>
      <c r="J95" s="7">
        <v>40968</v>
      </c>
    </row>
    <row r="96" spans="1:10">
      <c r="A96" s="7" t="s">
        <v>1722</v>
      </c>
      <c r="B96" s="7" t="s">
        <v>1715</v>
      </c>
      <c r="C96" s="7" t="s">
        <v>45</v>
      </c>
      <c r="D96" s="7" t="s">
        <v>1716</v>
      </c>
      <c r="E96" s="7">
        <v>13265</v>
      </c>
      <c r="F96" s="7" t="s">
        <v>1717</v>
      </c>
      <c r="G96" s="7" t="s">
        <v>1718</v>
      </c>
      <c r="H96" s="3">
        <v>32.65</v>
      </c>
      <c r="I96" s="3">
        <v>35.067</v>
      </c>
      <c r="J96" s="7">
        <v>26439</v>
      </c>
    </row>
    <row r="97" spans="1:11">
      <c r="A97" s="7" t="s">
        <v>1723</v>
      </c>
      <c r="B97" s="7" t="s">
        <v>1715</v>
      </c>
      <c r="C97" s="7" t="s">
        <v>74</v>
      </c>
      <c r="D97" s="7" t="s">
        <v>1716</v>
      </c>
      <c r="E97" s="7">
        <v>12750</v>
      </c>
      <c r="F97" s="7" t="s">
        <v>1717</v>
      </c>
      <c r="G97" s="7" t="s">
        <v>1718</v>
      </c>
      <c r="H97" s="3">
        <v>32.65</v>
      </c>
      <c r="I97" s="3">
        <v>35.067</v>
      </c>
      <c r="J97" s="7">
        <v>29883</v>
      </c>
    </row>
    <row r="98" spans="1:11">
      <c r="A98" s="7" t="s">
        <v>2027</v>
      </c>
      <c r="B98" s="7" t="s">
        <v>2019</v>
      </c>
      <c r="C98" s="7" t="s">
        <v>45</v>
      </c>
      <c r="D98" s="7" t="s">
        <v>1633</v>
      </c>
      <c r="E98" s="7">
        <v>7239</v>
      </c>
      <c r="F98" s="7" t="s">
        <v>2028</v>
      </c>
      <c r="G98" s="7" t="s">
        <v>406</v>
      </c>
      <c r="H98" s="3">
        <v>48.133333</v>
      </c>
      <c r="I98" s="3">
        <v>35.083333000000003</v>
      </c>
      <c r="J98" s="7">
        <v>733086</v>
      </c>
    </row>
    <row r="99" spans="1:11">
      <c r="A99" s="7" t="s">
        <v>1955</v>
      </c>
      <c r="B99" s="7" t="s">
        <v>1952</v>
      </c>
      <c r="C99" s="7" t="s">
        <v>45</v>
      </c>
      <c r="D99" s="7" t="s">
        <v>1633</v>
      </c>
      <c r="E99" s="7">
        <v>10200</v>
      </c>
      <c r="F99" s="7" t="s">
        <v>1953</v>
      </c>
      <c r="G99" s="7" t="s">
        <v>406</v>
      </c>
      <c r="H99" s="3">
        <v>47.434167000000002</v>
      </c>
      <c r="I99" s="3">
        <v>35.276389000000002</v>
      </c>
      <c r="J99" s="7">
        <v>254785</v>
      </c>
    </row>
    <row r="100" spans="1:11">
      <c r="A100" s="7" t="s">
        <v>2035</v>
      </c>
      <c r="B100" s="7" t="s">
        <v>2019</v>
      </c>
      <c r="C100" s="7" t="s">
        <v>74</v>
      </c>
      <c r="D100" s="7" t="s">
        <v>1633</v>
      </c>
      <c r="E100" s="7">
        <v>9202</v>
      </c>
      <c r="F100" s="7" t="s">
        <v>1953</v>
      </c>
      <c r="G100" s="7" t="s">
        <v>406</v>
      </c>
      <c r="H100" s="3">
        <v>47.434167000000002</v>
      </c>
      <c r="I100" s="3">
        <v>35.276389000000002</v>
      </c>
      <c r="J100" s="7">
        <v>764467</v>
      </c>
    </row>
    <row r="101" spans="1:11">
      <c r="A101" s="7" t="s">
        <v>2034</v>
      </c>
      <c r="B101" s="7" t="s">
        <v>2019</v>
      </c>
      <c r="C101" s="7" t="s">
        <v>45</v>
      </c>
      <c r="D101" s="7" t="s">
        <v>1633</v>
      </c>
      <c r="E101" s="7">
        <v>8109</v>
      </c>
      <c r="F101" s="7" t="s">
        <v>1953</v>
      </c>
      <c r="G101" s="7" t="s">
        <v>406</v>
      </c>
      <c r="H101" s="3">
        <v>47.434167000000002</v>
      </c>
      <c r="I101" s="3">
        <v>35.276389000000002</v>
      </c>
      <c r="J101" s="7">
        <v>650136</v>
      </c>
    </row>
    <row r="102" spans="1:11">
      <c r="A102" s="7" t="s">
        <v>1956</v>
      </c>
      <c r="B102" s="7" t="s">
        <v>1952</v>
      </c>
      <c r="C102" s="7" t="s">
        <v>45</v>
      </c>
      <c r="D102" s="7" t="s">
        <v>1633</v>
      </c>
      <c r="E102" s="7">
        <v>10371</v>
      </c>
      <c r="F102" s="7" t="s">
        <v>1953</v>
      </c>
      <c r="G102" s="7" t="s">
        <v>406</v>
      </c>
      <c r="H102" s="3">
        <v>47.434167000000002</v>
      </c>
      <c r="I102" s="3">
        <v>35.276389000000002</v>
      </c>
      <c r="J102" s="7">
        <v>77982</v>
      </c>
    </row>
    <row r="103" spans="1:11">
      <c r="A103" s="7" t="s">
        <v>2030</v>
      </c>
      <c r="B103" s="7" t="s">
        <v>2019</v>
      </c>
      <c r="C103" s="7" t="s">
        <v>74</v>
      </c>
      <c r="D103" s="7" t="s">
        <v>1633</v>
      </c>
      <c r="E103" s="7">
        <v>7350</v>
      </c>
      <c r="F103" s="7" t="s">
        <v>2028</v>
      </c>
      <c r="G103" s="7" t="s">
        <v>406</v>
      </c>
      <c r="H103" s="3">
        <v>48.133333</v>
      </c>
      <c r="I103" s="3">
        <v>35.083333000000003</v>
      </c>
      <c r="J103" s="7">
        <v>725220</v>
      </c>
    </row>
    <row r="104" spans="1:11">
      <c r="A104" s="7" t="s">
        <v>1951</v>
      </c>
      <c r="B104" s="7" t="s">
        <v>1952</v>
      </c>
      <c r="C104" s="7" t="s">
        <v>74</v>
      </c>
      <c r="D104" s="7" t="s">
        <v>1633</v>
      </c>
      <c r="E104" s="7">
        <v>10074</v>
      </c>
      <c r="F104" s="7" t="s">
        <v>1953</v>
      </c>
      <c r="G104" s="7" t="s">
        <v>406</v>
      </c>
      <c r="H104" s="3">
        <v>47.434167000000002</v>
      </c>
      <c r="I104" s="3">
        <v>35.276389000000002</v>
      </c>
      <c r="J104" s="7">
        <v>831221</v>
      </c>
    </row>
    <row r="105" spans="1:11">
      <c r="A105" s="7" t="s">
        <v>1954</v>
      </c>
      <c r="B105" s="7" t="s">
        <v>1952</v>
      </c>
      <c r="C105" s="7" t="s">
        <v>74</v>
      </c>
      <c r="D105" s="7" t="s">
        <v>1633</v>
      </c>
      <c r="E105" s="7">
        <v>10643</v>
      </c>
      <c r="F105" s="7" t="s">
        <v>1953</v>
      </c>
      <c r="G105" s="7" t="s">
        <v>406</v>
      </c>
      <c r="H105" s="3">
        <v>47.434167000000002</v>
      </c>
      <c r="I105" s="3">
        <v>35.276389000000002</v>
      </c>
      <c r="J105" s="7">
        <v>813114</v>
      </c>
    </row>
    <row r="106" spans="1:11">
      <c r="A106" s="7" t="s">
        <v>1631</v>
      </c>
      <c r="B106" s="7" t="s">
        <v>1632</v>
      </c>
      <c r="C106" s="7" t="s">
        <v>45</v>
      </c>
      <c r="D106" s="7" t="s">
        <v>1633</v>
      </c>
      <c r="E106" s="7">
        <v>9118</v>
      </c>
      <c r="F106" s="7" t="s">
        <v>1634</v>
      </c>
      <c r="G106" s="7" t="s">
        <v>1635</v>
      </c>
      <c r="H106" s="3">
        <v>42.967230000000001</v>
      </c>
      <c r="I106" s="3">
        <v>16.707190000000001</v>
      </c>
      <c r="J106" s="7">
        <v>366700</v>
      </c>
    </row>
    <row r="107" spans="1:11">
      <c r="A107" s="7" t="s">
        <v>1870</v>
      </c>
      <c r="B107" s="7" t="s">
        <v>1871</v>
      </c>
      <c r="C107" s="7" t="s">
        <v>45</v>
      </c>
      <c r="D107" s="7" t="s">
        <v>1861</v>
      </c>
      <c r="E107" s="7">
        <v>6591</v>
      </c>
      <c r="F107" s="7" t="s">
        <v>1872</v>
      </c>
      <c r="G107" s="7" t="s">
        <v>416</v>
      </c>
      <c r="H107" s="3">
        <v>56.036222219999999</v>
      </c>
      <c r="I107" s="3">
        <v>69.338861100000003</v>
      </c>
      <c r="J107" s="7">
        <v>31796</v>
      </c>
    </row>
    <row r="108" spans="1:11">
      <c r="A108" s="7" t="s">
        <v>1873</v>
      </c>
      <c r="B108" s="7" t="s">
        <v>1871</v>
      </c>
      <c r="C108" s="7" t="s">
        <v>45</v>
      </c>
      <c r="D108" s="7" t="s">
        <v>1861</v>
      </c>
      <c r="E108" s="7">
        <v>8166</v>
      </c>
      <c r="F108" s="7" t="s">
        <v>1872</v>
      </c>
      <c r="G108" s="7" t="s">
        <v>416</v>
      </c>
      <c r="H108" s="3">
        <v>56.036222219999999</v>
      </c>
      <c r="I108" s="3">
        <v>69.338861100000003</v>
      </c>
      <c r="J108" s="7">
        <v>805830</v>
      </c>
    </row>
    <row r="109" spans="1:11">
      <c r="A109" s="7" t="s">
        <v>1730</v>
      </c>
      <c r="B109" s="7" t="s">
        <v>1731</v>
      </c>
      <c r="C109" s="7" t="s">
        <v>45</v>
      </c>
      <c r="D109" s="7" t="s">
        <v>1732</v>
      </c>
      <c r="E109" s="7">
        <v>14000</v>
      </c>
      <c r="F109" s="7" t="s">
        <v>1733</v>
      </c>
      <c r="G109" s="7" t="s">
        <v>53</v>
      </c>
      <c r="H109" s="7">
        <v>37.933332999999998</v>
      </c>
      <c r="I109" s="7">
        <v>12.333333</v>
      </c>
      <c r="J109" s="91">
        <v>288223</v>
      </c>
      <c r="K109" s="1" t="s">
        <v>1645</v>
      </c>
    </row>
    <row r="110" spans="1:11">
      <c r="A110" s="7" t="s">
        <v>1987</v>
      </c>
      <c r="B110" s="7" t="s">
        <v>1988</v>
      </c>
      <c r="C110" s="7" t="s">
        <v>74</v>
      </c>
      <c r="D110" s="7" t="s">
        <v>1861</v>
      </c>
      <c r="E110" s="7">
        <v>11950</v>
      </c>
      <c r="F110" s="7" t="s">
        <v>1989</v>
      </c>
      <c r="G110" s="7" t="s">
        <v>1990</v>
      </c>
      <c r="H110" s="3">
        <v>35.590000000000003</v>
      </c>
      <c r="I110" s="3">
        <v>53.5</v>
      </c>
      <c r="J110" s="7">
        <v>30722</v>
      </c>
    </row>
    <row r="111" spans="1:11">
      <c r="A111" s="7" t="s">
        <v>1827</v>
      </c>
      <c r="B111" s="7" t="s">
        <v>1828</v>
      </c>
      <c r="C111" s="7" t="s">
        <v>45</v>
      </c>
      <c r="D111" s="7" t="s">
        <v>1633</v>
      </c>
      <c r="E111" s="7">
        <v>7670</v>
      </c>
      <c r="F111" s="7" t="s">
        <v>1829</v>
      </c>
      <c r="G111" s="7" t="s">
        <v>147</v>
      </c>
      <c r="H111" s="3">
        <v>44.027196000000004</v>
      </c>
      <c r="I111" s="3">
        <v>25.392493999999999</v>
      </c>
      <c r="J111" s="7">
        <v>418429</v>
      </c>
    </row>
    <row r="112" spans="1:11">
      <c r="A112" s="3" t="s">
        <v>1655</v>
      </c>
      <c r="B112" s="3" t="s">
        <v>1656</v>
      </c>
      <c r="C112" s="3" t="s">
        <v>45</v>
      </c>
      <c r="D112" s="3" t="s">
        <v>1648</v>
      </c>
      <c r="E112" s="3">
        <v>9262</v>
      </c>
      <c r="F112" s="3" t="s">
        <v>1657</v>
      </c>
      <c r="G112" s="3" t="s">
        <v>1650</v>
      </c>
      <c r="H112" s="3">
        <v>50.468169000000003</v>
      </c>
      <c r="I112" s="3">
        <v>-3.5030709999999998</v>
      </c>
      <c r="J112" s="3">
        <v>84473</v>
      </c>
    </row>
    <row r="113" spans="1:10">
      <c r="A113" s="3" t="s">
        <v>1883</v>
      </c>
      <c r="B113" s="3" t="s">
        <v>1884</v>
      </c>
      <c r="C113" s="3" t="s">
        <v>45</v>
      </c>
      <c r="D113" s="3" t="s">
        <v>1648</v>
      </c>
      <c r="E113" s="3">
        <v>5980</v>
      </c>
      <c r="F113" s="3" t="s">
        <v>1885</v>
      </c>
      <c r="G113" s="3" t="s">
        <v>1650</v>
      </c>
      <c r="H113" s="3">
        <v>56.011625000000002</v>
      </c>
      <c r="I113" s="3">
        <v>-6.2400159999999998</v>
      </c>
      <c r="J113" s="3">
        <v>26094</v>
      </c>
    </row>
    <row r="114" spans="1:10">
      <c r="A114" s="7" t="s">
        <v>1705</v>
      </c>
      <c r="B114" s="7" t="s">
        <v>1706</v>
      </c>
      <c r="C114" s="7" t="s">
        <v>74</v>
      </c>
      <c r="D114" s="7" t="s">
        <v>1700</v>
      </c>
      <c r="E114" s="7">
        <v>7830</v>
      </c>
      <c r="F114" s="7" t="s">
        <v>1707</v>
      </c>
      <c r="G114" s="7" t="s">
        <v>83</v>
      </c>
      <c r="H114" s="3">
        <v>40.418195660000002</v>
      </c>
      <c r="I114" s="3">
        <v>-0.11675000000000001</v>
      </c>
      <c r="J114" s="7">
        <v>23772</v>
      </c>
    </row>
    <row r="115" spans="1:10">
      <c r="A115" s="7" t="s">
        <v>2047</v>
      </c>
      <c r="B115" s="7" t="s">
        <v>2019</v>
      </c>
      <c r="C115" s="7" t="s">
        <v>74</v>
      </c>
      <c r="D115" s="7" t="s">
        <v>1633</v>
      </c>
      <c r="E115" s="7">
        <v>7392</v>
      </c>
      <c r="F115" s="7" t="s">
        <v>2023</v>
      </c>
      <c r="G115" s="7" t="s">
        <v>406</v>
      </c>
      <c r="H115" s="3">
        <v>47.954300000000003</v>
      </c>
      <c r="I115" s="3">
        <v>35.389299999999999</v>
      </c>
      <c r="J115" s="7">
        <v>56730</v>
      </c>
    </row>
    <row r="116" spans="1:10">
      <c r="A116" s="7" t="s">
        <v>2037</v>
      </c>
      <c r="B116" s="7" t="s">
        <v>2019</v>
      </c>
      <c r="C116" s="7" t="s">
        <v>74</v>
      </c>
      <c r="D116" s="7" t="s">
        <v>1633</v>
      </c>
      <c r="E116" s="7">
        <v>7001</v>
      </c>
      <c r="F116" s="7" t="s">
        <v>2023</v>
      </c>
      <c r="G116" s="7" t="s">
        <v>406</v>
      </c>
      <c r="H116" s="3">
        <v>47.954300000000003</v>
      </c>
      <c r="I116" s="3">
        <v>35.389299999999999</v>
      </c>
      <c r="J116" s="7">
        <v>53024</v>
      </c>
    </row>
    <row r="117" spans="1:10">
      <c r="A117" s="7" t="s">
        <v>2022</v>
      </c>
      <c r="B117" s="7" t="s">
        <v>2019</v>
      </c>
      <c r="C117" s="7" t="s">
        <v>74</v>
      </c>
      <c r="D117" s="7" t="s">
        <v>1633</v>
      </c>
      <c r="E117" s="7">
        <v>7100</v>
      </c>
      <c r="F117" s="7" t="s">
        <v>2023</v>
      </c>
      <c r="G117" s="7" t="s">
        <v>406</v>
      </c>
      <c r="H117" s="3">
        <v>47.954300000000003</v>
      </c>
      <c r="I117" s="3">
        <v>35.389299999999999</v>
      </c>
      <c r="J117" s="7">
        <v>118718</v>
      </c>
    </row>
    <row r="118" spans="1:10">
      <c r="A118" s="7" t="s">
        <v>2033</v>
      </c>
      <c r="B118" s="7" t="s">
        <v>2019</v>
      </c>
      <c r="C118" s="7" t="s">
        <v>74</v>
      </c>
      <c r="D118" s="7" t="s">
        <v>1633</v>
      </c>
      <c r="E118" s="7">
        <v>7529</v>
      </c>
      <c r="F118" s="7" t="s">
        <v>2023</v>
      </c>
      <c r="G118" s="7" t="s">
        <v>406</v>
      </c>
      <c r="H118" s="3">
        <v>47.954300000000003</v>
      </c>
      <c r="I118" s="3">
        <v>35.389299999999999</v>
      </c>
      <c r="J118" s="7">
        <v>466974</v>
      </c>
    </row>
    <row r="119" spans="1:10">
      <c r="A119" s="7" t="s">
        <v>2045</v>
      </c>
      <c r="B119" s="7" t="s">
        <v>2019</v>
      </c>
      <c r="C119" s="7" t="s">
        <v>74</v>
      </c>
      <c r="D119" s="7" t="s">
        <v>1633</v>
      </c>
      <c r="E119" s="7">
        <v>7349</v>
      </c>
      <c r="F119" s="7" t="s">
        <v>2023</v>
      </c>
      <c r="G119" s="7" t="s">
        <v>406</v>
      </c>
      <c r="H119" s="3">
        <v>47.954300000000003</v>
      </c>
      <c r="I119" s="3">
        <v>35.389299999999999</v>
      </c>
      <c r="J119" s="7">
        <v>95143</v>
      </c>
    </row>
    <row r="120" spans="1:10">
      <c r="A120" s="7" t="s">
        <v>2029</v>
      </c>
      <c r="B120" s="7" t="s">
        <v>2019</v>
      </c>
      <c r="C120" s="7" t="s">
        <v>74</v>
      </c>
      <c r="D120" s="7" t="s">
        <v>1633</v>
      </c>
      <c r="E120" s="7">
        <v>7289</v>
      </c>
      <c r="F120" s="7" t="s">
        <v>1949</v>
      </c>
      <c r="G120" s="7" t="s">
        <v>406</v>
      </c>
      <c r="H120" s="3">
        <v>48.91422</v>
      </c>
      <c r="I120" s="3">
        <v>33.76493</v>
      </c>
      <c r="J120" s="7">
        <v>496612</v>
      </c>
    </row>
    <row r="121" spans="1:10">
      <c r="A121" s="7" t="s">
        <v>2026</v>
      </c>
      <c r="B121" s="7" t="s">
        <v>2019</v>
      </c>
      <c r="C121" s="7" t="s">
        <v>74</v>
      </c>
      <c r="D121" s="7" t="s">
        <v>1633</v>
      </c>
      <c r="E121" s="7">
        <v>7230</v>
      </c>
      <c r="F121" s="7" t="s">
        <v>1949</v>
      </c>
      <c r="G121" s="7" t="s">
        <v>406</v>
      </c>
      <c r="H121" s="3">
        <v>48.91422</v>
      </c>
      <c r="I121" s="3">
        <v>33.76493</v>
      </c>
      <c r="J121" s="7">
        <v>496968</v>
      </c>
    </row>
    <row r="122" spans="1:10">
      <c r="A122" s="7" t="s">
        <v>1824</v>
      </c>
      <c r="B122" s="7" t="s">
        <v>1816</v>
      </c>
      <c r="C122" s="7" t="s">
        <v>74</v>
      </c>
      <c r="D122" s="7" t="s">
        <v>1633</v>
      </c>
      <c r="E122" s="7">
        <v>9335</v>
      </c>
      <c r="F122" s="7" t="s">
        <v>1820</v>
      </c>
      <c r="G122" s="7" t="s">
        <v>147</v>
      </c>
      <c r="H122" s="3">
        <v>44.517000000000003</v>
      </c>
      <c r="I122" s="3">
        <v>22.722000000000001</v>
      </c>
      <c r="J122" s="7">
        <v>311701</v>
      </c>
    </row>
    <row r="123" spans="1:10">
      <c r="A123" s="7" t="s">
        <v>2018</v>
      </c>
      <c r="B123" s="7" t="s">
        <v>2019</v>
      </c>
      <c r="C123" s="7" t="s">
        <v>45</v>
      </c>
      <c r="D123" s="7" t="s">
        <v>1633</v>
      </c>
      <c r="E123" s="7">
        <v>6585</v>
      </c>
      <c r="F123" s="7" t="s">
        <v>1949</v>
      </c>
      <c r="G123" s="7" t="s">
        <v>406</v>
      </c>
      <c r="H123" s="3">
        <v>48.91422</v>
      </c>
      <c r="I123" s="3">
        <v>33.76493</v>
      </c>
      <c r="J123" s="7">
        <v>728256</v>
      </c>
    </row>
    <row r="124" spans="1:10">
      <c r="A124" s="7" t="s">
        <v>2039</v>
      </c>
      <c r="B124" s="7" t="s">
        <v>2019</v>
      </c>
      <c r="C124" s="7" t="s">
        <v>74</v>
      </c>
      <c r="D124" s="7" t="s">
        <v>1633</v>
      </c>
      <c r="E124" s="7">
        <v>7100</v>
      </c>
      <c r="F124" s="7" t="s">
        <v>1949</v>
      </c>
      <c r="G124" s="7" t="s">
        <v>406</v>
      </c>
      <c r="H124" s="3">
        <v>48.91422</v>
      </c>
      <c r="I124" s="3">
        <v>33.76493</v>
      </c>
      <c r="J124" s="7">
        <v>54682</v>
      </c>
    </row>
    <row r="125" spans="1:10">
      <c r="A125" s="7" t="s">
        <v>2031</v>
      </c>
      <c r="B125" s="7" t="s">
        <v>2019</v>
      </c>
      <c r="C125" s="7" t="s">
        <v>74</v>
      </c>
      <c r="D125" s="7" t="s">
        <v>1633</v>
      </c>
      <c r="E125" s="7">
        <v>7351</v>
      </c>
      <c r="F125" s="7" t="s">
        <v>1949</v>
      </c>
      <c r="G125" s="7" t="s">
        <v>406</v>
      </c>
      <c r="H125" s="3">
        <v>48.91422</v>
      </c>
      <c r="I125" s="3">
        <v>33.76493</v>
      </c>
      <c r="J125" s="7">
        <v>592049</v>
      </c>
    </row>
    <row r="126" spans="1:10">
      <c r="A126" s="7" t="s">
        <v>1755</v>
      </c>
      <c r="B126" s="7" t="s">
        <v>1756</v>
      </c>
      <c r="C126" s="7" t="s">
        <v>74</v>
      </c>
      <c r="D126" s="7" t="s">
        <v>1633</v>
      </c>
      <c r="E126" s="7">
        <v>7948</v>
      </c>
      <c r="F126" s="7" t="s">
        <v>1757</v>
      </c>
      <c r="G126" s="7" t="s">
        <v>1758</v>
      </c>
      <c r="H126" s="3">
        <v>56.283299999999997</v>
      </c>
      <c r="I126" s="3">
        <v>25.133299999999998</v>
      </c>
      <c r="J126" s="7">
        <v>746654</v>
      </c>
    </row>
    <row r="127" spans="1:10">
      <c r="A127" s="7" t="s">
        <v>1759</v>
      </c>
      <c r="B127" s="7" t="s">
        <v>1756</v>
      </c>
      <c r="C127" s="7" t="s">
        <v>74</v>
      </c>
      <c r="D127" s="7" t="s">
        <v>1633</v>
      </c>
      <c r="E127" s="7">
        <v>7446</v>
      </c>
      <c r="F127" s="7" t="s">
        <v>1757</v>
      </c>
      <c r="G127" s="7" t="s">
        <v>1758</v>
      </c>
      <c r="H127" s="3">
        <v>56.283299999999997</v>
      </c>
      <c r="I127" s="3">
        <v>25.133299999999998</v>
      </c>
      <c r="J127" s="7">
        <v>745524</v>
      </c>
    </row>
    <row r="128" spans="1:10">
      <c r="A128" s="7" t="s">
        <v>1996</v>
      </c>
      <c r="B128" s="7" t="s">
        <v>1995</v>
      </c>
      <c r="C128" s="7" t="s">
        <v>45</v>
      </c>
      <c r="D128" s="7" t="s">
        <v>1633</v>
      </c>
      <c r="E128" s="7">
        <v>6003</v>
      </c>
      <c r="F128" s="7" t="s">
        <v>1757</v>
      </c>
      <c r="G128" s="7" t="s">
        <v>1758</v>
      </c>
      <c r="H128" s="3">
        <v>56.283299999999997</v>
      </c>
      <c r="I128" s="3">
        <v>25.133299999999998</v>
      </c>
      <c r="J128" s="7">
        <v>729122</v>
      </c>
    </row>
    <row r="129" spans="1:10">
      <c r="A129" s="7" t="s">
        <v>1998</v>
      </c>
      <c r="B129" s="7" t="s">
        <v>1995</v>
      </c>
      <c r="C129" s="7" t="s">
        <v>74</v>
      </c>
      <c r="D129" s="7" t="s">
        <v>1633</v>
      </c>
      <c r="E129" s="7">
        <v>6105</v>
      </c>
      <c r="F129" s="7" t="s">
        <v>1757</v>
      </c>
      <c r="G129" s="7" t="s">
        <v>1758</v>
      </c>
      <c r="H129" s="3">
        <v>56.283299999999997</v>
      </c>
      <c r="I129" s="3">
        <v>25.133299999999998</v>
      </c>
      <c r="J129" s="7">
        <v>751632</v>
      </c>
    </row>
    <row r="130" spans="1:10">
      <c r="A130" s="7" t="s">
        <v>1999</v>
      </c>
      <c r="B130" s="7" t="s">
        <v>1995</v>
      </c>
      <c r="C130" s="7" t="s">
        <v>45</v>
      </c>
      <c r="D130" s="7" t="s">
        <v>1633</v>
      </c>
      <c r="E130" s="7">
        <v>6148</v>
      </c>
      <c r="F130" s="7" t="s">
        <v>1757</v>
      </c>
      <c r="G130" s="7" t="s">
        <v>1758</v>
      </c>
      <c r="H130" s="3">
        <v>56.283299999999997</v>
      </c>
      <c r="I130" s="3">
        <v>25.133299999999998</v>
      </c>
      <c r="J130" s="7">
        <v>732248</v>
      </c>
    </row>
    <row r="131" spans="1:10">
      <c r="A131" s="7" t="s">
        <v>1760</v>
      </c>
      <c r="B131" s="7" t="s">
        <v>1756</v>
      </c>
      <c r="C131" s="7" t="s">
        <v>74</v>
      </c>
      <c r="D131" s="7" t="s">
        <v>1633</v>
      </c>
      <c r="E131" s="7">
        <v>7291</v>
      </c>
      <c r="F131" s="7" t="s">
        <v>1757</v>
      </c>
      <c r="G131" s="7" t="s">
        <v>1758</v>
      </c>
      <c r="H131" s="3">
        <v>56.283299999999997</v>
      </c>
      <c r="I131" s="3">
        <v>25.133299999999998</v>
      </c>
      <c r="J131" s="7">
        <v>757881</v>
      </c>
    </row>
    <row r="132" spans="1:10">
      <c r="A132" s="7" t="s">
        <v>1761</v>
      </c>
      <c r="B132" s="7" t="s">
        <v>1756</v>
      </c>
      <c r="C132" s="7" t="s">
        <v>74</v>
      </c>
      <c r="D132" s="7" t="s">
        <v>1633</v>
      </c>
      <c r="E132" s="7">
        <v>7648</v>
      </c>
      <c r="F132" s="7" t="s">
        <v>1757</v>
      </c>
      <c r="G132" s="7" t="s">
        <v>1758</v>
      </c>
      <c r="H132" s="3">
        <v>56.283299999999997</v>
      </c>
      <c r="I132" s="3">
        <v>25.133299999999998</v>
      </c>
      <c r="J132" s="7">
        <v>758805</v>
      </c>
    </row>
    <row r="133" spans="1:10">
      <c r="A133" s="7" t="s">
        <v>1762</v>
      </c>
      <c r="B133" s="7" t="s">
        <v>1756</v>
      </c>
      <c r="C133" s="7" t="s">
        <v>74</v>
      </c>
      <c r="D133" s="7" t="s">
        <v>1633</v>
      </c>
      <c r="E133" s="7">
        <v>7080</v>
      </c>
      <c r="F133" s="7" t="s">
        <v>1757</v>
      </c>
      <c r="G133" s="7" t="s">
        <v>1758</v>
      </c>
      <c r="H133" s="3">
        <v>56.283299999999997</v>
      </c>
      <c r="I133" s="3">
        <v>25.133299999999998</v>
      </c>
      <c r="J133" s="7">
        <v>735842</v>
      </c>
    </row>
    <row r="134" spans="1:10">
      <c r="A134" s="7" t="s">
        <v>1763</v>
      </c>
      <c r="B134" s="7" t="s">
        <v>1756</v>
      </c>
      <c r="C134" s="7" t="s">
        <v>74</v>
      </c>
      <c r="D134" s="7" t="s">
        <v>1633</v>
      </c>
      <c r="E134" s="7">
        <v>6725</v>
      </c>
      <c r="F134" s="7" t="s">
        <v>1757</v>
      </c>
      <c r="G134" s="7" t="s">
        <v>1758</v>
      </c>
      <c r="H134" s="3">
        <v>56.283299999999997</v>
      </c>
      <c r="I134" s="3">
        <v>25.133299999999998</v>
      </c>
      <c r="J134" s="7">
        <v>747334</v>
      </c>
    </row>
    <row r="135" spans="1:10">
      <c r="A135" s="7" t="s">
        <v>1764</v>
      </c>
      <c r="B135" s="7" t="s">
        <v>1756</v>
      </c>
      <c r="C135" s="7" t="s">
        <v>74</v>
      </c>
      <c r="D135" s="7" t="s">
        <v>1633</v>
      </c>
      <c r="E135" s="7">
        <v>8489</v>
      </c>
      <c r="F135" s="7" t="s">
        <v>1757</v>
      </c>
      <c r="G135" s="7" t="s">
        <v>1758</v>
      </c>
      <c r="H135" s="3">
        <v>56.283299999999997</v>
      </c>
      <c r="I135" s="3">
        <v>25.133299999999998</v>
      </c>
      <c r="J135" s="7">
        <v>777349</v>
      </c>
    </row>
    <row r="136" spans="1:10">
      <c r="A136" s="7" t="s">
        <v>1765</v>
      </c>
      <c r="B136" s="7" t="s">
        <v>1756</v>
      </c>
      <c r="C136" s="7" t="s">
        <v>74</v>
      </c>
      <c r="D136" s="7" t="s">
        <v>1633</v>
      </c>
      <c r="E136" s="7">
        <v>7671</v>
      </c>
      <c r="F136" s="7" t="s">
        <v>1757</v>
      </c>
      <c r="G136" s="7" t="s">
        <v>1758</v>
      </c>
      <c r="H136" s="3">
        <v>56.283299999999997</v>
      </c>
      <c r="I136" s="3">
        <v>25.133299999999998</v>
      </c>
      <c r="J136" s="7">
        <v>708525</v>
      </c>
    </row>
    <row r="137" spans="1:10">
      <c r="A137" s="7" t="s">
        <v>1766</v>
      </c>
      <c r="B137" s="7" t="s">
        <v>1756</v>
      </c>
      <c r="C137" s="7" t="s">
        <v>45</v>
      </c>
      <c r="D137" s="7" t="s">
        <v>1633</v>
      </c>
      <c r="E137" s="7">
        <v>7377</v>
      </c>
      <c r="F137" s="7" t="s">
        <v>1757</v>
      </c>
      <c r="G137" s="7" t="s">
        <v>1758</v>
      </c>
      <c r="H137" s="3">
        <v>56.283299999999997</v>
      </c>
      <c r="I137" s="3">
        <v>25.133299999999998</v>
      </c>
      <c r="J137" s="7">
        <v>744989</v>
      </c>
    </row>
    <row r="138" spans="1:10">
      <c r="A138" s="7" t="s">
        <v>1767</v>
      </c>
      <c r="B138" s="7" t="s">
        <v>1756</v>
      </c>
      <c r="C138" s="7" t="s">
        <v>74</v>
      </c>
      <c r="D138" s="7" t="s">
        <v>1633</v>
      </c>
      <c r="E138" s="7">
        <v>7379</v>
      </c>
      <c r="F138" s="7" t="s">
        <v>1757</v>
      </c>
      <c r="G138" s="7" t="s">
        <v>1758</v>
      </c>
      <c r="H138" s="3">
        <v>56.283299999999997</v>
      </c>
      <c r="I138" s="3">
        <v>25.133299999999998</v>
      </c>
      <c r="J138" s="7">
        <v>513811</v>
      </c>
    </row>
    <row r="139" spans="1:10">
      <c r="A139" s="7" t="s">
        <v>1994</v>
      </c>
      <c r="B139" s="7" t="s">
        <v>1995</v>
      </c>
      <c r="C139" s="7" t="s">
        <v>45</v>
      </c>
      <c r="D139" s="7" t="s">
        <v>1633</v>
      </c>
      <c r="E139" s="7">
        <v>5949</v>
      </c>
      <c r="F139" s="7" t="s">
        <v>1757</v>
      </c>
      <c r="G139" s="7" t="s">
        <v>1758</v>
      </c>
      <c r="H139" s="3">
        <v>56.283299999999997</v>
      </c>
      <c r="I139" s="3">
        <v>25.133299999999998</v>
      </c>
      <c r="J139" s="7">
        <v>722665</v>
      </c>
    </row>
    <row r="140" spans="1:10">
      <c r="A140" s="7" t="s">
        <v>1822</v>
      </c>
      <c r="B140" s="7" t="s">
        <v>1816</v>
      </c>
      <c r="C140" s="7" t="s">
        <v>45</v>
      </c>
      <c r="D140" s="7" t="s">
        <v>1633</v>
      </c>
      <c r="E140" s="7">
        <v>8697</v>
      </c>
      <c r="F140" s="7" t="s">
        <v>1820</v>
      </c>
      <c r="G140" s="7" t="s">
        <v>147</v>
      </c>
      <c r="H140" s="3">
        <v>44.517000000000003</v>
      </c>
      <c r="I140" s="3">
        <v>22.722000000000001</v>
      </c>
      <c r="J140" s="7">
        <v>930179</v>
      </c>
    </row>
    <row r="141" spans="1:10">
      <c r="A141" s="7" t="s">
        <v>1770</v>
      </c>
      <c r="B141" s="7" t="s">
        <v>1756</v>
      </c>
      <c r="C141" s="7" t="s">
        <v>45</v>
      </c>
      <c r="D141" s="7" t="s">
        <v>1633</v>
      </c>
      <c r="E141" s="7">
        <v>7637</v>
      </c>
      <c r="F141" s="7" t="s">
        <v>1757</v>
      </c>
      <c r="G141" s="7" t="s">
        <v>1758</v>
      </c>
      <c r="H141" s="3">
        <v>56.283299999999997</v>
      </c>
      <c r="I141" s="3">
        <v>25.133299999999998</v>
      </c>
      <c r="J141" s="7">
        <v>784978</v>
      </c>
    </row>
    <row r="142" spans="1:10">
      <c r="A142" s="7" t="s">
        <v>1771</v>
      </c>
      <c r="B142" s="7" t="s">
        <v>1756</v>
      </c>
      <c r="C142" s="7" t="s">
        <v>74</v>
      </c>
      <c r="D142" s="7" t="s">
        <v>1633</v>
      </c>
      <c r="E142" s="7">
        <v>7976</v>
      </c>
      <c r="F142" s="7" t="s">
        <v>1757</v>
      </c>
      <c r="G142" s="7" t="s">
        <v>1758</v>
      </c>
      <c r="H142" s="3">
        <v>56.283299999999997</v>
      </c>
      <c r="I142" s="3">
        <v>25.133299999999998</v>
      </c>
      <c r="J142" s="7">
        <v>826812</v>
      </c>
    </row>
    <row r="143" spans="1:10">
      <c r="A143" s="7" t="s">
        <v>1826</v>
      </c>
      <c r="B143" s="7" t="s">
        <v>1816</v>
      </c>
      <c r="C143" s="7" t="s">
        <v>74</v>
      </c>
      <c r="D143" s="7" t="s">
        <v>1633</v>
      </c>
      <c r="E143" s="7">
        <v>8940</v>
      </c>
      <c r="F143" s="7" t="s">
        <v>1817</v>
      </c>
      <c r="G143" s="7" t="s">
        <v>147</v>
      </c>
      <c r="H143" s="3">
        <v>44.629711</v>
      </c>
      <c r="I143" s="3">
        <v>22.612556099999999</v>
      </c>
      <c r="J143" s="7">
        <v>321541</v>
      </c>
    </row>
    <row r="144" spans="1:10">
      <c r="A144" s="7" t="s">
        <v>1768</v>
      </c>
      <c r="B144" s="7" t="s">
        <v>1756</v>
      </c>
      <c r="C144" s="7" t="s">
        <v>74</v>
      </c>
      <c r="D144" s="7" t="s">
        <v>1633</v>
      </c>
      <c r="E144" s="7">
        <v>7689</v>
      </c>
      <c r="F144" s="7" t="s">
        <v>1757</v>
      </c>
      <c r="G144" s="7" t="s">
        <v>1758</v>
      </c>
      <c r="H144" s="3">
        <v>56.283299999999997</v>
      </c>
      <c r="I144" s="3">
        <v>25.133299999999998</v>
      </c>
      <c r="J144" s="7">
        <v>379869</v>
      </c>
    </row>
    <row r="145" spans="1:10">
      <c r="A145" s="7" t="s">
        <v>1997</v>
      </c>
      <c r="B145" s="7" t="s">
        <v>1995</v>
      </c>
      <c r="C145" s="7" t="s">
        <v>74</v>
      </c>
      <c r="D145" s="7" t="s">
        <v>1633</v>
      </c>
      <c r="E145" s="7">
        <v>6064</v>
      </c>
      <c r="F145" s="7" t="s">
        <v>1757</v>
      </c>
      <c r="G145" s="7" t="s">
        <v>1758</v>
      </c>
      <c r="H145" s="3">
        <v>56.283299999999997</v>
      </c>
      <c r="I145" s="3">
        <v>25.133299999999998</v>
      </c>
      <c r="J145" s="7">
        <v>686273</v>
      </c>
    </row>
    <row r="146" spans="1:10">
      <c r="A146" s="7" t="s">
        <v>1769</v>
      </c>
      <c r="B146" s="7" t="s">
        <v>1756</v>
      </c>
      <c r="C146" s="7" t="s">
        <v>74</v>
      </c>
      <c r="D146" s="7" t="s">
        <v>1633</v>
      </c>
      <c r="E146" s="7">
        <v>7027</v>
      </c>
      <c r="F146" s="7" t="s">
        <v>1757</v>
      </c>
      <c r="G146" s="7" t="s">
        <v>1758</v>
      </c>
      <c r="H146" s="3">
        <v>56.283299999999997</v>
      </c>
      <c r="I146" s="3">
        <v>25.133299999999998</v>
      </c>
      <c r="J146" s="7">
        <v>717447</v>
      </c>
    </row>
    <row r="147" spans="1:10">
      <c r="A147" s="7" t="s">
        <v>1772</v>
      </c>
      <c r="B147" s="7" t="s">
        <v>1756</v>
      </c>
      <c r="C147" s="7" t="s">
        <v>74</v>
      </c>
      <c r="D147" s="7" t="s">
        <v>1633</v>
      </c>
      <c r="E147" s="7">
        <v>9222</v>
      </c>
      <c r="F147" s="7" t="s">
        <v>1757</v>
      </c>
      <c r="G147" s="7" t="s">
        <v>1758</v>
      </c>
      <c r="H147" s="3">
        <v>56.283299999999997</v>
      </c>
      <c r="I147" s="3">
        <v>25.133299999999998</v>
      </c>
      <c r="J147" s="7">
        <v>765342</v>
      </c>
    </row>
    <row r="148" spans="1:10">
      <c r="A148" s="7" t="s">
        <v>1773</v>
      </c>
      <c r="B148" s="7" t="s">
        <v>1756</v>
      </c>
      <c r="C148" s="7" t="s">
        <v>45</v>
      </c>
      <c r="D148" s="7" t="s">
        <v>1633</v>
      </c>
      <c r="E148" s="7">
        <v>8308</v>
      </c>
      <c r="F148" s="7" t="s">
        <v>1757</v>
      </c>
      <c r="G148" s="7" t="s">
        <v>1758</v>
      </c>
      <c r="H148" s="3">
        <v>56.283299999999997</v>
      </c>
      <c r="I148" s="3">
        <v>25.133299999999998</v>
      </c>
      <c r="J148" s="7">
        <v>785920</v>
      </c>
    </row>
    <row r="149" spans="1:10">
      <c r="A149" s="7" t="s">
        <v>1825</v>
      </c>
      <c r="B149" s="7" t="s">
        <v>1816</v>
      </c>
      <c r="C149" s="7" t="s">
        <v>74</v>
      </c>
      <c r="D149" s="7" t="s">
        <v>1633</v>
      </c>
      <c r="E149" s="7">
        <v>8765</v>
      </c>
      <c r="F149" s="7" t="s">
        <v>1817</v>
      </c>
      <c r="G149" s="7" t="s">
        <v>147</v>
      </c>
      <c r="H149" s="3">
        <v>44.629711</v>
      </c>
      <c r="I149" s="3">
        <v>22.612556099999999</v>
      </c>
      <c r="J149" s="7">
        <v>59405</v>
      </c>
    </row>
    <row r="150" spans="1:10">
      <c r="A150" s="7" t="s">
        <v>1921</v>
      </c>
      <c r="B150" s="7" t="s">
        <v>1887</v>
      </c>
      <c r="C150" s="7" t="s">
        <v>45</v>
      </c>
      <c r="D150" s="7" t="s">
        <v>1633</v>
      </c>
      <c r="E150" s="7">
        <v>11465</v>
      </c>
      <c r="F150" s="7" t="s">
        <v>1888</v>
      </c>
      <c r="G150" s="7" t="s">
        <v>1889</v>
      </c>
      <c r="H150" s="3">
        <v>44.533679999999997</v>
      </c>
      <c r="I150" s="3">
        <v>22.050319999999999</v>
      </c>
      <c r="J150" s="7">
        <v>31983</v>
      </c>
    </row>
    <row r="151" spans="1:10">
      <c r="A151" s="7" t="s">
        <v>1919</v>
      </c>
      <c r="B151" s="7" t="s">
        <v>1887</v>
      </c>
      <c r="C151" s="7" t="s">
        <v>45</v>
      </c>
      <c r="D151" s="7" t="s">
        <v>1633</v>
      </c>
      <c r="E151" s="7">
        <v>9713</v>
      </c>
      <c r="F151" s="7" t="s">
        <v>1888</v>
      </c>
      <c r="G151" s="7" t="s">
        <v>1889</v>
      </c>
      <c r="H151" s="3">
        <v>44.533679999999997</v>
      </c>
      <c r="I151" s="3">
        <v>22.050319999999999</v>
      </c>
      <c r="J151" s="7">
        <v>77342</v>
      </c>
    </row>
    <row r="152" spans="1:10">
      <c r="A152" s="7" t="s">
        <v>1920</v>
      </c>
      <c r="B152" s="7" t="s">
        <v>1887</v>
      </c>
      <c r="C152" s="7" t="s">
        <v>74</v>
      </c>
      <c r="D152" s="7" t="s">
        <v>1633</v>
      </c>
      <c r="E152" s="7">
        <v>8740</v>
      </c>
      <c r="F152" s="7" t="s">
        <v>1888</v>
      </c>
      <c r="G152" s="7" t="s">
        <v>1889</v>
      </c>
      <c r="H152" s="3">
        <v>44.533679999999997</v>
      </c>
      <c r="I152" s="3">
        <v>22.050319999999999</v>
      </c>
      <c r="J152" s="7">
        <v>619637</v>
      </c>
    </row>
    <row r="153" spans="1:10">
      <c r="A153" s="7" t="s">
        <v>1886</v>
      </c>
      <c r="B153" s="7" t="s">
        <v>1887</v>
      </c>
      <c r="C153" s="7" t="s">
        <v>45</v>
      </c>
      <c r="D153" s="7" t="s">
        <v>1633</v>
      </c>
      <c r="E153" s="7">
        <v>8450</v>
      </c>
      <c r="F153" s="7" t="s">
        <v>1888</v>
      </c>
      <c r="G153" s="7" t="s">
        <v>1889</v>
      </c>
      <c r="H153" s="3">
        <v>44.533679999999997</v>
      </c>
      <c r="I153" s="3">
        <v>22.050319999999999</v>
      </c>
      <c r="J153" s="7">
        <v>507099</v>
      </c>
    </row>
    <row r="154" spans="1:10">
      <c r="A154" s="7" t="s">
        <v>1890</v>
      </c>
      <c r="B154" s="7" t="s">
        <v>1887</v>
      </c>
      <c r="C154" s="7" t="s">
        <v>45</v>
      </c>
      <c r="D154" s="7" t="s">
        <v>1633</v>
      </c>
      <c r="E154" s="7">
        <v>8450</v>
      </c>
      <c r="F154" s="7" t="s">
        <v>1888</v>
      </c>
      <c r="G154" s="7" t="s">
        <v>1889</v>
      </c>
      <c r="H154" s="3">
        <v>44.533679999999997</v>
      </c>
      <c r="I154" s="3">
        <v>22.050319999999999</v>
      </c>
      <c r="J154" s="7">
        <v>335500</v>
      </c>
    </row>
    <row r="155" spans="1:10">
      <c r="A155" s="7" t="s">
        <v>1891</v>
      </c>
      <c r="B155" s="7" t="s">
        <v>1887</v>
      </c>
      <c r="C155" s="7" t="s">
        <v>45</v>
      </c>
      <c r="D155" s="7" t="s">
        <v>1633</v>
      </c>
      <c r="E155" s="7">
        <v>7872</v>
      </c>
      <c r="F155" s="7" t="s">
        <v>1888</v>
      </c>
      <c r="G155" s="7" t="s">
        <v>1889</v>
      </c>
      <c r="H155" s="3">
        <v>44.533679999999997</v>
      </c>
      <c r="I155" s="3">
        <v>22.050319999999999</v>
      </c>
      <c r="J155" s="7">
        <v>803852</v>
      </c>
    </row>
    <row r="156" spans="1:10">
      <c r="A156" s="7" t="s">
        <v>1892</v>
      </c>
      <c r="B156" s="7" t="s">
        <v>1887</v>
      </c>
      <c r="C156" s="7" t="s">
        <v>45</v>
      </c>
      <c r="D156" s="7" t="s">
        <v>1633</v>
      </c>
      <c r="E156" s="7">
        <v>8506</v>
      </c>
      <c r="F156" s="7" t="s">
        <v>1888</v>
      </c>
      <c r="G156" s="7" t="s">
        <v>1889</v>
      </c>
      <c r="H156" s="3">
        <v>44.533679999999997</v>
      </c>
      <c r="I156" s="3">
        <v>22.050319999999999</v>
      </c>
      <c r="J156" s="7">
        <v>801500</v>
      </c>
    </row>
    <row r="157" spans="1:10">
      <c r="A157" s="7" t="s">
        <v>1893</v>
      </c>
      <c r="B157" s="7" t="s">
        <v>1887</v>
      </c>
      <c r="C157" s="7" t="s">
        <v>45</v>
      </c>
      <c r="D157" s="7" t="s">
        <v>1633</v>
      </c>
      <c r="E157" s="7">
        <v>8458</v>
      </c>
      <c r="F157" s="7" t="s">
        <v>1888</v>
      </c>
      <c r="G157" s="7" t="s">
        <v>1889</v>
      </c>
      <c r="H157" s="3">
        <v>44.533679999999997</v>
      </c>
      <c r="I157" s="3">
        <v>22.050319999999999</v>
      </c>
      <c r="J157" s="7">
        <v>815491</v>
      </c>
    </row>
    <row r="158" spans="1:10">
      <c r="A158" s="7" t="s">
        <v>1894</v>
      </c>
      <c r="B158" s="7" t="s">
        <v>1887</v>
      </c>
      <c r="C158" s="7" t="s">
        <v>45</v>
      </c>
      <c r="D158" s="7" t="s">
        <v>1633</v>
      </c>
      <c r="E158" s="7">
        <v>8455</v>
      </c>
      <c r="F158" s="7" t="s">
        <v>1888</v>
      </c>
      <c r="G158" s="7" t="s">
        <v>1889</v>
      </c>
      <c r="H158" s="3">
        <v>44.533679999999997</v>
      </c>
      <c r="I158" s="3">
        <v>22.050319999999999</v>
      </c>
      <c r="J158" s="7">
        <v>802136</v>
      </c>
    </row>
    <row r="159" spans="1:10">
      <c r="A159" s="7" t="s">
        <v>1895</v>
      </c>
      <c r="B159" s="7" t="s">
        <v>1887</v>
      </c>
      <c r="C159" s="7" t="s">
        <v>45</v>
      </c>
      <c r="D159" s="7" t="s">
        <v>1633</v>
      </c>
      <c r="E159" s="7">
        <v>8505</v>
      </c>
      <c r="F159" s="7" t="s">
        <v>1888</v>
      </c>
      <c r="G159" s="7" t="s">
        <v>1889</v>
      </c>
      <c r="H159" s="3">
        <v>44.533679999999997</v>
      </c>
      <c r="I159" s="3">
        <v>22.050319999999999</v>
      </c>
      <c r="J159" s="7">
        <v>817983</v>
      </c>
    </row>
    <row r="160" spans="1:10">
      <c r="A160" s="7" t="s">
        <v>1896</v>
      </c>
      <c r="B160" s="7" t="s">
        <v>1887</v>
      </c>
      <c r="C160" s="7" t="s">
        <v>74</v>
      </c>
      <c r="D160" s="7" t="s">
        <v>1633</v>
      </c>
      <c r="E160" s="7">
        <v>7803</v>
      </c>
      <c r="F160" s="7" t="s">
        <v>1888</v>
      </c>
      <c r="G160" s="7" t="s">
        <v>1889</v>
      </c>
      <c r="H160" s="3">
        <v>44.533679999999997</v>
      </c>
      <c r="I160" s="3">
        <v>22.050319999999999</v>
      </c>
      <c r="J160" s="7">
        <v>816301</v>
      </c>
    </row>
    <row r="161" spans="1:10">
      <c r="A161" s="7" t="s">
        <v>1897</v>
      </c>
      <c r="B161" s="7" t="s">
        <v>1887</v>
      </c>
      <c r="C161" s="7" t="s">
        <v>74</v>
      </c>
      <c r="D161" s="7" t="s">
        <v>1633</v>
      </c>
      <c r="E161" s="7">
        <v>7813</v>
      </c>
      <c r="F161" s="7" t="s">
        <v>1888</v>
      </c>
      <c r="G161" s="7" t="s">
        <v>1889</v>
      </c>
      <c r="H161" s="3">
        <v>44.533679999999997</v>
      </c>
      <c r="I161" s="3">
        <v>22.050319999999999</v>
      </c>
      <c r="J161" s="7">
        <v>827165</v>
      </c>
    </row>
    <row r="162" spans="1:10">
      <c r="A162" s="7" t="s">
        <v>1922</v>
      </c>
      <c r="B162" s="7" t="s">
        <v>1887</v>
      </c>
      <c r="C162" s="7" t="s">
        <v>74</v>
      </c>
      <c r="D162" s="7" t="s">
        <v>1633</v>
      </c>
      <c r="E162" s="7">
        <v>8363</v>
      </c>
      <c r="F162" s="7" t="s">
        <v>1888</v>
      </c>
      <c r="G162" s="7" t="s">
        <v>1889</v>
      </c>
      <c r="H162" s="3">
        <v>44.533679999999997</v>
      </c>
      <c r="I162" s="3">
        <v>22.050319999999999</v>
      </c>
      <c r="J162" s="7">
        <v>841755</v>
      </c>
    </row>
    <row r="163" spans="1:10">
      <c r="A163" s="7" t="s">
        <v>1923</v>
      </c>
      <c r="B163" s="7" t="s">
        <v>1887</v>
      </c>
      <c r="C163" s="7" t="s">
        <v>74</v>
      </c>
      <c r="D163" s="7" t="s">
        <v>1633</v>
      </c>
      <c r="E163" s="7">
        <v>8123</v>
      </c>
      <c r="F163" s="7" t="s">
        <v>1899</v>
      </c>
      <c r="G163" s="7" t="s">
        <v>1889</v>
      </c>
      <c r="H163" s="3">
        <v>44.640262</v>
      </c>
      <c r="I163" s="3">
        <v>22.303329999999999</v>
      </c>
      <c r="J163" s="7">
        <v>824939</v>
      </c>
    </row>
    <row r="164" spans="1:10">
      <c r="A164" s="7" t="s">
        <v>1898</v>
      </c>
      <c r="B164" s="7" t="s">
        <v>1887</v>
      </c>
      <c r="C164" s="7" t="s">
        <v>74</v>
      </c>
      <c r="D164" s="7" t="s">
        <v>1633</v>
      </c>
      <c r="E164" s="7">
        <v>8115</v>
      </c>
      <c r="F164" s="7" t="s">
        <v>1899</v>
      </c>
      <c r="G164" s="7" t="s">
        <v>1889</v>
      </c>
      <c r="H164" s="3">
        <v>44.640262</v>
      </c>
      <c r="I164" s="3">
        <v>22.303329999999999</v>
      </c>
      <c r="J164" s="7">
        <v>834938</v>
      </c>
    </row>
    <row r="165" spans="1:10">
      <c r="A165" s="7" t="s">
        <v>1900</v>
      </c>
      <c r="B165" s="7" t="s">
        <v>1887</v>
      </c>
      <c r="C165" s="7" t="s">
        <v>74</v>
      </c>
      <c r="D165" s="7" t="s">
        <v>1633</v>
      </c>
      <c r="E165" s="7">
        <v>8763</v>
      </c>
      <c r="F165" s="7" t="s">
        <v>1899</v>
      </c>
      <c r="G165" s="7" t="s">
        <v>1889</v>
      </c>
      <c r="H165" s="3">
        <v>44.640262</v>
      </c>
      <c r="I165" s="3">
        <v>22.303329999999999</v>
      </c>
      <c r="J165" s="7">
        <v>804977</v>
      </c>
    </row>
    <row r="166" spans="1:10">
      <c r="A166" s="7" t="s">
        <v>1901</v>
      </c>
      <c r="B166" s="7" t="s">
        <v>1887</v>
      </c>
      <c r="C166" s="7" t="s">
        <v>45</v>
      </c>
      <c r="D166" s="7" t="s">
        <v>1633</v>
      </c>
      <c r="E166" s="7">
        <v>8058</v>
      </c>
      <c r="F166" s="7" t="s">
        <v>1899</v>
      </c>
      <c r="G166" s="7" t="s">
        <v>1889</v>
      </c>
      <c r="H166" s="3">
        <v>44.640262</v>
      </c>
      <c r="I166" s="3">
        <v>22.303329999999999</v>
      </c>
      <c r="J166" s="7">
        <v>789618</v>
      </c>
    </row>
    <row r="167" spans="1:10">
      <c r="A167" s="7" t="s">
        <v>1683</v>
      </c>
      <c r="B167" s="7" t="s">
        <v>1684</v>
      </c>
      <c r="C167" s="7" t="s">
        <v>74</v>
      </c>
      <c r="D167" s="7" t="s">
        <v>1685</v>
      </c>
      <c r="E167" s="7">
        <v>7592</v>
      </c>
      <c r="F167" s="7" t="s">
        <v>1686</v>
      </c>
      <c r="G167" s="7" t="s">
        <v>1687</v>
      </c>
      <c r="H167" s="3">
        <v>47.559165</v>
      </c>
      <c r="I167" s="3">
        <v>20.721246000000001</v>
      </c>
      <c r="J167" s="7">
        <v>393703</v>
      </c>
    </row>
    <row r="168" spans="1:10">
      <c r="A168" s="7" t="s">
        <v>1902</v>
      </c>
      <c r="B168" s="7" t="s">
        <v>1887</v>
      </c>
      <c r="C168" s="7" t="s">
        <v>45</v>
      </c>
      <c r="D168" s="7" t="s">
        <v>1633</v>
      </c>
      <c r="E168" s="7">
        <v>8001</v>
      </c>
      <c r="F168" s="7" t="s">
        <v>1903</v>
      </c>
      <c r="G168" s="7" t="s">
        <v>1889</v>
      </c>
      <c r="H168" s="3">
        <v>44.595878999999996</v>
      </c>
      <c r="I168" s="3">
        <v>22.010567999999999</v>
      </c>
      <c r="J168" s="7">
        <v>824280</v>
      </c>
    </row>
    <row r="169" spans="1:10">
      <c r="A169" s="7" t="s">
        <v>1904</v>
      </c>
      <c r="B169" s="7" t="s">
        <v>1887</v>
      </c>
      <c r="C169" s="7" t="s">
        <v>45</v>
      </c>
      <c r="D169" s="7" t="s">
        <v>1633</v>
      </c>
      <c r="E169" s="7">
        <v>9800</v>
      </c>
      <c r="F169" s="7" t="s">
        <v>1903</v>
      </c>
      <c r="G169" s="7" t="s">
        <v>1889</v>
      </c>
      <c r="H169" s="3">
        <v>44.595878999999996</v>
      </c>
      <c r="I169" s="3">
        <v>22.010567999999999</v>
      </c>
      <c r="J169" s="7">
        <v>708929</v>
      </c>
    </row>
    <row r="170" spans="1:10">
      <c r="A170" s="7" t="s">
        <v>1905</v>
      </c>
      <c r="B170" s="7" t="s">
        <v>1887</v>
      </c>
      <c r="C170" s="7" t="s">
        <v>74</v>
      </c>
      <c r="D170" s="7" t="s">
        <v>1633</v>
      </c>
      <c r="E170" s="7">
        <v>10835</v>
      </c>
      <c r="F170" s="7" t="s">
        <v>1903</v>
      </c>
      <c r="G170" s="7" t="s">
        <v>1889</v>
      </c>
      <c r="H170" s="3">
        <v>44.595878999999996</v>
      </c>
      <c r="I170" s="3">
        <v>22.010567999999999</v>
      </c>
      <c r="J170" s="7">
        <v>838984</v>
      </c>
    </row>
    <row r="171" spans="1:10">
      <c r="A171" s="7" t="s">
        <v>1906</v>
      </c>
      <c r="B171" s="7" t="s">
        <v>1887</v>
      </c>
      <c r="C171" s="7" t="s">
        <v>74</v>
      </c>
      <c r="D171" s="7" t="s">
        <v>1633</v>
      </c>
      <c r="E171" s="7">
        <v>10008</v>
      </c>
      <c r="F171" s="7" t="s">
        <v>1903</v>
      </c>
      <c r="G171" s="7" t="s">
        <v>1889</v>
      </c>
      <c r="H171" s="3">
        <v>44.595878999999996</v>
      </c>
      <c r="I171" s="3">
        <v>22.010567999999999</v>
      </c>
      <c r="J171" s="7">
        <v>840166</v>
      </c>
    </row>
    <row r="172" spans="1:10">
      <c r="A172" s="7" t="s">
        <v>1907</v>
      </c>
      <c r="B172" s="7" t="s">
        <v>1887</v>
      </c>
      <c r="C172" s="7" t="s">
        <v>74</v>
      </c>
      <c r="D172" s="7" t="s">
        <v>1633</v>
      </c>
      <c r="E172" s="7">
        <v>9800</v>
      </c>
      <c r="F172" s="7" t="s">
        <v>1903</v>
      </c>
      <c r="G172" s="7" t="s">
        <v>1889</v>
      </c>
      <c r="H172" s="3">
        <v>44.595878999999996</v>
      </c>
      <c r="I172" s="3">
        <v>22.010567999999999</v>
      </c>
      <c r="J172" s="7">
        <v>842513</v>
      </c>
    </row>
    <row r="173" spans="1:10">
      <c r="A173" s="7" t="s">
        <v>1908</v>
      </c>
      <c r="B173" s="7" t="s">
        <v>1887</v>
      </c>
      <c r="C173" s="7" t="s">
        <v>45</v>
      </c>
      <c r="D173" s="7" t="s">
        <v>1633</v>
      </c>
      <c r="E173" s="7">
        <v>9993</v>
      </c>
      <c r="F173" s="7" t="s">
        <v>1903</v>
      </c>
      <c r="G173" s="7" t="s">
        <v>1889</v>
      </c>
      <c r="H173" s="3">
        <v>44.595878999999996</v>
      </c>
      <c r="I173" s="3">
        <v>22.010567999999999</v>
      </c>
      <c r="J173" s="7">
        <v>823422</v>
      </c>
    </row>
    <row r="174" spans="1:10">
      <c r="A174" s="7" t="s">
        <v>1909</v>
      </c>
      <c r="B174" s="7" t="s">
        <v>1887</v>
      </c>
      <c r="C174" s="7" t="s">
        <v>45</v>
      </c>
      <c r="D174" s="7" t="s">
        <v>1633</v>
      </c>
      <c r="E174" s="7">
        <v>10333</v>
      </c>
      <c r="F174" s="7" t="s">
        <v>1903</v>
      </c>
      <c r="G174" s="7" t="s">
        <v>1889</v>
      </c>
      <c r="H174" s="3">
        <v>44.595878999999996</v>
      </c>
      <c r="I174" s="3">
        <v>22.010567999999999</v>
      </c>
      <c r="J174" s="7">
        <v>809534</v>
      </c>
    </row>
    <row r="175" spans="1:10">
      <c r="A175" s="7" t="s">
        <v>1910</v>
      </c>
      <c r="B175" s="7" t="s">
        <v>1887</v>
      </c>
      <c r="C175" s="7" t="s">
        <v>74</v>
      </c>
      <c r="D175" s="7" t="s">
        <v>1633</v>
      </c>
      <c r="E175" s="7">
        <v>10805</v>
      </c>
      <c r="F175" s="7" t="s">
        <v>1903</v>
      </c>
      <c r="G175" s="7" t="s">
        <v>1889</v>
      </c>
      <c r="H175" s="3">
        <v>44.595878999999996</v>
      </c>
      <c r="I175" s="3">
        <v>22.010567999999999</v>
      </c>
      <c r="J175" s="7">
        <v>826331</v>
      </c>
    </row>
    <row r="176" spans="1:10">
      <c r="A176" s="7" t="s">
        <v>1911</v>
      </c>
      <c r="B176" s="7" t="s">
        <v>1887</v>
      </c>
      <c r="C176" s="7" t="s">
        <v>45</v>
      </c>
      <c r="D176" s="7" t="s">
        <v>1633</v>
      </c>
      <c r="E176" s="7">
        <v>10530</v>
      </c>
      <c r="F176" s="7" t="s">
        <v>1903</v>
      </c>
      <c r="G176" s="7" t="s">
        <v>1889</v>
      </c>
      <c r="H176" s="3">
        <v>44.595878999999996</v>
      </c>
      <c r="I176" s="3">
        <v>22.010567999999999</v>
      </c>
      <c r="J176" s="7">
        <v>836819</v>
      </c>
    </row>
    <row r="177" spans="1:10">
      <c r="A177" s="7" t="s">
        <v>1912</v>
      </c>
      <c r="B177" s="7" t="s">
        <v>1887</v>
      </c>
      <c r="C177" s="7" t="s">
        <v>45</v>
      </c>
      <c r="D177" s="7" t="s">
        <v>1633</v>
      </c>
      <c r="E177" s="7">
        <v>10785</v>
      </c>
      <c r="F177" s="7" t="s">
        <v>1903</v>
      </c>
      <c r="G177" s="7" t="s">
        <v>1889</v>
      </c>
      <c r="H177" s="3">
        <v>44.595878999999996</v>
      </c>
      <c r="I177" s="3">
        <v>22.010567999999999</v>
      </c>
      <c r="J177" s="7">
        <v>809448</v>
      </c>
    </row>
    <row r="178" spans="1:10">
      <c r="A178" s="7" t="s">
        <v>1915</v>
      </c>
      <c r="B178" s="7" t="s">
        <v>1887</v>
      </c>
      <c r="C178" s="7" t="s">
        <v>74</v>
      </c>
      <c r="D178" s="7" t="s">
        <v>1633</v>
      </c>
      <c r="E178" s="7">
        <v>8838</v>
      </c>
      <c r="F178" s="7" t="s">
        <v>1899</v>
      </c>
      <c r="G178" s="7" t="s">
        <v>1889</v>
      </c>
      <c r="H178" s="3">
        <v>44.640262</v>
      </c>
      <c r="I178" s="3">
        <v>22.303329999999999</v>
      </c>
      <c r="J178" s="7">
        <v>469437</v>
      </c>
    </row>
    <row r="179" spans="1:10">
      <c r="A179" s="7" t="s">
        <v>1916</v>
      </c>
      <c r="B179" s="7" t="s">
        <v>1887</v>
      </c>
      <c r="C179" s="7" t="s">
        <v>74</v>
      </c>
      <c r="D179" s="7" t="s">
        <v>1633</v>
      </c>
      <c r="E179" s="7">
        <v>8156</v>
      </c>
      <c r="F179" s="7" t="s">
        <v>1899</v>
      </c>
      <c r="G179" s="7" t="s">
        <v>1889</v>
      </c>
      <c r="H179" s="3">
        <v>44.640262</v>
      </c>
      <c r="I179" s="3">
        <v>22.303329999999999</v>
      </c>
      <c r="J179" s="7">
        <v>823880</v>
      </c>
    </row>
    <row r="180" spans="1:10">
      <c r="A180" s="7" t="s">
        <v>1917</v>
      </c>
      <c r="B180" s="7" t="s">
        <v>1887</v>
      </c>
      <c r="C180" s="7" t="s">
        <v>45</v>
      </c>
      <c r="D180" s="7" t="s">
        <v>1633</v>
      </c>
      <c r="E180" s="7">
        <v>9800</v>
      </c>
      <c r="F180" s="7" t="s">
        <v>1918</v>
      </c>
      <c r="G180" s="7" t="s">
        <v>1889</v>
      </c>
      <c r="H180" s="3">
        <v>44.552923999999997</v>
      </c>
      <c r="I180" s="3">
        <v>22.027563000000001</v>
      </c>
      <c r="J180" s="7">
        <v>850240</v>
      </c>
    </row>
    <row r="181" spans="1:10">
      <c r="A181" s="7" t="s">
        <v>1925</v>
      </c>
      <c r="B181" s="7" t="s">
        <v>1887</v>
      </c>
      <c r="C181" s="7" t="s">
        <v>45</v>
      </c>
      <c r="D181" s="7" t="s">
        <v>1633</v>
      </c>
      <c r="E181" s="7">
        <v>9800</v>
      </c>
      <c r="F181" s="7" t="s">
        <v>1903</v>
      </c>
      <c r="G181" s="7" t="s">
        <v>1889</v>
      </c>
      <c r="H181" s="3">
        <v>44.595878999999996</v>
      </c>
      <c r="I181" s="3">
        <v>22.010567999999999</v>
      </c>
      <c r="J181" s="7">
        <v>583173</v>
      </c>
    </row>
    <row r="182" spans="1:10">
      <c r="A182" s="7" t="s">
        <v>1821</v>
      </c>
      <c r="B182" s="7" t="s">
        <v>1816</v>
      </c>
      <c r="C182" s="7" t="s">
        <v>74</v>
      </c>
      <c r="D182" s="7" t="s">
        <v>1633</v>
      </c>
      <c r="E182" s="7">
        <v>8600</v>
      </c>
      <c r="F182" s="7" t="s">
        <v>1817</v>
      </c>
      <c r="G182" s="7" t="s">
        <v>147</v>
      </c>
      <c r="H182" s="3">
        <v>44.629711</v>
      </c>
      <c r="I182" s="3">
        <v>22.612556099999999</v>
      </c>
      <c r="J182" s="7">
        <v>716414</v>
      </c>
    </row>
    <row r="183" spans="1:10">
      <c r="A183" s="7" t="s">
        <v>1823</v>
      </c>
      <c r="B183" s="7" t="s">
        <v>1816</v>
      </c>
      <c r="C183" s="7" t="s">
        <v>45</v>
      </c>
      <c r="D183" s="7" t="s">
        <v>1633</v>
      </c>
      <c r="E183" s="7">
        <v>9025</v>
      </c>
      <c r="F183" s="7" t="s">
        <v>1817</v>
      </c>
      <c r="G183" s="7" t="s">
        <v>147</v>
      </c>
      <c r="H183" s="3">
        <v>44.629711</v>
      </c>
      <c r="I183" s="3">
        <v>22.612556099999999</v>
      </c>
      <c r="J183" s="7">
        <v>729326</v>
      </c>
    </row>
    <row r="184" spans="1:10">
      <c r="A184" s="7" t="s">
        <v>1859</v>
      </c>
      <c r="B184" s="7" t="s">
        <v>1860</v>
      </c>
      <c r="C184" s="7" t="s">
        <v>45</v>
      </c>
      <c r="D184" s="7" t="s">
        <v>1861</v>
      </c>
      <c r="E184" s="7">
        <v>6057</v>
      </c>
      <c r="F184" s="7" t="s">
        <v>1862</v>
      </c>
      <c r="G184" s="7" t="s">
        <v>416</v>
      </c>
      <c r="H184" s="3">
        <v>57.358888890000003</v>
      </c>
      <c r="I184" s="3">
        <v>65.364999999999995</v>
      </c>
      <c r="J184" s="7">
        <v>625559</v>
      </c>
    </row>
    <row r="185" spans="1:10">
      <c r="A185" s="7" t="s">
        <v>1913</v>
      </c>
      <c r="B185" s="7" t="s">
        <v>1887</v>
      </c>
      <c r="C185" s="7" t="s">
        <v>74</v>
      </c>
      <c r="D185" s="7" t="s">
        <v>1633</v>
      </c>
      <c r="E185" s="7">
        <v>8325</v>
      </c>
      <c r="F185" s="7" t="s">
        <v>1888</v>
      </c>
      <c r="G185" s="7" t="s">
        <v>1889</v>
      </c>
      <c r="H185" s="3">
        <v>44.533679999999997</v>
      </c>
      <c r="I185" s="3">
        <v>22.050319999999999</v>
      </c>
      <c r="J185" s="7">
        <v>231969</v>
      </c>
    </row>
    <row r="186" spans="1:10">
      <c r="A186" s="7" t="s">
        <v>1914</v>
      </c>
      <c r="B186" s="7" t="s">
        <v>1887</v>
      </c>
      <c r="C186" s="7" t="s">
        <v>74</v>
      </c>
      <c r="D186" s="7" t="s">
        <v>1633</v>
      </c>
      <c r="E186" s="7">
        <v>8450</v>
      </c>
      <c r="F186" s="7" t="s">
        <v>1888</v>
      </c>
      <c r="G186" s="7" t="s">
        <v>1889</v>
      </c>
      <c r="H186" s="3">
        <v>44.533679999999997</v>
      </c>
      <c r="I186" s="3">
        <v>22.050319999999999</v>
      </c>
      <c r="J186" s="7">
        <v>446446</v>
      </c>
    </row>
    <row r="187" spans="1:10">
      <c r="A187" s="7" t="s">
        <v>1924</v>
      </c>
      <c r="B187" s="7" t="s">
        <v>1887</v>
      </c>
      <c r="C187" s="7" t="s">
        <v>74</v>
      </c>
      <c r="D187" s="7" t="s">
        <v>1633</v>
      </c>
      <c r="E187" s="7">
        <v>10040</v>
      </c>
      <c r="F187" s="7" t="s">
        <v>1888</v>
      </c>
      <c r="G187" s="7" t="s">
        <v>1889</v>
      </c>
      <c r="H187" s="3">
        <v>44.533679999999997</v>
      </c>
      <c r="I187" s="3">
        <v>22.050319999999999</v>
      </c>
      <c r="J187" s="7">
        <v>70981</v>
      </c>
    </row>
    <row r="188" spans="1:10">
      <c r="A188" s="7" t="s">
        <v>2043</v>
      </c>
      <c r="B188" s="7" t="s">
        <v>2019</v>
      </c>
      <c r="C188" s="7" t="s">
        <v>74</v>
      </c>
      <c r="D188" s="7" t="s">
        <v>1633</v>
      </c>
      <c r="E188" s="7">
        <v>7341</v>
      </c>
      <c r="F188" s="7" t="s">
        <v>2023</v>
      </c>
      <c r="G188" s="7" t="s">
        <v>406</v>
      </c>
      <c r="H188" s="3">
        <v>47.954300000000003</v>
      </c>
      <c r="I188" s="3">
        <v>35.389299999999999</v>
      </c>
      <c r="J188" s="7">
        <v>20747</v>
      </c>
    </row>
    <row r="189" spans="1:10">
      <c r="A189" s="7" t="s">
        <v>2032</v>
      </c>
      <c r="B189" s="7" t="s">
        <v>2019</v>
      </c>
      <c r="C189" s="7" t="s">
        <v>74</v>
      </c>
      <c r="D189" s="7" t="s">
        <v>1633</v>
      </c>
      <c r="E189" s="7">
        <v>7360</v>
      </c>
      <c r="F189" s="7" t="s">
        <v>2023</v>
      </c>
      <c r="G189" s="7" t="s">
        <v>406</v>
      </c>
      <c r="H189" s="3">
        <v>47.954300000000003</v>
      </c>
      <c r="I189" s="3">
        <v>35.389299999999999</v>
      </c>
      <c r="J189" s="7">
        <v>214705</v>
      </c>
    </row>
    <row r="190" spans="1:10">
      <c r="A190" s="7" t="s">
        <v>2046</v>
      </c>
      <c r="B190" s="7" t="s">
        <v>2019</v>
      </c>
      <c r="C190" s="7" t="s">
        <v>74</v>
      </c>
      <c r="D190" s="7" t="s">
        <v>1633</v>
      </c>
      <c r="E190" s="7">
        <v>7382</v>
      </c>
      <c r="F190" s="7" t="s">
        <v>2023</v>
      </c>
      <c r="G190" s="7" t="s">
        <v>406</v>
      </c>
      <c r="H190" s="3">
        <v>47.954300000000003</v>
      </c>
      <c r="I190" s="3">
        <v>35.389299999999999</v>
      </c>
      <c r="J190" s="7">
        <v>97167</v>
      </c>
    </row>
    <row r="191" spans="1:10">
      <c r="A191" s="7" t="s">
        <v>2044</v>
      </c>
      <c r="B191" s="7" t="s">
        <v>2019</v>
      </c>
      <c r="C191" s="7" t="s">
        <v>45</v>
      </c>
      <c r="D191" s="7" t="s">
        <v>1633</v>
      </c>
      <c r="E191" s="7">
        <v>7346</v>
      </c>
      <c r="F191" s="7" t="s">
        <v>2023</v>
      </c>
      <c r="G191" s="7" t="s">
        <v>406</v>
      </c>
      <c r="H191" s="3">
        <v>47.954300000000003</v>
      </c>
      <c r="I191" s="3">
        <v>35.389299999999999</v>
      </c>
      <c r="J191" s="7">
        <v>21944</v>
      </c>
    </row>
    <row r="192" spans="1:10">
      <c r="A192" s="7" t="s">
        <v>2025</v>
      </c>
      <c r="B192" s="7" t="s">
        <v>2019</v>
      </c>
      <c r="C192" s="7" t="s">
        <v>74</v>
      </c>
      <c r="D192" s="7" t="s">
        <v>1633</v>
      </c>
      <c r="E192" s="7">
        <v>7126</v>
      </c>
      <c r="F192" s="7" t="s">
        <v>1949</v>
      </c>
      <c r="G192" s="7" t="s">
        <v>406</v>
      </c>
      <c r="H192" s="3">
        <v>48.91422</v>
      </c>
      <c r="I192" s="3">
        <v>33.76493</v>
      </c>
      <c r="J192" s="7">
        <v>444315</v>
      </c>
    </row>
    <row r="193" spans="1:14">
      <c r="A193" s="7" t="s">
        <v>1947</v>
      </c>
      <c r="B193" s="7" t="s">
        <v>1948</v>
      </c>
      <c r="C193" s="7" t="s">
        <v>74</v>
      </c>
      <c r="D193" s="7" t="s">
        <v>1633</v>
      </c>
      <c r="E193" s="7">
        <v>8822</v>
      </c>
      <c r="F193" s="7" t="s">
        <v>1949</v>
      </c>
      <c r="G193" s="7" t="s">
        <v>406</v>
      </c>
      <c r="H193" s="3">
        <v>48.91422</v>
      </c>
      <c r="I193" s="3">
        <v>33.76493</v>
      </c>
      <c r="J193" s="7">
        <v>475706</v>
      </c>
    </row>
    <row r="194" spans="1:14">
      <c r="A194" s="7" t="s">
        <v>2038</v>
      </c>
      <c r="B194" s="7" t="s">
        <v>2019</v>
      </c>
      <c r="C194" s="7" t="s">
        <v>74</v>
      </c>
      <c r="D194" s="7" t="s">
        <v>1633</v>
      </c>
      <c r="E194" s="7">
        <v>7089</v>
      </c>
      <c r="F194" s="7" t="s">
        <v>1949</v>
      </c>
      <c r="G194" s="7" t="s">
        <v>406</v>
      </c>
      <c r="H194" s="3">
        <v>48.91422</v>
      </c>
      <c r="I194" s="3">
        <v>33.76493</v>
      </c>
      <c r="J194" s="7">
        <v>71101</v>
      </c>
    </row>
    <row r="195" spans="1:14">
      <c r="A195" s="7" t="s">
        <v>2020</v>
      </c>
      <c r="B195" s="7" t="s">
        <v>2019</v>
      </c>
      <c r="C195" s="7" t="s">
        <v>74</v>
      </c>
      <c r="D195" s="7" t="s">
        <v>1633</v>
      </c>
      <c r="E195" s="7">
        <v>7056</v>
      </c>
      <c r="F195" s="7" t="s">
        <v>1949</v>
      </c>
      <c r="G195" s="7" t="s">
        <v>406</v>
      </c>
      <c r="H195" s="3">
        <v>48.91422</v>
      </c>
      <c r="I195" s="3">
        <v>33.76493</v>
      </c>
      <c r="J195" s="7">
        <v>166148</v>
      </c>
    </row>
    <row r="196" spans="1:14">
      <c r="A196" s="7" t="s">
        <v>1950</v>
      </c>
      <c r="B196" s="7" t="s">
        <v>1948</v>
      </c>
      <c r="C196" s="7" t="s">
        <v>45</v>
      </c>
      <c r="D196" s="7" t="s">
        <v>1633</v>
      </c>
      <c r="E196" s="7">
        <v>8110</v>
      </c>
      <c r="F196" s="7" t="s">
        <v>1949</v>
      </c>
      <c r="G196" s="7" t="s">
        <v>406</v>
      </c>
      <c r="H196" s="3">
        <v>48.91422</v>
      </c>
      <c r="I196" s="3">
        <v>33.76493</v>
      </c>
      <c r="J196" s="7">
        <v>163110</v>
      </c>
    </row>
    <row r="197" spans="1:14">
      <c r="A197" s="7" t="s">
        <v>2041</v>
      </c>
      <c r="B197" s="7" t="s">
        <v>2019</v>
      </c>
      <c r="C197" s="7" t="s">
        <v>74</v>
      </c>
      <c r="D197" s="7" t="s">
        <v>1633</v>
      </c>
      <c r="E197" s="7">
        <v>7217</v>
      </c>
      <c r="F197" s="7" t="s">
        <v>1949</v>
      </c>
      <c r="G197" s="7" t="s">
        <v>406</v>
      </c>
      <c r="H197" s="3">
        <v>48.91422</v>
      </c>
      <c r="I197" s="3">
        <v>33.76493</v>
      </c>
      <c r="J197" s="7">
        <v>81249</v>
      </c>
    </row>
    <row r="198" spans="1:14">
      <c r="A198" s="7" t="s">
        <v>2036</v>
      </c>
      <c r="B198" s="7" t="s">
        <v>2019</v>
      </c>
      <c r="C198" s="7" t="s">
        <v>45</v>
      </c>
      <c r="D198" s="7" t="s">
        <v>1633</v>
      </c>
      <c r="E198" s="7">
        <v>6998</v>
      </c>
      <c r="F198" s="7" t="s">
        <v>1949</v>
      </c>
      <c r="G198" s="7" t="s">
        <v>406</v>
      </c>
      <c r="H198" s="3">
        <v>48.91422</v>
      </c>
      <c r="I198" s="3">
        <v>33.76493</v>
      </c>
      <c r="J198" s="7">
        <v>50686</v>
      </c>
    </row>
    <row r="199" spans="1:14">
      <c r="A199" s="7" t="s">
        <v>2024</v>
      </c>
      <c r="B199" s="7" t="s">
        <v>2019</v>
      </c>
      <c r="C199" s="7" t="s">
        <v>74</v>
      </c>
      <c r="D199" s="7" t="s">
        <v>1633</v>
      </c>
      <c r="E199" s="7">
        <v>7124</v>
      </c>
      <c r="F199" s="7" t="s">
        <v>1949</v>
      </c>
      <c r="G199" s="7" t="s">
        <v>406</v>
      </c>
      <c r="H199" s="3">
        <v>48.91422</v>
      </c>
      <c r="I199" s="3">
        <v>33.76493</v>
      </c>
      <c r="J199" s="7">
        <v>294663</v>
      </c>
    </row>
    <row r="200" spans="1:14">
      <c r="A200" s="7" t="s">
        <v>2021</v>
      </c>
      <c r="B200" s="7" t="s">
        <v>2019</v>
      </c>
      <c r="C200" s="7" t="s">
        <v>74</v>
      </c>
      <c r="D200" s="7" t="s">
        <v>1633</v>
      </c>
      <c r="E200" s="7">
        <v>7092</v>
      </c>
      <c r="F200" s="7" t="s">
        <v>1949</v>
      </c>
      <c r="G200" s="7" t="s">
        <v>406</v>
      </c>
      <c r="H200" s="3">
        <v>48.91422</v>
      </c>
      <c r="I200" s="3">
        <v>33.76493</v>
      </c>
      <c r="J200" s="7">
        <v>117491</v>
      </c>
    </row>
    <row r="201" spans="1:14">
      <c r="A201" s="7" t="s">
        <v>2042</v>
      </c>
      <c r="B201" s="7" t="s">
        <v>2019</v>
      </c>
      <c r="C201" s="7" t="s">
        <v>74</v>
      </c>
      <c r="D201" s="7" t="s">
        <v>1633</v>
      </c>
      <c r="E201" s="7">
        <v>7334</v>
      </c>
      <c r="F201" s="7" t="s">
        <v>2023</v>
      </c>
      <c r="G201" s="7" t="s">
        <v>406</v>
      </c>
      <c r="H201" s="3">
        <v>47.954300000000003</v>
      </c>
      <c r="I201" s="3">
        <v>35.389299999999999</v>
      </c>
      <c r="J201" s="7">
        <v>76993</v>
      </c>
    </row>
    <row r="202" spans="1:14">
      <c r="A202" s="7" t="s">
        <v>2040</v>
      </c>
      <c r="B202" s="7" t="s">
        <v>2019</v>
      </c>
      <c r="C202" s="7" t="s">
        <v>45</v>
      </c>
      <c r="D202" s="7" t="s">
        <v>1633</v>
      </c>
      <c r="E202" s="7">
        <v>7200</v>
      </c>
      <c r="F202" s="7" t="s">
        <v>2023</v>
      </c>
      <c r="G202" s="7" t="s">
        <v>406</v>
      </c>
      <c r="H202" s="3">
        <v>47.954300000000003</v>
      </c>
      <c r="I202" s="3">
        <v>35.389299999999999</v>
      </c>
      <c r="J202" s="7">
        <v>40050</v>
      </c>
    </row>
    <row r="203" spans="1:14">
      <c r="A203" s="3" t="s">
        <v>1957</v>
      </c>
      <c r="B203" s="3" t="s">
        <v>1958</v>
      </c>
      <c r="C203" s="3" t="s">
        <v>74</v>
      </c>
      <c r="D203" s="3" t="s">
        <v>1648</v>
      </c>
      <c r="E203" s="3">
        <v>9588</v>
      </c>
      <c r="F203" s="3" t="s">
        <v>1959</v>
      </c>
      <c r="G203" s="3" t="s">
        <v>1650</v>
      </c>
      <c r="H203" s="3">
        <v>51.632530000000003</v>
      </c>
      <c r="I203" s="3">
        <v>-4.6929030000000003</v>
      </c>
      <c r="J203" s="3">
        <v>353903</v>
      </c>
    </row>
    <row r="204" spans="1:14">
      <c r="A204" s="3" t="s">
        <v>1652</v>
      </c>
      <c r="B204" s="3" t="s">
        <v>1653</v>
      </c>
      <c r="C204" s="3" t="s">
        <v>74</v>
      </c>
      <c r="D204" s="3" t="s">
        <v>1648</v>
      </c>
      <c r="E204" s="3">
        <v>10300</v>
      </c>
      <c r="F204" s="3" t="s">
        <v>1654</v>
      </c>
      <c r="G204" s="3" t="s">
        <v>1650</v>
      </c>
      <c r="H204" s="3">
        <v>51.281678999999997</v>
      </c>
      <c r="I204" s="3">
        <v>-2.765746</v>
      </c>
      <c r="J204" s="3">
        <v>1113808</v>
      </c>
    </row>
    <row r="205" spans="1:14">
      <c r="A205" s="7" t="s">
        <v>1087</v>
      </c>
      <c r="B205" s="7" t="s">
        <v>1662</v>
      </c>
      <c r="C205" s="7" t="s">
        <v>74</v>
      </c>
      <c r="D205" s="7" t="s">
        <v>1633</v>
      </c>
      <c r="E205" s="7">
        <v>11725</v>
      </c>
      <c r="F205" s="7" t="s">
        <v>1663</v>
      </c>
      <c r="G205" s="7" t="s">
        <v>68</v>
      </c>
      <c r="H205" s="3">
        <v>44.29</v>
      </c>
      <c r="I205" s="3">
        <v>4.46</v>
      </c>
      <c r="J205" s="7">
        <v>77062</v>
      </c>
      <c r="K205" s="1" t="s">
        <v>1659</v>
      </c>
    </row>
    <row r="206" spans="1:14">
      <c r="A206" s="7" t="s">
        <v>1089</v>
      </c>
      <c r="B206" s="7" t="s">
        <v>1662</v>
      </c>
      <c r="C206" s="7" t="s">
        <v>74</v>
      </c>
      <c r="D206" s="7" t="s">
        <v>1633</v>
      </c>
      <c r="E206" s="7">
        <v>11725</v>
      </c>
      <c r="F206" s="7" t="s">
        <v>1663</v>
      </c>
      <c r="G206" s="7" t="s">
        <v>68</v>
      </c>
      <c r="H206" s="3">
        <v>44.29</v>
      </c>
      <c r="I206" s="3">
        <v>4.46</v>
      </c>
      <c r="J206" s="7">
        <v>80100</v>
      </c>
      <c r="K206" s="1" t="s">
        <v>1659</v>
      </c>
    </row>
    <row r="207" spans="1:14">
      <c r="A207" s="7" t="s">
        <v>1661</v>
      </c>
      <c r="B207" s="7" t="s">
        <v>1662</v>
      </c>
      <c r="C207" s="7" t="s">
        <v>74</v>
      </c>
      <c r="D207" s="7" t="s">
        <v>1626</v>
      </c>
      <c r="E207" s="7">
        <v>11725</v>
      </c>
      <c r="F207" s="7" t="s">
        <v>1663</v>
      </c>
      <c r="G207" s="7" t="s">
        <v>68</v>
      </c>
      <c r="H207" s="3">
        <v>44.29</v>
      </c>
      <c r="I207" s="3">
        <v>4.46</v>
      </c>
      <c r="J207" s="7">
        <v>9263</v>
      </c>
    </row>
    <row r="208" spans="1:14">
      <c r="A208" s="1" t="s">
        <v>405</v>
      </c>
      <c r="B208" s="22" t="s">
        <v>405</v>
      </c>
      <c r="C208" s="3" t="s">
        <v>74</v>
      </c>
      <c r="D208" s="1" t="s">
        <v>2831</v>
      </c>
      <c r="E208" s="1">
        <v>7584</v>
      </c>
      <c r="F208" s="4" t="s">
        <v>403</v>
      </c>
      <c r="G208" s="1" t="s">
        <v>406</v>
      </c>
      <c r="H208" s="25">
        <v>48.478099999999998</v>
      </c>
      <c r="I208" s="25">
        <v>35.192500000000003</v>
      </c>
      <c r="J208" s="90">
        <v>668196</v>
      </c>
      <c r="K208" s="1" t="s">
        <v>2832</v>
      </c>
      <c r="N208" s="7"/>
    </row>
    <row r="209" spans="1:14">
      <c r="A209" s="1" t="s">
        <v>415</v>
      </c>
      <c r="B209" s="22" t="s">
        <v>419</v>
      </c>
      <c r="C209" s="3" t="s">
        <v>45</v>
      </c>
      <c r="D209" s="1" t="s">
        <v>2831</v>
      </c>
      <c r="E209" s="1">
        <v>7241</v>
      </c>
      <c r="F209" s="2" t="s">
        <v>413</v>
      </c>
      <c r="G209" s="45" t="s">
        <v>416</v>
      </c>
      <c r="H209" s="25">
        <v>57.121000000000002</v>
      </c>
      <c r="I209" s="25">
        <v>38.151800000000001</v>
      </c>
      <c r="J209" s="90">
        <v>739545</v>
      </c>
      <c r="K209" s="1" t="s">
        <v>2832</v>
      </c>
      <c r="N209" s="7"/>
    </row>
    <row r="210" spans="1:14">
      <c r="A210" s="7" t="s">
        <v>2059</v>
      </c>
      <c r="B210" s="7" t="s">
        <v>2060</v>
      </c>
      <c r="C210" s="7" t="s">
        <v>45</v>
      </c>
      <c r="D210" s="7" t="s">
        <v>2057</v>
      </c>
      <c r="E210" s="7">
        <v>8307.5</v>
      </c>
      <c r="F210" s="7" t="s">
        <v>2061</v>
      </c>
      <c r="G210" s="7" t="s">
        <v>416</v>
      </c>
      <c r="H210" s="7">
        <v>60.467835000000001</v>
      </c>
      <c r="I210" s="7">
        <v>38.9006154</v>
      </c>
      <c r="J210" s="7">
        <v>137340</v>
      </c>
    </row>
    <row r="211" spans="1:14">
      <c r="A211" s="7" t="s">
        <v>2048</v>
      </c>
      <c r="B211" s="7" t="s">
        <v>2049</v>
      </c>
      <c r="C211" s="7" t="s">
        <v>74</v>
      </c>
      <c r="D211" s="7" t="s">
        <v>2050</v>
      </c>
      <c r="E211" s="7">
        <v>6650.5</v>
      </c>
      <c r="F211" s="7" t="s">
        <v>2051</v>
      </c>
      <c r="G211" s="7" t="s">
        <v>2052</v>
      </c>
      <c r="H211" s="7">
        <v>52.6</v>
      </c>
      <c r="I211" s="7">
        <v>-8.33</v>
      </c>
      <c r="J211" s="7">
        <v>817873</v>
      </c>
    </row>
    <row r="212" spans="1:14">
      <c r="A212" s="7" t="s">
        <v>1969</v>
      </c>
      <c r="B212" s="7" t="s">
        <v>1970</v>
      </c>
      <c r="C212" s="7" t="s">
        <v>74</v>
      </c>
      <c r="D212" s="7" t="s">
        <v>1840</v>
      </c>
      <c r="E212" s="7">
        <v>6585</v>
      </c>
      <c r="F212" s="7" t="s">
        <v>1971</v>
      </c>
      <c r="G212" s="7" t="s">
        <v>1972</v>
      </c>
      <c r="H212" s="3">
        <v>58.460603999999996</v>
      </c>
      <c r="I212" s="3">
        <v>26.083259000000002</v>
      </c>
      <c r="J212" s="7">
        <v>179342</v>
      </c>
    </row>
    <row r="213" spans="1:14">
      <c r="A213" s="7" t="s">
        <v>1667</v>
      </c>
      <c r="B213" s="7" t="s">
        <v>1668</v>
      </c>
      <c r="C213" s="7" t="s">
        <v>74</v>
      </c>
      <c r="D213" s="7" t="s">
        <v>1669</v>
      </c>
      <c r="E213" s="7">
        <v>9720</v>
      </c>
      <c r="F213" s="7" t="s">
        <v>1670</v>
      </c>
      <c r="G213" s="7" t="s">
        <v>1671</v>
      </c>
      <c r="H213" s="3">
        <v>42.28</v>
      </c>
      <c r="I213" s="3">
        <v>43.28</v>
      </c>
      <c r="J213" s="7">
        <v>1180629</v>
      </c>
    </row>
    <row r="214" spans="1:14">
      <c r="A214" s="7" t="s">
        <v>1842</v>
      </c>
      <c r="B214" s="7" t="s">
        <v>1843</v>
      </c>
      <c r="C214" s="7" t="s">
        <v>74</v>
      </c>
      <c r="D214" s="7" t="s">
        <v>1626</v>
      </c>
      <c r="E214" s="7">
        <v>32415</v>
      </c>
      <c r="F214" s="7" t="s">
        <v>1844</v>
      </c>
      <c r="G214" s="7" t="s">
        <v>416</v>
      </c>
      <c r="H214" s="3">
        <v>51.23</v>
      </c>
      <c r="I214" s="3">
        <v>39.299999999999997</v>
      </c>
      <c r="J214" s="7">
        <v>57519</v>
      </c>
    </row>
    <row r="215" spans="1:14">
      <c r="A215" s="7" t="s">
        <v>1845</v>
      </c>
      <c r="B215" s="7" t="s">
        <v>1846</v>
      </c>
      <c r="C215" s="7" t="s">
        <v>74</v>
      </c>
      <c r="D215" s="7" t="s">
        <v>1626</v>
      </c>
      <c r="E215" s="7">
        <v>37470</v>
      </c>
      <c r="F215" s="7" t="s">
        <v>1844</v>
      </c>
      <c r="G215" s="7" t="s">
        <v>416</v>
      </c>
      <c r="H215" s="3">
        <v>51.23</v>
      </c>
      <c r="I215" s="3">
        <v>39.299999999999997</v>
      </c>
      <c r="J215" s="7">
        <v>1095867</v>
      </c>
    </row>
    <row r="216" spans="1:14">
      <c r="A216" s="7" t="s">
        <v>2002</v>
      </c>
      <c r="B216" s="7" t="s">
        <v>2003</v>
      </c>
      <c r="C216" s="7" t="s">
        <v>45</v>
      </c>
      <c r="D216" s="7" t="s">
        <v>1840</v>
      </c>
      <c r="E216" s="7">
        <v>6090</v>
      </c>
      <c r="F216" s="7" t="s">
        <v>2004</v>
      </c>
      <c r="G216" s="7" t="s">
        <v>2005</v>
      </c>
      <c r="H216" s="3">
        <v>55.25</v>
      </c>
      <c r="I216" s="3">
        <v>26.11</v>
      </c>
      <c r="J216" s="7">
        <v>298198</v>
      </c>
    </row>
    <row r="217" spans="1:14">
      <c r="A217" s="7" t="s">
        <v>2008</v>
      </c>
      <c r="B217" s="7" t="s">
        <v>2697</v>
      </c>
      <c r="C217" s="7" t="s">
        <v>74</v>
      </c>
      <c r="D217" s="7" t="s">
        <v>1840</v>
      </c>
      <c r="E217" s="7">
        <v>6150</v>
      </c>
      <c r="F217" s="7" t="s">
        <v>2004</v>
      </c>
      <c r="G217" s="7" t="s">
        <v>2005</v>
      </c>
      <c r="H217" s="3">
        <v>55.25</v>
      </c>
      <c r="I217" s="3">
        <v>26.11</v>
      </c>
      <c r="J217" s="7">
        <v>653282</v>
      </c>
    </row>
    <row r="218" spans="1:14">
      <c r="A218" s="7" t="s">
        <v>2009</v>
      </c>
      <c r="B218" s="7" t="s">
        <v>2003</v>
      </c>
      <c r="C218" s="7" t="s">
        <v>45</v>
      </c>
      <c r="D218" s="7" t="s">
        <v>1840</v>
      </c>
      <c r="E218" s="7">
        <v>6150</v>
      </c>
      <c r="F218" s="7" t="s">
        <v>2004</v>
      </c>
      <c r="G218" s="7" t="s">
        <v>2005</v>
      </c>
      <c r="H218" s="3">
        <v>55.25</v>
      </c>
      <c r="I218" s="3">
        <v>26.11</v>
      </c>
      <c r="J218" s="7">
        <v>1006360</v>
      </c>
    </row>
    <row r="219" spans="1:14">
      <c r="A219" s="1" t="s">
        <v>425</v>
      </c>
      <c r="B219" s="22" t="s">
        <v>430</v>
      </c>
      <c r="C219" s="3" t="s">
        <v>45</v>
      </c>
      <c r="D219" s="1" t="s">
        <v>2831</v>
      </c>
      <c r="E219" s="1">
        <v>10063.5</v>
      </c>
      <c r="F219" s="1" t="s">
        <v>422</v>
      </c>
      <c r="G219" s="1" t="s">
        <v>426</v>
      </c>
      <c r="H219" s="25">
        <v>52.865223</v>
      </c>
      <c r="I219" s="25">
        <v>16.003634000000002</v>
      </c>
      <c r="J219" s="90">
        <v>39488</v>
      </c>
      <c r="K219" s="1" t="s">
        <v>2832</v>
      </c>
      <c r="N219" s="7"/>
    </row>
    <row r="220" spans="1:14">
      <c r="A220" s="1" t="s">
        <v>434</v>
      </c>
      <c r="B220" s="22" t="s">
        <v>437</v>
      </c>
      <c r="C220" s="3" t="s">
        <v>74</v>
      </c>
      <c r="D220" s="1" t="s">
        <v>2831</v>
      </c>
      <c r="E220" s="1">
        <v>8377</v>
      </c>
      <c r="F220" s="5" t="s">
        <v>433</v>
      </c>
      <c r="G220" s="45" t="s">
        <v>416</v>
      </c>
      <c r="H220" s="25">
        <v>60.456499999999998</v>
      </c>
      <c r="I220" s="25">
        <v>38.639055999999997</v>
      </c>
      <c r="J220" s="90">
        <v>93901</v>
      </c>
      <c r="K220" s="1" t="s">
        <v>2832</v>
      </c>
      <c r="N220" s="7"/>
    </row>
    <row r="221" spans="1:14">
      <c r="A221" s="1" t="s">
        <v>442</v>
      </c>
      <c r="B221" s="22" t="s">
        <v>437</v>
      </c>
      <c r="C221" s="3" t="s">
        <v>45</v>
      </c>
      <c r="D221" s="1" t="s">
        <v>2831</v>
      </c>
      <c r="E221" s="1">
        <v>8300.5</v>
      </c>
      <c r="F221" s="5" t="s">
        <v>433</v>
      </c>
      <c r="G221" s="45" t="s">
        <v>416</v>
      </c>
      <c r="H221" s="25">
        <v>60.456499999999998</v>
      </c>
      <c r="I221" s="25">
        <v>38.639055999999997</v>
      </c>
      <c r="J221" s="90">
        <v>461827</v>
      </c>
      <c r="K221" s="1" t="s">
        <v>2832</v>
      </c>
      <c r="N221" s="7"/>
    </row>
    <row r="222" spans="1:14">
      <c r="A222" s="7" t="s">
        <v>2000</v>
      </c>
      <c r="B222" s="7" t="s">
        <v>1995</v>
      </c>
      <c r="C222" s="7" t="s">
        <v>45</v>
      </c>
      <c r="D222" s="7" t="s">
        <v>2001</v>
      </c>
      <c r="E222" s="7">
        <v>5965</v>
      </c>
      <c r="F222" s="7" t="s">
        <v>1757</v>
      </c>
      <c r="G222" s="7" t="s">
        <v>1758</v>
      </c>
      <c r="H222" s="3">
        <v>56.283299999999997</v>
      </c>
      <c r="I222" s="3">
        <v>25.133299999999998</v>
      </c>
      <c r="J222" s="7">
        <v>758978</v>
      </c>
    </row>
    <row r="223" spans="1:14">
      <c r="A223" s="1" t="s">
        <v>449</v>
      </c>
      <c r="B223" s="22" t="s">
        <v>452</v>
      </c>
      <c r="C223" s="3" t="s">
        <v>74</v>
      </c>
      <c r="D223" s="1" t="s">
        <v>2831</v>
      </c>
      <c r="E223" s="1">
        <v>18073</v>
      </c>
      <c r="F223" s="3" t="s">
        <v>446</v>
      </c>
      <c r="G223" s="1" t="s">
        <v>68</v>
      </c>
      <c r="H223" s="25">
        <v>46.407389600000002</v>
      </c>
      <c r="I223" s="25">
        <v>0.66039029999999999</v>
      </c>
      <c r="J223" s="90">
        <v>34431</v>
      </c>
      <c r="K223" s="1" t="s">
        <v>2832</v>
      </c>
      <c r="N223" s="7"/>
    </row>
    <row r="224" spans="1:14">
      <c r="A224" s="7" t="s">
        <v>1774</v>
      </c>
      <c r="B224" s="7" t="s">
        <v>1775</v>
      </c>
      <c r="C224" s="7" t="s">
        <v>74</v>
      </c>
      <c r="D224" s="7" t="s">
        <v>1776</v>
      </c>
      <c r="E224" s="7">
        <v>8050</v>
      </c>
      <c r="F224" s="7" t="s">
        <v>1777</v>
      </c>
      <c r="G224" s="7" t="s">
        <v>1778</v>
      </c>
      <c r="H224" s="3">
        <v>49.81</v>
      </c>
      <c r="I224" s="3">
        <v>6.4</v>
      </c>
      <c r="J224" s="7">
        <v>1062011</v>
      </c>
    </row>
    <row r="225" spans="1:14">
      <c r="A225" s="3" t="s">
        <v>457</v>
      </c>
      <c r="B225" s="46" t="s">
        <v>464</v>
      </c>
      <c r="C225" s="3" t="s">
        <v>74</v>
      </c>
      <c r="D225" s="1" t="s">
        <v>2831</v>
      </c>
      <c r="E225" s="3">
        <v>23475</v>
      </c>
      <c r="F225" s="3" t="s">
        <v>454</v>
      </c>
      <c r="G225" s="3" t="s">
        <v>68</v>
      </c>
      <c r="H225" s="27">
        <v>44.803400000000003</v>
      </c>
      <c r="I225" s="27">
        <v>1.3962000000000001</v>
      </c>
      <c r="J225" s="90">
        <v>22530</v>
      </c>
      <c r="K225" s="1" t="s">
        <v>2832</v>
      </c>
      <c r="L225" s="3"/>
      <c r="M225" s="3"/>
      <c r="N225" s="7"/>
    </row>
    <row r="226" spans="1:14">
      <c r="A226" s="3" t="s">
        <v>469</v>
      </c>
      <c r="B226" s="3" t="s">
        <v>469</v>
      </c>
      <c r="C226" s="3" t="s">
        <v>74</v>
      </c>
      <c r="D226" s="1" t="s">
        <v>2831</v>
      </c>
      <c r="E226" s="1">
        <v>27637</v>
      </c>
      <c r="F226" s="3" t="s">
        <v>467</v>
      </c>
      <c r="G226" s="3" t="s">
        <v>68</v>
      </c>
      <c r="H226" s="27">
        <v>45</v>
      </c>
      <c r="I226" s="27">
        <v>1.0833330000000001</v>
      </c>
      <c r="J226" s="90">
        <v>6905</v>
      </c>
      <c r="K226" s="1" t="s">
        <v>2832</v>
      </c>
      <c r="L226" s="3"/>
      <c r="N226" s="7"/>
    </row>
    <row r="227" spans="1:14">
      <c r="A227" s="3" t="s">
        <v>1815</v>
      </c>
      <c r="B227" s="3" t="s">
        <v>1816</v>
      </c>
      <c r="C227" s="3" t="s">
        <v>74</v>
      </c>
      <c r="D227" s="3" t="s">
        <v>1696</v>
      </c>
      <c r="E227" s="3">
        <v>8814</v>
      </c>
      <c r="F227" s="3" t="s">
        <v>1817</v>
      </c>
      <c r="G227" s="3" t="s">
        <v>147</v>
      </c>
      <c r="H227" s="3">
        <v>44.629711</v>
      </c>
      <c r="I227" s="3">
        <v>22.612556099999999</v>
      </c>
      <c r="J227" s="3">
        <v>733033</v>
      </c>
    </row>
    <row r="228" spans="1:14">
      <c r="A228" s="3" t="s">
        <v>1818</v>
      </c>
      <c r="B228" s="3" t="s">
        <v>1816</v>
      </c>
      <c r="C228" s="3" t="s">
        <v>74</v>
      </c>
      <c r="D228" s="3" t="s">
        <v>1696</v>
      </c>
      <c r="E228" s="3">
        <v>8825</v>
      </c>
      <c r="F228" s="3" t="s">
        <v>1817</v>
      </c>
      <c r="G228" s="3" t="s">
        <v>147</v>
      </c>
      <c r="H228" s="3">
        <v>44.629711</v>
      </c>
      <c r="I228" s="3">
        <v>22.612556099999999</v>
      </c>
      <c r="J228" s="3">
        <v>1075084</v>
      </c>
    </row>
    <row r="229" spans="1:14">
      <c r="A229" s="7" t="s">
        <v>1847</v>
      </c>
      <c r="B229" s="7" t="s">
        <v>1848</v>
      </c>
      <c r="C229" s="7" t="s">
        <v>74</v>
      </c>
      <c r="D229" s="7" t="s">
        <v>1832</v>
      </c>
      <c r="E229" s="7">
        <v>24305</v>
      </c>
      <c r="F229" s="7" t="s">
        <v>1849</v>
      </c>
      <c r="G229" s="7" t="s">
        <v>416</v>
      </c>
      <c r="H229" s="3">
        <v>52.9</v>
      </c>
      <c r="I229" s="3">
        <v>103.5</v>
      </c>
      <c r="J229" s="7">
        <v>820035</v>
      </c>
    </row>
    <row r="230" spans="1:14">
      <c r="A230" s="7" t="s">
        <v>1979</v>
      </c>
      <c r="B230" s="7" t="s">
        <v>1980</v>
      </c>
      <c r="C230" s="7" t="s">
        <v>45</v>
      </c>
      <c r="D230" s="7" t="s">
        <v>1981</v>
      </c>
      <c r="E230" s="7">
        <v>5601</v>
      </c>
      <c r="F230" s="7" t="s">
        <v>1982</v>
      </c>
      <c r="G230" s="7" t="s">
        <v>1972</v>
      </c>
      <c r="H230" s="3">
        <v>59.434477000000001</v>
      </c>
      <c r="I230" s="3">
        <v>28.097111000000002</v>
      </c>
      <c r="J230" s="7">
        <v>53712</v>
      </c>
    </row>
    <row r="231" spans="1:14">
      <c r="A231" s="7" t="s">
        <v>1983</v>
      </c>
      <c r="B231" s="7" t="s">
        <v>1980</v>
      </c>
      <c r="C231" s="7" t="s">
        <v>74</v>
      </c>
      <c r="D231" s="7" t="s">
        <v>1981</v>
      </c>
      <c r="E231" s="7">
        <v>5465</v>
      </c>
      <c r="F231" s="7" t="s">
        <v>1982</v>
      </c>
      <c r="G231" s="7" t="s">
        <v>1972</v>
      </c>
      <c r="H231" s="3">
        <v>59.434477000000001</v>
      </c>
      <c r="I231" s="3">
        <v>28.097111000000002</v>
      </c>
      <c r="J231" s="7">
        <v>109421</v>
      </c>
    </row>
    <row r="232" spans="1:14">
      <c r="A232" s="1" t="s">
        <v>478</v>
      </c>
      <c r="B232" s="22" t="s">
        <v>482</v>
      </c>
      <c r="C232" s="3" t="s">
        <v>74</v>
      </c>
      <c r="D232" s="1" t="s">
        <v>2831</v>
      </c>
      <c r="E232" s="1">
        <v>8864.5</v>
      </c>
      <c r="F232" s="2" t="s">
        <v>475</v>
      </c>
      <c r="G232" s="1" t="s">
        <v>68</v>
      </c>
      <c r="H232" s="25">
        <v>48.801000000000002</v>
      </c>
      <c r="I232" s="25">
        <v>2.4289999999999998</v>
      </c>
      <c r="J232" s="90">
        <v>234573</v>
      </c>
      <c r="K232" s="1" t="s">
        <v>2832</v>
      </c>
      <c r="N232" s="7"/>
    </row>
    <row r="233" spans="1:14">
      <c r="A233" s="1" t="s">
        <v>486</v>
      </c>
      <c r="B233" s="22" t="s">
        <v>486</v>
      </c>
      <c r="C233" s="3" t="s">
        <v>74</v>
      </c>
      <c r="D233" s="1" t="s">
        <v>2831</v>
      </c>
      <c r="E233" s="1">
        <v>18385</v>
      </c>
      <c r="F233" s="1" t="s">
        <v>483</v>
      </c>
      <c r="G233" s="1" t="s">
        <v>426</v>
      </c>
      <c r="H233" s="25">
        <v>49.9846</v>
      </c>
      <c r="I233" s="25">
        <v>20.284600000000001</v>
      </c>
      <c r="J233" s="90">
        <v>25832</v>
      </c>
      <c r="K233" s="1" t="s">
        <v>2832</v>
      </c>
      <c r="N233" s="7"/>
    </row>
    <row r="234" spans="1:14">
      <c r="A234" s="1" t="s">
        <v>492</v>
      </c>
      <c r="B234" s="22" t="s">
        <v>492</v>
      </c>
      <c r="C234" s="3" t="s">
        <v>74</v>
      </c>
      <c r="D234" s="1" t="s">
        <v>2831</v>
      </c>
      <c r="E234" s="1">
        <v>15555.5</v>
      </c>
      <c r="F234" s="1" t="s">
        <v>483</v>
      </c>
      <c r="G234" s="1" t="s">
        <v>426</v>
      </c>
      <c r="H234" s="25">
        <v>49.9846</v>
      </c>
      <c r="I234" s="25">
        <v>20.284600000000001</v>
      </c>
      <c r="J234" s="90">
        <v>127759</v>
      </c>
      <c r="K234" s="1" t="s">
        <v>2832</v>
      </c>
      <c r="N234" s="7"/>
    </row>
    <row r="235" spans="1:14">
      <c r="A235" s="1" t="s">
        <v>499</v>
      </c>
      <c r="B235" s="22" t="s">
        <v>503</v>
      </c>
      <c r="C235" s="3" t="s">
        <v>74</v>
      </c>
      <c r="D235" s="1" t="s">
        <v>2831</v>
      </c>
      <c r="E235" s="1">
        <v>10544.5</v>
      </c>
      <c r="F235" s="5" t="s">
        <v>496</v>
      </c>
      <c r="G235" s="45" t="s">
        <v>416</v>
      </c>
      <c r="H235" s="27">
        <v>59.42</v>
      </c>
      <c r="I235" s="27">
        <v>39.299999999999997</v>
      </c>
      <c r="J235" s="90">
        <v>322969</v>
      </c>
      <c r="K235" s="1" t="s">
        <v>2832</v>
      </c>
      <c r="N235" s="7"/>
    </row>
    <row r="236" spans="1:14">
      <c r="A236" s="1" t="s">
        <v>508</v>
      </c>
      <c r="B236" s="22" t="s">
        <v>503</v>
      </c>
      <c r="C236" s="3" t="s">
        <v>74</v>
      </c>
      <c r="D236" s="1" t="s">
        <v>2831</v>
      </c>
      <c r="E236" s="1">
        <v>10662.5</v>
      </c>
      <c r="F236" s="5" t="s">
        <v>496</v>
      </c>
      <c r="G236" s="45" t="s">
        <v>416</v>
      </c>
      <c r="H236" s="27">
        <v>59.42</v>
      </c>
      <c r="I236" s="27">
        <v>39.299999999999997</v>
      </c>
      <c r="J236" s="90">
        <v>675931</v>
      </c>
      <c r="K236" s="1" t="s">
        <v>2832</v>
      </c>
      <c r="N236" s="7"/>
    </row>
    <row r="237" spans="1:14">
      <c r="A237" s="1" t="s">
        <v>515</v>
      </c>
      <c r="B237" s="22" t="s">
        <v>503</v>
      </c>
      <c r="C237" s="3" t="s">
        <v>74</v>
      </c>
      <c r="D237" s="1" t="s">
        <v>2831</v>
      </c>
      <c r="E237" s="1">
        <v>10533.5</v>
      </c>
      <c r="F237" s="5" t="s">
        <v>496</v>
      </c>
      <c r="G237" s="45" t="s">
        <v>416</v>
      </c>
      <c r="H237" s="27">
        <v>59.42</v>
      </c>
      <c r="I237" s="27">
        <v>39.299999999999997</v>
      </c>
      <c r="J237" s="90">
        <v>633939</v>
      </c>
      <c r="K237" s="1" t="s">
        <v>2832</v>
      </c>
      <c r="N237" s="7"/>
    </row>
    <row r="238" spans="1:14">
      <c r="A238" s="1" t="s">
        <v>523</v>
      </c>
      <c r="B238" s="22" t="s">
        <v>529</v>
      </c>
      <c r="C238" s="3" t="s">
        <v>45</v>
      </c>
      <c r="D238" s="1" t="s">
        <v>2831</v>
      </c>
      <c r="E238" s="1">
        <v>8527</v>
      </c>
      <c r="F238" s="5" t="s">
        <v>520</v>
      </c>
      <c r="G238" s="45" t="s">
        <v>416</v>
      </c>
      <c r="H238" s="27">
        <v>59.42</v>
      </c>
      <c r="I238" s="27">
        <v>39.299999999999997</v>
      </c>
      <c r="J238" s="90">
        <v>916411</v>
      </c>
      <c r="K238" s="1" t="s">
        <v>2832</v>
      </c>
      <c r="N238" s="7"/>
    </row>
    <row r="239" spans="1:14">
      <c r="A239" s="1" t="s">
        <v>533</v>
      </c>
      <c r="B239" s="22" t="s">
        <v>536</v>
      </c>
      <c r="C239" s="3" t="s">
        <v>74</v>
      </c>
      <c r="D239" s="1" t="s">
        <v>2831</v>
      </c>
      <c r="E239" s="1">
        <v>7560.5</v>
      </c>
      <c r="F239" s="5" t="s">
        <v>520</v>
      </c>
      <c r="G239" s="45" t="s">
        <v>416</v>
      </c>
      <c r="H239" s="27">
        <v>59.42</v>
      </c>
      <c r="I239" s="27">
        <v>39.299999999999997</v>
      </c>
      <c r="J239" s="90">
        <v>55135</v>
      </c>
      <c r="K239" s="1" t="s">
        <v>2832</v>
      </c>
      <c r="N239" s="7"/>
    </row>
    <row r="240" spans="1:14">
      <c r="A240" s="1" t="s">
        <v>537</v>
      </c>
      <c r="B240" s="22" t="s">
        <v>536</v>
      </c>
      <c r="C240" s="3" t="s">
        <v>74</v>
      </c>
      <c r="D240" s="1" t="s">
        <v>2831</v>
      </c>
      <c r="E240" s="1">
        <v>7590</v>
      </c>
      <c r="F240" s="5" t="s">
        <v>520</v>
      </c>
      <c r="G240" s="45" t="s">
        <v>416</v>
      </c>
      <c r="H240" s="27">
        <v>59.42</v>
      </c>
      <c r="I240" s="27">
        <v>39.299999999999997</v>
      </c>
      <c r="J240" s="90">
        <v>100023</v>
      </c>
      <c r="K240" s="1" t="s">
        <v>2832</v>
      </c>
      <c r="N240" s="7"/>
    </row>
    <row r="241" spans="1:14">
      <c r="A241" s="1" t="s">
        <v>542</v>
      </c>
      <c r="B241" s="22" t="s">
        <v>503</v>
      </c>
      <c r="C241" s="3" t="s">
        <v>45</v>
      </c>
      <c r="D241" s="1" t="s">
        <v>2831</v>
      </c>
      <c r="E241" s="1">
        <v>10513.5</v>
      </c>
      <c r="F241" s="5" t="s">
        <v>520</v>
      </c>
      <c r="G241" s="45" t="s">
        <v>416</v>
      </c>
      <c r="H241" s="27">
        <v>59.42</v>
      </c>
      <c r="I241" s="27">
        <v>39.299999999999997</v>
      </c>
      <c r="J241" s="90">
        <v>1065580</v>
      </c>
      <c r="K241" s="1" t="s">
        <v>2832</v>
      </c>
      <c r="N241" s="7"/>
    </row>
    <row r="242" spans="1:14">
      <c r="A242" s="1" t="s">
        <v>545</v>
      </c>
      <c r="B242" s="22" t="s">
        <v>503</v>
      </c>
      <c r="C242" s="3" t="s">
        <v>45</v>
      </c>
      <c r="D242" s="1" t="s">
        <v>2831</v>
      </c>
      <c r="E242" s="1">
        <v>10661.5</v>
      </c>
      <c r="F242" s="5" t="s">
        <v>520</v>
      </c>
      <c r="G242" s="45" t="s">
        <v>416</v>
      </c>
      <c r="H242" s="27">
        <v>59.42</v>
      </c>
      <c r="I242" s="27">
        <v>39.299999999999997</v>
      </c>
      <c r="J242" s="90">
        <v>728007</v>
      </c>
      <c r="K242" s="1" t="s">
        <v>2832</v>
      </c>
      <c r="N242" s="7"/>
    </row>
    <row r="243" spans="1:14">
      <c r="A243" s="1" t="s">
        <v>549</v>
      </c>
      <c r="B243" s="22" t="s">
        <v>503</v>
      </c>
      <c r="C243" s="3" t="s">
        <v>45</v>
      </c>
      <c r="D243" s="1" t="s">
        <v>2831</v>
      </c>
      <c r="E243" s="1">
        <v>10907.5</v>
      </c>
      <c r="F243" s="5" t="s">
        <v>520</v>
      </c>
      <c r="G243" s="45" t="s">
        <v>416</v>
      </c>
      <c r="H243" s="27">
        <v>59.42</v>
      </c>
      <c r="I243" s="27">
        <v>39.299999999999997</v>
      </c>
      <c r="J243" s="90">
        <v>186053</v>
      </c>
      <c r="K243" s="1" t="s">
        <v>2832</v>
      </c>
      <c r="N243" s="7"/>
    </row>
    <row r="244" spans="1:14">
      <c r="A244" s="7" t="s">
        <v>1942</v>
      </c>
      <c r="B244" s="7" t="s">
        <v>1935</v>
      </c>
      <c r="C244" s="7" t="s">
        <v>45</v>
      </c>
      <c r="D244" s="7" t="s">
        <v>1840</v>
      </c>
      <c r="E244" s="7">
        <v>7593</v>
      </c>
      <c r="F244" s="7" t="s">
        <v>1936</v>
      </c>
      <c r="G244" s="7" t="s">
        <v>1929</v>
      </c>
      <c r="H244" s="3">
        <v>58.534999999999997</v>
      </c>
      <c r="I244" s="3">
        <v>15.045999999999999</v>
      </c>
      <c r="J244" s="7">
        <v>56448</v>
      </c>
    </row>
    <row r="245" spans="1:14">
      <c r="A245" s="1" t="s">
        <v>555</v>
      </c>
      <c r="B245" s="22" t="s">
        <v>559</v>
      </c>
      <c r="C245" s="3" t="s">
        <v>45</v>
      </c>
      <c r="D245" s="1" t="s">
        <v>2831</v>
      </c>
      <c r="E245" s="1">
        <v>10466.5</v>
      </c>
      <c r="F245" s="5" t="s">
        <v>552</v>
      </c>
      <c r="G245" s="1" t="s">
        <v>34</v>
      </c>
      <c r="H245" s="7">
        <v>50.43</v>
      </c>
      <c r="I245" s="7">
        <v>4.8</v>
      </c>
      <c r="J245" s="90">
        <v>1038512</v>
      </c>
      <c r="K245" s="1" t="s">
        <v>2832</v>
      </c>
      <c r="N245" s="7"/>
    </row>
    <row r="246" spans="1:14">
      <c r="A246" s="1" t="s">
        <v>563</v>
      </c>
      <c r="B246" s="22" t="s">
        <v>2828</v>
      </c>
      <c r="C246" s="3" t="s">
        <v>74</v>
      </c>
      <c r="D246" s="1" t="s">
        <v>2831</v>
      </c>
      <c r="E246" s="1">
        <v>6423.5</v>
      </c>
      <c r="F246" s="5" t="s">
        <v>560</v>
      </c>
      <c r="G246" s="1" t="s">
        <v>416</v>
      </c>
      <c r="H246" s="27">
        <v>55.349620999999999</v>
      </c>
      <c r="I246" s="27">
        <v>50.013238999999999</v>
      </c>
      <c r="J246" s="90">
        <v>14382</v>
      </c>
      <c r="K246" s="1" t="s">
        <v>2832</v>
      </c>
      <c r="N246" s="7"/>
    </row>
    <row r="247" spans="1:14">
      <c r="A247" s="1" t="s">
        <v>573</v>
      </c>
      <c r="B247" s="22" t="s">
        <v>570</v>
      </c>
      <c r="C247" s="3" t="s">
        <v>45</v>
      </c>
      <c r="D247" s="1" t="s">
        <v>2831</v>
      </c>
      <c r="E247" s="1">
        <v>6578.5</v>
      </c>
      <c r="F247" s="5" t="s">
        <v>560</v>
      </c>
      <c r="G247" s="1" t="s">
        <v>416</v>
      </c>
      <c r="H247" s="27">
        <v>55.349620999999999</v>
      </c>
      <c r="I247" s="27">
        <v>50.013238999999999</v>
      </c>
      <c r="J247" s="90">
        <v>315702</v>
      </c>
      <c r="K247" s="1" t="s">
        <v>2832</v>
      </c>
      <c r="N247" s="7"/>
    </row>
    <row r="248" spans="1:14">
      <c r="A248" s="1" t="s">
        <v>577</v>
      </c>
      <c r="B248" s="22" t="s">
        <v>570</v>
      </c>
      <c r="C248" s="3" t="s">
        <v>74</v>
      </c>
      <c r="D248" s="1" t="s">
        <v>2831</v>
      </c>
      <c r="E248" s="1">
        <v>6423.5</v>
      </c>
      <c r="F248" s="5" t="s">
        <v>560</v>
      </c>
      <c r="G248" s="1" t="s">
        <v>416</v>
      </c>
      <c r="H248" s="27">
        <v>55.349620999999999</v>
      </c>
      <c r="I248" s="27">
        <v>50.013238999999999</v>
      </c>
      <c r="J248" s="90">
        <v>394866</v>
      </c>
      <c r="K248" s="1" t="s">
        <v>2832</v>
      </c>
      <c r="N248" s="7"/>
    </row>
    <row r="249" spans="1:14">
      <c r="A249" s="1" t="s">
        <v>581</v>
      </c>
      <c r="B249" s="22" t="s">
        <v>570</v>
      </c>
      <c r="C249" s="3" t="s">
        <v>74</v>
      </c>
      <c r="D249" s="1" t="s">
        <v>2831</v>
      </c>
      <c r="E249" s="1">
        <v>6423.5</v>
      </c>
      <c r="F249" s="5" t="s">
        <v>560</v>
      </c>
      <c r="G249" s="1" t="s">
        <v>416</v>
      </c>
      <c r="H249" s="27">
        <v>55.349620999999999</v>
      </c>
      <c r="I249" s="27">
        <v>50.013238999999999</v>
      </c>
      <c r="J249" s="90">
        <v>328035</v>
      </c>
      <c r="K249" s="1" t="s">
        <v>2832</v>
      </c>
      <c r="N249" s="7"/>
    </row>
    <row r="250" spans="1:14">
      <c r="A250" s="7" t="s">
        <v>1795</v>
      </c>
      <c r="B250" s="7" t="s">
        <v>570</v>
      </c>
      <c r="C250" s="7" t="s">
        <v>74</v>
      </c>
      <c r="D250" s="7" t="s">
        <v>1796</v>
      </c>
      <c r="E250" s="7">
        <v>6477</v>
      </c>
      <c r="F250" s="7" t="s">
        <v>1797</v>
      </c>
      <c r="G250" s="7" t="s">
        <v>416</v>
      </c>
      <c r="H250" s="3">
        <v>55.7348</v>
      </c>
      <c r="I250" s="3">
        <v>51.649799999999999</v>
      </c>
      <c r="J250" s="7">
        <v>106509</v>
      </c>
      <c r="K250" s="1" t="s">
        <v>1645</v>
      </c>
    </row>
    <row r="251" spans="1:14">
      <c r="A251" s="1" t="s">
        <v>583</v>
      </c>
      <c r="B251" s="22" t="s">
        <v>570</v>
      </c>
      <c r="C251" s="3" t="s">
        <v>74</v>
      </c>
      <c r="D251" s="1" t="s">
        <v>2831</v>
      </c>
      <c r="E251" s="1">
        <v>6423.5</v>
      </c>
      <c r="F251" s="5" t="s">
        <v>560</v>
      </c>
      <c r="G251" s="1" t="s">
        <v>416</v>
      </c>
      <c r="H251" s="27">
        <v>55.349620999999999</v>
      </c>
      <c r="I251" s="27">
        <v>50.013238999999999</v>
      </c>
      <c r="J251" s="90">
        <v>214407</v>
      </c>
      <c r="K251" s="1" t="s">
        <v>2832</v>
      </c>
      <c r="N251" s="7"/>
    </row>
    <row r="252" spans="1:14">
      <c r="A252" s="1" t="s">
        <v>585</v>
      </c>
      <c r="B252" s="22" t="s">
        <v>570</v>
      </c>
      <c r="C252" s="3" t="s">
        <v>74</v>
      </c>
      <c r="D252" s="1" t="s">
        <v>2831</v>
      </c>
      <c r="E252" s="1">
        <v>5752</v>
      </c>
      <c r="F252" s="5" t="s">
        <v>560</v>
      </c>
      <c r="G252" s="1" t="s">
        <v>416</v>
      </c>
      <c r="H252" s="27">
        <v>55.349620999999999</v>
      </c>
      <c r="I252" s="27">
        <v>50.013238999999999</v>
      </c>
      <c r="J252" s="90">
        <v>270031</v>
      </c>
      <c r="K252" s="1" t="s">
        <v>2832</v>
      </c>
      <c r="N252" s="7"/>
    </row>
    <row r="253" spans="1:14">
      <c r="A253" s="3" t="s">
        <v>1807</v>
      </c>
      <c r="B253" s="3" t="s">
        <v>1808</v>
      </c>
      <c r="C253" s="3" t="s">
        <v>45</v>
      </c>
      <c r="D253" s="3" t="s">
        <v>1809</v>
      </c>
      <c r="E253" s="3">
        <v>6291</v>
      </c>
      <c r="F253" s="3" t="s">
        <v>1810</v>
      </c>
      <c r="G253" s="3" t="s">
        <v>426</v>
      </c>
      <c r="H253" s="3">
        <v>52.61</v>
      </c>
      <c r="I253" s="3">
        <v>18.899999999999999</v>
      </c>
      <c r="J253" s="3">
        <v>972044</v>
      </c>
    </row>
    <row r="254" spans="1:14">
      <c r="A254" s="7" t="s">
        <v>2075</v>
      </c>
      <c r="B254" s="7" t="s">
        <v>2075</v>
      </c>
      <c r="C254" s="7" t="s">
        <v>74</v>
      </c>
      <c r="D254" s="7" t="s">
        <v>2067</v>
      </c>
      <c r="E254" s="7">
        <v>40020</v>
      </c>
      <c r="F254" s="7" t="s">
        <v>2076</v>
      </c>
      <c r="G254" s="7" t="s">
        <v>147</v>
      </c>
      <c r="H254" s="3">
        <v>45.12</v>
      </c>
      <c r="I254" s="3">
        <v>21.9</v>
      </c>
      <c r="J254" s="7">
        <v>102936</v>
      </c>
      <c r="K254" s="1" t="s">
        <v>1645</v>
      </c>
    </row>
    <row r="255" spans="1:14">
      <c r="A255" s="3" t="s">
        <v>1819</v>
      </c>
      <c r="B255" s="3" t="s">
        <v>1816</v>
      </c>
      <c r="C255" s="3" t="s">
        <v>74</v>
      </c>
      <c r="D255" s="3" t="s">
        <v>1696</v>
      </c>
      <c r="E255" s="3">
        <v>8704</v>
      </c>
      <c r="F255" s="3" t="s">
        <v>1820</v>
      </c>
      <c r="G255" s="3" t="s">
        <v>147</v>
      </c>
      <c r="H255" s="3">
        <v>44.517000000000003</v>
      </c>
      <c r="I255" s="3">
        <v>22.722000000000001</v>
      </c>
      <c r="J255" s="3">
        <v>950046</v>
      </c>
    </row>
    <row r="256" spans="1:14">
      <c r="A256" s="1" t="s">
        <v>589</v>
      </c>
      <c r="B256" s="22" t="s">
        <v>600</v>
      </c>
      <c r="C256" s="3" t="s">
        <v>45</v>
      </c>
      <c r="D256" s="1" t="s">
        <v>2831</v>
      </c>
      <c r="E256" s="1">
        <v>13945</v>
      </c>
      <c r="F256" s="1" t="s">
        <v>43</v>
      </c>
      <c r="G256" s="1" t="s">
        <v>91</v>
      </c>
      <c r="H256" s="25">
        <v>50.7119</v>
      </c>
      <c r="I256" s="25">
        <v>7.1675000000000004</v>
      </c>
      <c r="J256" s="90">
        <v>729891</v>
      </c>
      <c r="K256" s="1" t="s">
        <v>2832</v>
      </c>
      <c r="N256" s="7"/>
    </row>
    <row r="257" spans="1:14">
      <c r="A257" s="1" t="s">
        <v>603</v>
      </c>
      <c r="B257" s="22" t="s">
        <v>600</v>
      </c>
      <c r="C257" s="3" t="s">
        <v>74</v>
      </c>
      <c r="D257" s="1" t="s">
        <v>2831</v>
      </c>
      <c r="E257" s="1">
        <v>13457.5</v>
      </c>
      <c r="F257" s="1" t="s">
        <v>43</v>
      </c>
      <c r="G257" s="1" t="s">
        <v>91</v>
      </c>
      <c r="H257" s="25">
        <v>50.7119</v>
      </c>
      <c r="I257" s="25">
        <v>7.1675000000000004</v>
      </c>
      <c r="J257" s="90">
        <v>680469</v>
      </c>
      <c r="K257" s="1" t="s">
        <v>2832</v>
      </c>
      <c r="N257" s="7"/>
    </row>
    <row r="258" spans="1:14">
      <c r="A258" s="1" t="s">
        <v>608</v>
      </c>
      <c r="B258" s="22" t="s">
        <v>614</v>
      </c>
      <c r="C258" s="3" t="s">
        <v>45</v>
      </c>
      <c r="D258" s="1" t="s">
        <v>2831</v>
      </c>
      <c r="E258" s="1">
        <v>30902.5</v>
      </c>
      <c r="F258" s="5" t="s">
        <v>606</v>
      </c>
      <c r="G258" s="1" t="s">
        <v>68</v>
      </c>
      <c r="H258" s="25">
        <v>48.243611999999999</v>
      </c>
      <c r="I258" s="25">
        <v>2.6534059999999999</v>
      </c>
      <c r="J258" s="90">
        <v>406999</v>
      </c>
      <c r="K258" s="1" t="s">
        <v>2832</v>
      </c>
      <c r="N258" s="7"/>
    </row>
    <row r="259" spans="1:14">
      <c r="A259" s="1" t="s">
        <v>618</v>
      </c>
      <c r="B259" s="1" t="s">
        <v>618</v>
      </c>
      <c r="C259" s="3" t="s">
        <v>45</v>
      </c>
      <c r="D259" s="1" t="s">
        <v>2831</v>
      </c>
      <c r="E259" s="1">
        <v>5393.5</v>
      </c>
      <c r="F259" s="5" t="s">
        <v>615</v>
      </c>
      <c r="G259" s="1" t="s">
        <v>91</v>
      </c>
      <c r="H259" s="25">
        <v>53.617100000000001</v>
      </c>
      <c r="I259" s="25">
        <v>11.4259</v>
      </c>
      <c r="J259" s="90">
        <v>157309</v>
      </c>
      <c r="K259" s="1" t="s">
        <v>2832</v>
      </c>
      <c r="N259" s="7"/>
    </row>
    <row r="260" spans="1:14">
      <c r="A260" s="3" t="s">
        <v>861</v>
      </c>
      <c r="B260" s="3" t="s">
        <v>2642</v>
      </c>
      <c r="C260" s="3" t="s">
        <v>74</v>
      </c>
      <c r="D260" s="1" t="s">
        <v>2831</v>
      </c>
      <c r="E260" s="3">
        <v>5244.5</v>
      </c>
      <c r="F260" s="3" t="s">
        <v>615</v>
      </c>
      <c r="G260" s="3" t="s">
        <v>91</v>
      </c>
      <c r="H260" s="27">
        <v>53.617100000000001</v>
      </c>
      <c r="I260" s="27">
        <v>11.4259</v>
      </c>
      <c r="J260" s="72">
        <v>831724</v>
      </c>
      <c r="K260" s="1" t="s">
        <v>2832</v>
      </c>
      <c r="L260" s="3"/>
      <c r="M260" s="3"/>
      <c r="N260" s="3"/>
    </row>
    <row r="261" spans="1:14">
      <c r="A261" s="1" t="s">
        <v>623</v>
      </c>
      <c r="B261" s="1" t="s">
        <v>623</v>
      </c>
      <c r="C261" s="3" t="s">
        <v>74</v>
      </c>
      <c r="D261" s="1" t="s">
        <v>2831</v>
      </c>
      <c r="E261" s="1">
        <v>5183</v>
      </c>
      <c r="F261" s="5" t="s">
        <v>615</v>
      </c>
      <c r="G261" s="1" t="s">
        <v>91</v>
      </c>
      <c r="H261" s="25">
        <v>53.617100000000001</v>
      </c>
      <c r="I261" s="25">
        <v>11.4259</v>
      </c>
      <c r="J261" s="90">
        <v>705687</v>
      </c>
      <c r="K261" s="1" t="s">
        <v>2832</v>
      </c>
      <c r="N261" s="7"/>
    </row>
    <row r="262" spans="1:14">
      <c r="A262" s="7" t="s">
        <v>1734</v>
      </c>
      <c r="B262" s="7" t="s">
        <v>1735</v>
      </c>
      <c r="C262" s="7" t="s">
        <v>45</v>
      </c>
      <c r="D262" s="7" t="s">
        <v>1626</v>
      </c>
      <c r="E262" s="7">
        <v>27620</v>
      </c>
      <c r="F262" s="7" t="s">
        <v>1736</v>
      </c>
      <c r="G262" s="7" t="s">
        <v>53</v>
      </c>
      <c r="H262" s="3">
        <v>40.729999999999997</v>
      </c>
      <c r="I262" s="3">
        <v>17.57</v>
      </c>
      <c r="J262" s="7">
        <v>315126</v>
      </c>
    </row>
    <row r="263" spans="1:14">
      <c r="A263" s="1" t="s">
        <v>630</v>
      </c>
      <c r="B263" s="1" t="s">
        <v>630</v>
      </c>
      <c r="C263" s="3" t="s">
        <v>45</v>
      </c>
      <c r="D263" s="1" t="s">
        <v>2831</v>
      </c>
      <c r="E263" s="1">
        <v>28891</v>
      </c>
      <c r="F263" s="2" t="s">
        <v>629</v>
      </c>
      <c r="G263" s="1" t="s">
        <v>53</v>
      </c>
      <c r="H263" s="25">
        <v>41.65</v>
      </c>
      <c r="I263" s="25">
        <v>15.61</v>
      </c>
      <c r="J263" s="90">
        <v>730846</v>
      </c>
      <c r="K263" s="1" t="s">
        <v>2832</v>
      </c>
      <c r="N263" s="7"/>
    </row>
    <row r="264" spans="1:14" ht="17">
      <c r="A264" s="3" t="s">
        <v>637</v>
      </c>
      <c r="B264" s="3" t="s">
        <v>637</v>
      </c>
      <c r="C264" s="3" t="s">
        <v>74</v>
      </c>
      <c r="D264" s="1" t="s">
        <v>2835</v>
      </c>
      <c r="E264" s="1">
        <v>32964</v>
      </c>
      <c r="F264" s="42" t="s">
        <v>629</v>
      </c>
      <c r="G264" s="3" t="s">
        <v>53</v>
      </c>
      <c r="H264" s="27">
        <v>41.65</v>
      </c>
      <c r="I264" s="27">
        <v>15.61</v>
      </c>
      <c r="J264" s="90">
        <v>6648</v>
      </c>
      <c r="K264" s="1" t="s">
        <v>2833</v>
      </c>
      <c r="L264" s="3"/>
      <c r="M264" s="3"/>
      <c r="N264" s="7"/>
    </row>
    <row r="265" spans="1:14">
      <c r="A265" s="7" t="s">
        <v>1636</v>
      </c>
      <c r="B265" s="7" t="s">
        <v>1637</v>
      </c>
      <c r="C265" s="7" t="s">
        <v>74</v>
      </c>
      <c r="D265" s="7" t="s">
        <v>1626</v>
      </c>
      <c r="E265" s="7">
        <v>30260</v>
      </c>
      <c r="F265" s="7" t="s">
        <v>1638</v>
      </c>
      <c r="G265" s="7" t="s">
        <v>1639</v>
      </c>
      <c r="H265" s="3">
        <v>48.53</v>
      </c>
      <c r="I265" s="3">
        <v>16.39</v>
      </c>
      <c r="J265" s="7">
        <v>54214</v>
      </c>
    </row>
    <row r="266" spans="1:14" s="3" customFormat="1">
      <c r="A266" s="3" t="s">
        <v>1779</v>
      </c>
      <c r="B266" s="3" t="s">
        <v>1780</v>
      </c>
      <c r="C266" s="3" t="s">
        <v>45</v>
      </c>
      <c r="D266" s="3" t="s">
        <v>1781</v>
      </c>
      <c r="E266" s="3">
        <v>9067</v>
      </c>
      <c r="F266" s="3" t="s">
        <v>1782</v>
      </c>
      <c r="G266" s="3" t="s">
        <v>68</v>
      </c>
      <c r="H266" s="3">
        <v>45.77</v>
      </c>
      <c r="I266" s="3">
        <v>0.33</v>
      </c>
      <c r="J266" s="3">
        <v>354259</v>
      </c>
      <c r="K266" s="1"/>
      <c r="L266" s="1"/>
      <c r="M266" s="1"/>
      <c r="N266" s="1"/>
    </row>
    <row r="267" spans="1:14">
      <c r="A267" s="3" t="s">
        <v>1783</v>
      </c>
      <c r="B267" s="3" t="s">
        <v>1780</v>
      </c>
      <c r="C267" s="3" t="s">
        <v>45</v>
      </c>
      <c r="D267" s="3" t="s">
        <v>1781</v>
      </c>
      <c r="E267" s="3">
        <v>9067</v>
      </c>
      <c r="F267" s="3" t="s">
        <v>1782</v>
      </c>
      <c r="G267" s="3" t="s">
        <v>68</v>
      </c>
      <c r="H267" s="3">
        <v>45.77</v>
      </c>
      <c r="I267" s="3">
        <v>0.33</v>
      </c>
      <c r="J267" s="3">
        <v>197705</v>
      </c>
    </row>
    <row r="268" spans="1:14">
      <c r="A268" s="3" t="s">
        <v>1784</v>
      </c>
      <c r="B268" s="3" t="s">
        <v>1780</v>
      </c>
      <c r="C268" s="3" t="s">
        <v>74</v>
      </c>
      <c r="D268" s="3" t="s">
        <v>1781</v>
      </c>
      <c r="E268" s="3">
        <v>9067</v>
      </c>
      <c r="F268" s="3" t="s">
        <v>1782</v>
      </c>
      <c r="G268" s="3" t="s">
        <v>68</v>
      </c>
      <c r="H268" s="3">
        <v>45.77</v>
      </c>
      <c r="I268" s="3">
        <v>0.33</v>
      </c>
      <c r="J268" s="3">
        <v>164233</v>
      </c>
    </row>
    <row r="269" spans="1:14">
      <c r="A269" s="7" t="s">
        <v>2062</v>
      </c>
      <c r="B269" s="7" t="s">
        <v>2063</v>
      </c>
      <c r="C269" s="7" t="s">
        <v>74</v>
      </c>
      <c r="D269" s="7" t="s">
        <v>2057</v>
      </c>
      <c r="E269" s="7">
        <v>12655.5</v>
      </c>
      <c r="F269" s="7" t="s">
        <v>2064</v>
      </c>
      <c r="G269" s="7" t="s">
        <v>416</v>
      </c>
      <c r="H269" s="7">
        <v>61.231203610000001</v>
      </c>
      <c r="I269" s="7">
        <v>38.909329900000003</v>
      </c>
      <c r="J269" s="7">
        <v>1152466</v>
      </c>
    </row>
    <row r="270" spans="1:14">
      <c r="A270" s="1" t="s">
        <v>647</v>
      </c>
      <c r="B270" s="22" t="s">
        <v>651</v>
      </c>
      <c r="C270" s="3" t="s">
        <v>45</v>
      </c>
      <c r="D270" s="1" t="s">
        <v>2831</v>
      </c>
      <c r="E270" s="1">
        <v>15200.5</v>
      </c>
      <c r="F270" s="3" t="s">
        <v>645</v>
      </c>
      <c r="G270" s="1" t="s">
        <v>68</v>
      </c>
      <c r="H270" s="25">
        <v>48.368200000000002</v>
      </c>
      <c r="I270" s="25">
        <v>2.8931</v>
      </c>
      <c r="J270" s="71">
        <v>39758</v>
      </c>
      <c r="K270" s="1" t="s">
        <v>2832</v>
      </c>
      <c r="L270" s="3"/>
      <c r="M270" s="7"/>
      <c r="N270" s="7"/>
    </row>
    <row r="271" spans="1:14">
      <c r="A271" s="7" t="s">
        <v>2080</v>
      </c>
      <c r="B271" s="7" t="s">
        <v>2081</v>
      </c>
      <c r="C271" s="7" t="s">
        <v>45</v>
      </c>
      <c r="D271" s="7" t="s">
        <v>2082</v>
      </c>
      <c r="E271" s="7">
        <v>34032.5</v>
      </c>
      <c r="F271" s="7" t="s">
        <v>2083</v>
      </c>
      <c r="G271" s="7" t="s">
        <v>147</v>
      </c>
      <c r="H271" s="3">
        <v>45.11</v>
      </c>
      <c r="I271" s="3">
        <v>23.46</v>
      </c>
      <c r="J271" s="7">
        <v>1197604</v>
      </c>
      <c r="K271" s="1" t="s">
        <v>1645</v>
      </c>
    </row>
    <row r="272" spans="1:14">
      <c r="A272" s="7" t="s">
        <v>1850</v>
      </c>
      <c r="B272" s="7" t="s">
        <v>1851</v>
      </c>
      <c r="C272" s="7" t="s">
        <v>74</v>
      </c>
      <c r="D272" s="7" t="s">
        <v>1840</v>
      </c>
      <c r="E272" s="7">
        <v>8200</v>
      </c>
      <c r="F272" s="7" t="s">
        <v>1852</v>
      </c>
      <c r="G272" s="7" t="s">
        <v>416</v>
      </c>
      <c r="H272" s="3">
        <v>61.264319999999998</v>
      </c>
      <c r="I272" s="3">
        <v>38.905160000000002</v>
      </c>
      <c r="J272" s="7">
        <v>66188</v>
      </c>
    </row>
    <row r="273" spans="1:14">
      <c r="A273" s="1" t="s">
        <v>656</v>
      </c>
      <c r="B273" s="22" t="s">
        <v>661</v>
      </c>
      <c r="C273" s="3" t="s">
        <v>74</v>
      </c>
      <c r="D273" s="1" t="s">
        <v>2831</v>
      </c>
      <c r="E273" s="1">
        <v>12993.5</v>
      </c>
      <c r="F273" s="1" t="s">
        <v>653</v>
      </c>
      <c r="G273" s="1" t="s">
        <v>53</v>
      </c>
      <c r="H273" s="25">
        <v>46.246862499999999</v>
      </c>
      <c r="I273" s="25">
        <v>12.888357600000001</v>
      </c>
      <c r="J273" s="90">
        <v>244508</v>
      </c>
      <c r="K273" s="1" t="s">
        <v>2832</v>
      </c>
      <c r="N273" s="7"/>
    </row>
    <row r="274" spans="1:14">
      <c r="A274" s="7" t="s">
        <v>1724</v>
      </c>
      <c r="B274" s="7" t="s">
        <v>1725</v>
      </c>
      <c r="C274" s="7" t="s">
        <v>74</v>
      </c>
      <c r="D274" s="7" t="s">
        <v>1726</v>
      </c>
      <c r="E274" s="7">
        <v>11908</v>
      </c>
      <c r="F274" s="7" t="s">
        <v>1727</v>
      </c>
      <c r="G274" s="7" t="s">
        <v>53</v>
      </c>
      <c r="H274" s="3">
        <v>41.96</v>
      </c>
      <c r="I274" s="3">
        <v>13.54</v>
      </c>
      <c r="J274" s="7">
        <v>750119</v>
      </c>
    </row>
    <row r="275" spans="1:14">
      <c r="A275" s="7" t="s">
        <v>1728</v>
      </c>
      <c r="B275" s="7" t="s">
        <v>1725</v>
      </c>
      <c r="C275" s="7" t="s">
        <v>74</v>
      </c>
      <c r="D275" s="7" t="s">
        <v>1726</v>
      </c>
      <c r="E275" s="7">
        <v>9125</v>
      </c>
      <c r="F275" s="7" t="s">
        <v>1727</v>
      </c>
      <c r="G275" s="7" t="s">
        <v>53</v>
      </c>
      <c r="H275" s="3">
        <v>41.96</v>
      </c>
      <c r="I275" s="3">
        <v>13.54</v>
      </c>
      <c r="J275" s="7">
        <v>1126562</v>
      </c>
    </row>
    <row r="276" spans="1:14">
      <c r="A276" s="7" t="s">
        <v>1729</v>
      </c>
      <c r="B276" s="7" t="s">
        <v>1725</v>
      </c>
      <c r="C276" s="7" t="s">
        <v>74</v>
      </c>
      <c r="D276" s="7" t="s">
        <v>1726</v>
      </c>
      <c r="E276" s="7">
        <v>10682</v>
      </c>
      <c r="F276" s="7" t="s">
        <v>1727</v>
      </c>
      <c r="G276" s="7" t="s">
        <v>53</v>
      </c>
      <c r="H276" s="3">
        <v>41.96</v>
      </c>
      <c r="I276" s="3">
        <v>13.54</v>
      </c>
      <c r="J276" s="7">
        <v>1129613</v>
      </c>
    </row>
    <row r="277" spans="1:14">
      <c r="A277" s="7" t="s">
        <v>1664</v>
      </c>
      <c r="B277" s="7" t="s">
        <v>1665</v>
      </c>
      <c r="C277" s="7" t="s">
        <v>45</v>
      </c>
      <c r="D277" s="7" t="s">
        <v>1626</v>
      </c>
      <c r="E277" s="7">
        <v>10085</v>
      </c>
      <c r="F277" s="7" t="s">
        <v>1666</v>
      </c>
      <c r="G277" s="7" t="s">
        <v>68</v>
      </c>
      <c r="H277" s="3">
        <v>47.91</v>
      </c>
      <c r="I277" s="3">
        <v>5.43</v>
      </c>
      <c r="J277" s="7">
        <v>385069</v>
      </c>
      <c r="K277" s="1" t="s">
        <v>1645</v>
      </c>
    </row>
    <row r="278" spans="1:14">
      <c r="A278" s="1" t="s">
        <v>665</v>
      </c>
      <c r="B278" s="22" t="s">
        <v>669</v>
      </c>
      <c r="C278" s="3" t="s">
        <v>271</v>
      </c>
      <c r="D278" s="1" t="s">
        <v>2831</v>
      </c>
      <c r="E278" s="3">
        <v>20868</v>
      </c>
      <c r="F278" s="4" t="s">
        <v>663</v>
      </c>
      <c r="G278" s="1" t="s">
        <v>83</v>
      </c>
      <c r="H278" s="25">
        <v>43.424100000000003</v>
      </c>
      <c r="I278" s="25">
        <v>-4.8597999999999999</v>
      </c>
      <c r="J278" s="90">
        <v>13999</v>
      </c>
      <c r="K278" s="1" t="s">
        <v>2832</v>
      </c>
      <c r="N278" s="7"/>
    </row>
    <row r="279" spans="1:14" ht="17">
      <c r="A279" s="28" t="s">
        <v>672</v>
      </c>
      <c r="B279" s="28" t="s">
        <v>672</v>
      </c>
      <c r="C279" s="1" t="s">
        <v>45</v>
      </c>
      <c r="D279" s="1" t="s">
        <v>2835</v>
      </c>
      <c r="E279" s="1">
        <v>15458.5</v>
      </c>
      <c r="F279" s="28" t="s">
        <v>671</v>
      </c>
      <c r="G279" s="1" t="s">
        <v>68</v>
      </c>
      <c r="H279" s="27">
        <v>47.23</v>
      </c>
      <c r="I279" s="27">
        <v>6.1</v>
      </c>
      <c r="J279" s="90">
        <v>37867</v>
      </c>
      <c r="K279" s="1" t="s">
        <v>2833</v>
      </c>
      <c r="N279" s="7"/>
    </row>
    <row r="280" spans="1:14">
      <c r="A280" s="1" t="s">
        <v>679</v>
      </c>
      <c r="B280" s="22" t="s">
        <v>684</v>
      </c>
      <c r="C280" s="3" t="s">
        <v>74</v>
      </c>
      <c r="D280" s="1" t="s">
        <v>2836</v>
      </c>
      <c r="E280" s="1">
        <v>16743</v>
      </c>
      <c r="F280" s="1" t="s">
        <v>677</v>
      </c>
      <c r="G280" s="1" t="s">
        <v>53</v>
      </c>
      <c r="H280" s="25">
        <v>45.540550099999997</v>
      </c>
      <c r="I280" s="25">
        <v>11.0056531</v>
      </c>
      <c r="J280" s="90">
        <v>519960</v>
      </c>
      <c r="K280" s="1" t="s">
        <v>2833</v>
      </c>
      <c r="N280" s="7"/>
    </row>
    <row r="281" spans="1:14">
      <c r="A281" s="7" t="s">
        <v>1102</v>
      </c>
      <c r="B281" s="7" t="s">
        <v>1102</v>
      </c>
      <c r="C281" s="7" t="s">
        <v>74</v>
      </c>
      <c r="D281" s="7" t="s">
        <v>1633</v>
      </c>
      <c r="E281" s="7">
        <v>12960</v>
      </c>
      <c r="F281" s="7" t="s">
        <v>1102</v>
      </c>
      <c r="G281" s="7" t="s">
        <v>68</v>
      </c>
      <c r="H281" s="3">
        <v>47.21</v>
      </c>
      <c r="I281" s="3">
        <v>6.45</v>
      </c>
      <c r="J281" s="7">
        <v>145462</v>
      </c>
      <c r="K281" s="1" t="s">
        <v>1659</v>
      </c>
    </row>
    <row r="282" spans="1:14">
      <c r="A282" s="7" t="s">
        <v>1672</v>
      </c>
      <c r="B282" s="7" t="s">
        <v>1673</v>
      </c>
      <c r="C282" s="7" t="s">
        <v>74</v>
      </c>
      <c r="D282" s="7" t="s">
        <v>1669</v>
      </c>
      <c r="E282" s="7">
        <v>13255</v>
      </c>
      <c r="F282" s="7" t="s">
        <v>1674</v>
      </c>
      <c r="G282" s="7" t="s">
        <v>1671</v>
      </c>
      <c r="H282" s="3">
        <v>42.38</v>
      </c>
      <c r="I282" s="3">
        <v>42.59</v>
      </c>
      <c r="J282" s="7">
        <v>816136</v>
      </c>
    </row>
    <row r="283" spans="1:14">
      <c r="A283" s="3" t="s">
        <v>1646</v>
      </c>
      <c r="B283" s="3" t="s">
        <v>1647</v>
      </c>
      <c r="C283" s="3" t="s">
        <v>74</v>
      </c>
      <c r="D283" s="3" t="s">
        <v>1648</v>
      </c>
      <c r="E283" s="3">
        <v>10399</v>
      </c>
      <c r="F283" s="3" t="s">
        <v>1649</v>
      </c>
      <c r="G283" s="3" t="s">
        <v>1650</v>
      </c>
      <c r="H283" s="3">
        <v>51.324705999999999</v>
      </c>
      <c r="I283" s="3">
        <v>-2.7532480000000001</v>
      </c>
      <c r="J283" s="3">
        <v>88280</v>
      </c>
    </row>
    <row r="284" spans="1:14">
      <c r="A284" s="3" t="s">
        <v>1651</v>
      </c>
      <c r="B284" s="3" t="s">
        <v>1647</v>
      </c>
      <c r="C284" s="3" t="s">
        <v>45</v>
      </c>
      <c r="D284" s="3" t="s">
        <v>1648</v>
      </c>
      <c r="E284" s="3">
        <v>10555</v>
      </c>
      <c r="F284" s="3" t="s">
        <v>1649</v>
      </c>
      <c r="G284" s="3" t="s">
        <v>1650</v>
      </c>
      <c r="H284" s="3">
        <v>51.324705999999999</v>
      </c>
      <c r="I284" s="3">
        <v>-2.7532480000000001</v>
      </c>
      <c r="J284" s="3">
        <v>74513</v>
      </c>
    </row>
    <row r="285" spans="1:14">
      <c r="A285" s="3" t="s">
        <v>1926</v>
      </c>
      <c r="B285" s="3" t="s">
        <v>1927</v>
      </c>
      <c r="C285" s="3" t="s">
        <v>74</v>
      </c>
      <c r="D285" s="3" t="s">
        <v>1800</v>
      </c>
      <c r="E285" s="3">
        <v>8771</v>
      </c>
      <c r="F285" s="3" t="s">
        <v>1928</v>
      </c>
      <c r="G285" s="3" t="s">
        <v>1929</v>
      </c>
      <c r="H285" s="3">
        <v>57.790416999999998</v>
      </c>
      <c r="I285" s="3">
        <v>18.541257000000002</v>
      </c>
      <c r="J285" s="3">
        <v>342434</v>
      </c>
    </row>
    <row r="286" spans="1:14">
      <c r="A286" s="3" t="s">
        <v>1930</v>
      </c>
      <c r="B286" s="3" t="s">
        <v>1927</v>
      </c>
      <c r="C286" s="3" t="s">
        <v>74</v>
      </c>
      <c r="D286" s="3" t="s">
        <v>1800</v>
      </c>
      <c r="E286" s="3">
        <v>8892</v>
      </c>
      <c r="F286" s="3" t="s">
        <v>1931</v>
      </c>
      <c r="G286" s="3" t="s">
        <v>1929</v>
      </c>
      <c r="H286" s="3">
        <v>57.290089999999999</v>
      </c>
      <c r="I286" s="3">
        <v>17.969927999999999</v>
      </c>
      <c r="J286" s="3">
        <v>131231</v>
      </c>
    </row>
    <row r="287" spans="1:14">
      <c r="A287" s="3" t="s">
        <v>1932</v>
      </c>
      <c r="B287" s="3" t="s">
        <v>1927</v>
      </c>
      <c r="C287" s="3" t="s">
        <v>45</v>
      </c>
      <c r="D287" s="3" t="s">
        <v>1800</v>
      </c>
      <c r="E287" s="3">
        <v>8895</v>
      </c>
      <c r="F287" s="3" t="s">
        <v>1931</v>
      </c>
      <c r="G287" s="3" t="s">
        <v>1929</v>
      </c>
      <c r="H287" s="3">
        <v>57.290089999999999</v>
      </c>
      <c r="I287" s="3">
        <v>17.969927999999999</v>
      </c>
      <c r="J287" s="3">
        <v>1116314</v>
      </c>
    </row>
    <row r="288" spans="1:14">
      <c r="A288" s="3" t="s">
        <v>1933</v>
      </c>
      <c r="B288" s="3" t="s">
        <v>1927</v>
      </c>
      <c r="C288" s="3" t="s">
        <v>45</v>
      </c>
      <c r="D288" s="3" t="s">
        <v>1800</v>
      </c>
      <c r="E288" s="3">
        <v>9144</v>
      </c>
      <c r="F288" s="3" t="s">
        <v>1931</v>
      </c>
      <c r="G288" s="3" t="s">
        <v>1929</v>
      </c>
      <c r="H288" s="3">
        <v>57.290089999999999</v>
      </c>
      <c r="I288" s="3">
        <v>17.969927999999999</v>
      </c>
      <c r="J288" s="3">
        <v>813050</v>
      </c>
    </row>
    <row r="289" spans="1:14">
      <c r="A289" s="3" t="s">
        <v>1856</v>
      </c>
      <c r="B289" s="3" t="s">
        <v>1857</v>
      </c>
      <c r="C289" s="3" t="s">
        <v>45</v>
      </c>
      <c r="D289" s="3" t="s">
        <v>1858</v>
      </c>
      <c r="E289" s="3">
        <v>11259</v>
      </c>
      <c r="F289" s="3" t="s">
        <v>420</v>
      </c>
      <c r="G289" s="3" t="s">
        <v>416</v>
      </c>
      <c r="H289" s="3">
        <v>54.53</v>
      </c>
      <c r="I289" s="3">
        <v>51.11</v>
      </c>
      <c r="J289" s="3">
        <v>967604</v>
      </c>
    </row>
    <row r="290" spans="1:14">
      <c r="A290" s="7" t="s">
        <v>2010</v>
      </c>
      <c r="B290" s="7" t="s">
        <v>2003</v>
      </c>
      <c r="C290" s="7" t="s">
        <v>74</v>
      </c>
      <c r="D290" s="7" t="s">
        <v>1840</v>
      </c>
      <c r="E290" s="7">
        <v>6290</v>
      </c>
      <c r="F290" s="7" t="s">
        <v>2011</v>
      </c>
      <c r="G290" s="7" t="s">
        <v>2005</v>
      </c>
      <c r="H290" s="3">
        <v>55.76</v>
      </c>
      <c r="I290" s="3">
        <v>22.43</v>
      </c>
      <c r="J290" s="7">
        <v>998529</v>
      </c>
    </row>
    <row r="291" spans="1:14">
      <c r="A291" s="7" t="s">
        <v>2016</v>
      </c>
      <c r="B291" s="7" t="s">
        <v>2017</v>
      </c>
      <c r="C291" s="7" t="s">
        <v>45</v>
      </c>
      <c r="D291" s="7" t="s">
        <v>1840</v>
      </c>
      <c r="E291" s="7">
        <v>8285</v>
      </c>
      <c r="F291" s="7" t="s">
        <v>2011</v>
      </c>
      <c r="G291" s="7" t="s">
        <v>2005</v>
      </c>
      <c r="H291" s="3">
        <v>55.76</v>
      </c>
      <c r="I291" s="3">
        <v>22.43</v>
      </c>
      <c r="J291" s="7">
        <v>670952</v>
      </c>
    </row>
    <row r="292" spans="1:14">
      <c r="A292" s="7" t="s">
        <v>2053</v>
      </c>
      <c r="B292" s="7" t="s">
        <v>2049</v>
      </c>
      <c r="C292" s="7" t="s">
        <v>74</v>
      </c>
      <c r="D292" s="7" t="s">
        <v>2050</v>
      </c>
      <c r="E292" s="7">
        <v>6044.5</v>
      </c>
      <c r="F292" s="7" t="s">
        <v>2054</v>
      </c>
      <c r="G292" s="7" t="s">
        <v>2052</v>
      </c>
      <c r="H292" s="7">
        <v>54.3</v>
      </c>
      <c r="I292" s="7">
        <v>-8.34</v>
      </c>
      <c r="J292" s="7">
        <v>1150007</v>
      </c>
    </row>
    <row r="293" spans="1:14">
      <c r="A293" s="3" t="s">
        <v>1804</v>
      </c>
      <c r="B293" s="3" t="s">
        <v>1805</v>
      </c>
      <c r="C293" s="3" t="s">
        <v>74</v>
      </c>
      <c r="D293" s="3" t="s">
        <v>1800</v>
      </c>
      <c r="E293" s="3">
        <v>5857</v>
      </c>
      <c r="F293" s="3" t="s">
        <v>1806</v>
      </c>
      <c r="G293" s="3" t="s">
        <v>1802</v>
      </c>
      <c r="H293" s="3">
        <v>67.812263999999999</v>
      </c>
      <c r="I293" s="3">
        <v>14.681061</v>
      </c>
      <c r="J293" s="3">
        <v>859653</v>
      </c>
    </row>
    <row r="294" spans="1:14">
      <c r="A294" s="1" t="s">
        <v>691</v>
      </c>
      <c r="B294" s="22" t="s">
        <v>695</v>
      </c>
      <c r="C294" s="3" t="s">
        <v>45</v>
      </c>
      <c r="D294" s="1" t="s">
        <v>2831</v>
      </c>
      <c r="E294" s="1">
        <v>13462</v>
      </c>
      <c r="F294" s="1" t="s">
        <v>688</v>
      </c>
      <c r="G294" s="1" t="s">
        <v>53</v>
      </c>
      <c r="H294" s="25">
        <v>37.847799999999999</v>
      </c>
      <c r="I294" s="25">
        <v>14.6937</v>
      </c>
      <c r="J294" s="90">
        <v>651908</v>
      </c>
      <c r="K294" s="1" t="s">
        <v>2832</v>
      </c>
      <c r="N294" s="7"/>
    </row>
    <row r="295" spans="1:14">
      <c r="A295" s="7" t="s">
        <v>1863</v>
      </c>
      <c r="B295" s="7" t="s">
        <v>1864</v>
      </c>
      <c r="C295" s="7" t="s">
        <v>74</v>
      </c>
      <c r="D295" s="7" t="s">
        <v>1865</v>
      </c>
      <c r="E295" s="7">
        <v>32823</v>
      </c>
      <c r="F295" s="7" t="s">
        <v>1866</v>
      </c>
      <c r="G295" s="7" t="s">
        <v>416</v>
      </c>
      <c r="H295" s="3">
        <v>56.176111110000001</v>
      </c>
      <c r="I295" s="3">
        <v>40.502499999999998</v>
      </c>
      <c r="J295" s="7">
        <v>809229</v>
      </c>
    </row>
    <row r="296" spans="1:14">
      <c r="A296" s="7" t="s">
        <v>1867</v>
      </c>
      <c r="B296" s="7" t="s">
        <v>1864</v>
      </c>
      <c r="C296" s="7" t="s">
        <v>74</v>
      </c>
      <c r="D296" s="7" t="s">
        <v>1865</v>
      </c>
      <c r="E296" s="7">
        <v>34234</v>
      </c>
      <c r="F296" s="7" t="s">
        <v>1866</v>
      </c>
      <c r="G296" s="7" t="s">
        <v>416</v>
      </c>
      <c r="H296" s="3">
        <v>56.176111110000001</v>
      </c>
      <c r="I296" s="3">
        <v>40.502499999999998</v>
      </c>
      <c r="J296" s="7">
        <v>1164216</v>
      </c>
    </row>
    <row r="297" spans="1:14">
      <c r="A297" s="7" t="s">
        <v>1868</v>
      </c>
      <c r="B297" s="7" t="s">
        <v>1864</v>
      </c>
      <c r="C297" s="7" t="s">
        <v>74</v>
      </c>
      <c r="D297" s="7" t="s">
        <v>1865</v>
      </c>
      <c r="E297" s="7">
        <v>34093</v>
      </c>
      <c r="F297" s="7" t="s">
        <v>1866</v>
      </c>
      <c r="G297" s="7" t="s">
        <v>416</v>
      </c>
      <c r="H297" s="3">
        <v>56.176111110000001</v>
      </c>
      <c r="I297" s="3">
        <v>40.502499999999998</v>
      </c>
      <c r="J297" s="7">
        <v>1181712</v>
      </c>
    </row>
    <row r="298" spans="1:14">
      <c r="A298" s="7" t="s">
        <v>1869</v>
      </c>
      <c r="B298" s="7" t="s">
        <v>1864</v>
      </c>
      <c r="C298" s="7" t="s">
        <v>74</v>
      </c>
      <c r="D298" s="7" t="s">
        <v>1865</v>
      </c>
      <c r="E298" s="7">
        <v>33992</v>
      </c>
      <c r="F298" s="7" t="s">
        <v>1866</v>
      </c>
      <c r="G298" s="7" t="s">
        <v>416</v>
      </c>
      <c r="H298" s="3">
        <v>56.176111110000001</v>
      </c>
      <c r="I298" s="3">
        <v>40.502499999999998</v>
      </c>
      <c r="J298" s="7">
        <v>1160873</v>
      </c>
    </row>
    <row r="299" spans="1:14">
      <c r="A299" s="7" t="s">
        <v>1641</v>
      </c>
      <c r="B299" s="7" t="s">
        <v>1642</v>
      </c>
      <c r="C299" s="7" t="s">
        <v>45</v>
      </c>
      <c r="D299" s="7" t="s">
        <v>1643</v>
      </c>
      <c r="E299" s="7">
        <v>5759</v>
      </c>
      <c r="F299" s="7" t="s">
        <v>1641</v>
      </c>
      <c r="G299" s="7" t="s">
        <v>1644</v>
      </c>
      <c r="H299" s="3">
        <v>54.6631</v>
      </c>
      <c r="I299" s="3">
        <v>11.3568</v>
      </c>
      <c r="J299" s="3">
        <v>593102</v>
      </c>
      <c r="K299" s="1" t="s">
        <v>1645</v>
      </c>
    </row>
    <row r="300" spans="1:14">
      <c r="A300" s="7" t="s">
        <v>1785</v>
      </c>
      <c r="B300" s="7" t="s">
        <v>1786</v>
      </c>
      <c r="C300" s="7" t="s">
        <v>74</v>
      </c>
      <c r="D300" s="7" t="s">
        <v>1787</v>
      </c>
      <c r="E300" s="7">
        <v>14357</v>
      </c>
      <c r="F300" s="7" t="s">
        <v>1788</v>
      </c>
      <c r="G300" s="7" t="s">
        <v>1789</v>
      </c>
      <c r="H300" s="3">
        <v>34.807811999999998</v>
      </c>
      <c r="I300" s="3">
        <v>-2.4108890000000001</v>
      </c>
      <c r="J300" s="7">
        <v>287534</v>
      </c>
    </row>
    <row r="301" spans="1:14">
      <c r="A301" s="7" t="s">
        <v>1790</v>
      </c>
      <c r="B301" s="7" t="s">
        <v>1786</v>
      </c>
      <c r="C301" s="7" t="s">
        <v>74</v>
      </c>
      <c r="D301" s="7" t="s">
        <v>1787</v>
      </c>
      <c r="E301" s="7">
        <v>14605</v>
      </c>
      <c r="F301" s="7" t="s">
        <v>1788</v>
      </c>
      <c r="G301" s="7" t="s">
        <v>1789</v>
      </c>
      <c r="H301" s="3">
        <v>34.807811999999998</v>
      </c>
      <c r="I301" s="3">
        <v>-2.4108890000000001</v>
      </c>
      <c r="J301" s="7">
        <v>846250</v>
      </c>
    </row>
    <row r="302" spans="1:14">
      <c r="A302" s="7" t="s">
        <v>1791</v>
      </c>
      <c r="B302" s="7" t="s">
        <v>1786</v>
      </c>
      <c r="C302" s="7" t="s">
        <v>74</v>
      </c>
      <c r="D302" s="7" t="s">
        <v>1787</v>
      </c>
      <c r="E302" s="7">
        <v>14500</v>
      </c>
      <c r="F302" s="7" t="s">
        <v>1788</v>
      </c>
      <c r="G302" s="7" t="s">
        <v>1789</v>
      </c>
      <c r="H302" s="3">
        <v>34.807811999999998</v>
      </c>
      <c r="I302" s="3">
        <v>-2.4108890000000001</v>
      </c>
      <c r="J302" s="7">
        <v>1037723</v>
      </c>
    </row>
    <row r="303" spans="1:14">
      <c r="A303" s="7" t="s">
        <v>1792</v>
      </c>
      <c r="B303" s="7" t="s">
        <v>1786</v>
      </c>
      <c r="C303" s="7" t="s">
        <v>74</v>
      </c>
      <c r="D303" s="7" t="s">
        <v>1787</v>
      </c>
      <c r="E303" s="7">
        <v>14500</v>
      </c>
      <c r="F303" s="7" t="s">
        <v>1788</v>
      </c>
      <c r="G303" s="7" t="s">
        <v>1789</v>
      </c>
      <c r="H303" s="3">
        <v>34.807811999999998</v>
      </c>
      <c r="I303" s="3">
        <v>-2.4108890000000001</v>
      </c>
      <c r="J303" s="7">
        <v>998988</v>
      </c>
    </row>
    <row r="304" spans="1:14">
      <c r="A304" s="7" t="s">
        <v>1793</v>
      </c>
      <c r="B304" s="7" t="s">
        <v>1786</v>
      </c>
      <c r="C304" s="7" t="s">
        <v>74</v>
      </c>
      <c r="D304" s="7" t="s">
        <v>1787</v>
      </c>
      <c r="E304" s="7">
        <v>14500</v>
      </c>
      <c r="F304" s="7" t="s">
        <v>1788</v>
      </c>
      <c r="G304" s="7" t="s">
        <v>1789</v>
      </c>
      <c r="H304" s="3">
        <v>34.807811999999998</v>
      </c>
      <c r="I304" s="3">
        <v>-2.4108890000000001</v>
      </c>
      <c r="J304" s="7">
        <v>986561</v>
      </c>
    </row>
    <row r="305" spans="1:14">
      <c r="A305" s="7" t="s">
        <v>1794</v>
      </c>
      <c r="B305" s="7" t="s">
        <v>1786</v>
      </c>
      <c r="C305" s="7" t="s">
        <v>74</v>
      </c>
      <c r="D305" s="7" t="s">
        <v>1787</v>
      </c>
      <c r="E305" s="7">
        <v>14500</v>
      </c>
      <c r="F305" s="7" t="s">
        <v>1788</v>
      </c>
      <c r="G305" s="7" t="s">
        <v>1789</v>
      </c>
      <c r="H305" s="3">
        <v>34.807811999999998</v>
      </c>
      <c r="I305" s="3">
        <v>-2.4108890000000001</v>
      </c>
      <c r="J305" s="7">
        <v>85601</v>
      </c>
    </row>
    <row r="306" spans="1:14">
      <c r="A306" s="7" t="s">
        <v>1975</v>
      </c>
      <c r="B306" s="7" t="s">
        <v>1976</v>
      </c>
      <c r="C306" s="7" t="s">
        <v>45</v>
      </c>
      <c r="D306" s="7" t="s">
        <v>1840</v>
      </c>
      <c r="E306" s="7">
        <v>5445</v>
      </c>
      <c r="F306" s="7" t="s">
        <v>1977</v>
      </c>
      <c r="G306" s="7" t="s">
        <v>1972</v>
      </c>
      <c r="H306" s="3">
        <v>57.847468999999997</v>
      </c>
      <c r="I306" s="3">
        <v>26.976718999999999</v>
      </c>
      <c r="J306" s="7">
        <v>160654</v>
      </c>
    </row>
    <row r="307" spans="1:14" s="3" customFormat="1">
      <c r="A307" s="7" t="s">
        <v>1978</v>
      </c>
      <c r="B307" s="7" t="s">
        <v>1976</v>
      </c>
      <c r="C307" s="7" t="s">
        <v>74</v>
      </c>
      <c r="D307" s="7" t="s">
        <v>1840</v>
      </c>
      <c r="E307" s="7">
        <v>5670</v>
      </c>
      <c r="F307" s="7" t="s">
        <v>1977</v>
      </c>
      <c r="G307" s="7" t="s">
        <v>1972</v>
      </c>
      <c r="H307" s="3">
        <v>57.847468999999997</v>
      </c>
      <c r="I307" s="3">
        <v>26.976718999999999</v>
      </c>
      <c r="J307" s="7">
        <v>155136</v>
      </c>
      <c r="K307" s="1"/>
      <c r="L307" s="1"/>
      <c r="M307" s="1"/>
      <c r="N307" s="1"/>
    </row>
    <row r="308" spans="1:14" s="3" customFormat="1">
      <c r="A308" s="7" t="s">
        <v>1965</v>
      </c>
      <c r="B308" s="7" t="s">
        <v>1966</v>
      </c>
      <c r="C308" s="7" t="s">
        <v>74</v>
      </c>
      <c r="D308" s="7" t="s">
        <v>1967</v>
      </c>
      <c r="E308" s="7">
        <v>39475</v>
      </c>
      <c r="F308" s="7" t="s">
        <v>1965</v>
      </c>
      <c r="G308" s="7" t="s">
        <v>1968</v>
      </c>
      <c r="H308" s="3">
        <v>39.39</v>
      </c>
      <c r="I308" s="3">
        <v>115.52</v>
      </c>
      <c r="J308" s="7">
        <v>901237</v>
      </c>
      <c r="K308" s="1"/>
      <c r="L308" s="1"/>
      <c r="M308" s="1"/>
      <c r="N308" s="1"/>
    </row>
    <row r="309" spans="1:14">
      <c r="A309" s="1" t="s">
        <v>699</v>
      </c>
      <c r="B309" s="22" t="s">
        <v>705</v>
      </c>
      <c r="C309" s="3" t="s">
        <v>74</v>
      </c>
      <c r="D309" s="1" t="s">
        <v>2831</v>
      </c>
      <c r="E309" s="1">
        <v>8222.5</v>
      </c>
      <c r="F309" s="1" t="s">
        <v>696</v>
      </c>
      <c r="G309" s="1" t="s">
        <v>700</v>
      </c>
      <c r="H309" s="25">
        <v>38.299999999999997</v>
      </c>
      <c r="I309" s="25">
        <v>69.283000000000001</v>
      </c>
      <c r="J309" s="90">
        <v>239609</v>
      </c>
      <c r="K309" s="1" t="s">
        <v>2832</v>
      </c>
      <c r="N309" s="7"/>
    </row>
    <row r="310" spans="1:14">
      <c r="A310" s="1" t="s">
        <v>712</v>
      </c>
      <c r="B310" s="22" t="s">
        <v>717</v>
      </c>
      <c r="C310" s="3" t="s">
        <v>74</v>
      </c>
      <c r="D310" s="1" t="s">
        <v>2831</v>
      </c>
      <c r="E310" s="1">
        <v>8053</v>
      </c>
      <c r="F310" s="1" t="s">
        <v>710</v>
      </c>
      <c r="G310" s="1" t="s">
        <v>416</v>
      </c>
      <c r="H310" s="25">
        <v>61.937725</v>
      </c>
      <c r="I310" s="25">
        <v>35.260893000000003</v>
      </c>
      <c r="J310" s="90">
        <v>63342</v>
      </c>
      <c r="K310" s="1" t="s">
        <v>2832</v>
      </c>
      <c r="N310" s="7"/>
    </row>
    <row r="311" spans="1:14">
      <c r="A311" s="1" t="s">
        <v>720</v>
      </c>
      <c r="B311" s="22" t="s">
        <v>717</v>
      </c>
      <c r="C311" s="3" t="s">
        <v>74</v>
      </c>
      <c r="D311" s="1" t="s">
        <v>2831</v>
      </c>
      <c r="E311" s="1">
        <v>8125</v>
      </c>
      <c r="F311" s="1" t="s">
        <v>710</v>
      </c>
      <c r="G311" s="1" t="s">
        <v>416</v>
      </c>
      <c r="H311" s="25">
        <v>61.937725</v>
      </c>
      <c r="I311" s="25">
        <v>35.260893000000003</v>
      </c>
      <c r="J311" s="90">
        <v>498520</v>
      </c>
      <c r="K311" s="1" t="s">
        <v>2832</v>
      </c>
      <c r="N311" s="7"/>
    </row>
    <row r="312" spans="1:14">
      <c r="A312" s="1" t="s">
        <v>725</v>
      </c>
      <c r="B312" s="22" t="s">
        <v>717</v>
      </c>
      <c r="C312" s="3" t="s">
        <v>45</v>
      </c>
      <c r="D312" s="1" t="s">
        <v>2831</v>
      </c>
      <c r="E312" s="1">
        <v>8125</v>
      </c>
      <c r="F312" s="1" t="s">
        <v>710</v>
      </c>
      <c r="G312" s="1" t="s">
        <v>416</v>
      </c>
      <c r="H312" s="25">
        <v>61.937725</v>
      </c>
      <c r="I312" s="25">
        <v>35.260893000000003</v>
      </c>
      <c r="J312" s="90">
        <v>191395</v>
      </c>
      <c r="K312" s="1" t="s">
        <v>2832</v>
      </c>
      <c r="N312" s="7"/>
    </row>
    <row r="313" spans="1:14">
      <c r="A313" s="1" t="s">
        <v>727</v>
      </c>
      <c r="B313" s="22" t="s">
        <v>717</v>
      </c>
      <c r="C313" s="3" t="s">
        <v>45</v>
      </c>
      <c r="D313" s="1" t="s">
        <v>2831</v>
      </c>
      <c r="E313" s="1">
        <v>8125</v>
      </c>
      <c r="F313" s="1" t="s">
        <v>710</v>
      </c>
      <c r="G313" s="1" t="s">
        <v>416</v>
      </c>
      <c r="H313" s="25">
        <v>61.937725</v>
      </c>
      <c r="I313" s="25">
        <v>35.260893000000003</v>
      </c>
      <c r="J313" s="90">
        <v>787327</v>
      </c>
      <c r="K313" s="1" t="s">
        <v>2832</v>
      </c>
      <c r="N313" s="7"/>
    </row>
    <row r="314" spans="1:14">
      <c r="A314" s="1" t="s">
        <v>732</v>
      </c>
      <c r="B314" s="22" t="s">
        <v>717</v>
      </c>
      <c r="C314" s="3" t="s">
        <v>45</v>
      </c>
      <c r="D314" s="1" t="s">
        <v>2831</v>
      </c>
      <c r="E314" s="1">
        <v>8125</v>
      </c>
      <c r="F314" s="1" t="s">
        <v>710</v>
      </c>
      <c r="G314" s="1" t="s">
        <v>416</v>
      </c>
      <c r="H314" s="25">
        <v>61.937725</v>
      </c>
      <c r="I314" s="25">
        <v>35.260893000000003</v>
      </c>
      <c r="J314" s="90">
        <v>262839</v>
      </c>
      <c r="K314" s="1" t="s">
        <v>2832</v>
      </c>
      <c r="N314" s="7"/>
    </row>
    <row r="315" spans="1:14">
      <c r="A315" s="1" t="s">
        <v>735</v>
      </c>
      <c r="B315" s="22" t="s">
        <v>717</v>
      </c>
      <c r="C315" s="3" t="s">
        <v>45</v>
      </c>
      <c r="D315" s="1" t="s">
        <v>2831</v>
      </c>
      <c r="E315" s="1">
        <v>8125</v>
      </c>
      <c r="F315" s="1" t="s">
        <v>710</v>
      </c>
      <c r="G315" s="1" t="s">
        <v>416</v>
      </c>
      <c r="H315" s="25">
        <v>61.937725</v>
      </c>
      <c r="I315" s="25">
        <v>35.260893000000003</v>
      </c>
      <c r="J315" s="90">
        <v>77913</v>
      </c>
      <c r="K315" s="1" t="s">
        <v>2832</v>
      </c>
      <c r="N315" s="7"/>
    </row>
    <row r="316" spans="1:14">
      <c r="A316" s="1" t="s">
        <v>738</v>
      </c>
      <c r="B316" s="22" t="s">
        <v>717</v>
      </c>
      <c r="C316" s="3" t="s">
        <v>74</v>
      </c>
      <c r="D316" s="1" t="s">
        <v>2831</v>
      </c>
      <c r="E316" s="1">
        <v>8289</v>
      </c>
      <c r="F316" s="1" t="s">
        <v>710</v>
      </c>
      <c r="G316" s="1" t="s">
        <v>416</v>
      </c>
      <c r="H316" s="25">
        <v>61.937725</v>
      </c>
      <c r="I316" s="25">
        <v>35.260893000000003</v>
      </c>
      <c r="J316" s="90">
        <v>890864</v>
      </c>
      <c r="K316" s="1" t="s">
        <v>2832</v>
      </c>
      <c r="N316" s="7"/>
    </row>
    <row r="317" spans="1:14">
      <c r="A317" s="1" t="s">
        <v>744</v>
      </c>
      <c r="B317" s="22" t="s">
        <v>717</v>
      </c>
      <c r="C317" s="3" t="s">
        <v>74</v>
      </c>
      <c r="D317" s="1" t="s">
        <v>2831</v>
      </c>
      <c r="E317" s="1">
        <v>8155.5</v>
      </c>
      <c r="F317" s="1" t="s">
        <v>710</v>
      </c>
      <c r="G317" s="1" t="s">
        <v>416</v>
      </c>
      <c r="H317" s="25">
        <v>61.937725</v>
      </c>
      <c r="I317" s="25">
        <v>35.260893000000003</v>
      </c>
      <c r="J317" s="90">
        <v>366317</v>
      </c>
      <c r="K317" s="1" t="s">
        <v>2832</v>
      </c>
      <c r="N317" s="7"/>
    </row>
    <row r="318" spans="1:14">
      <c r="A318" s="1" t="s">
        <v>749</v>
      </c>
      <c r="B318" s="22" t="s">
        <v>717</v>
      </c>
      <c r="C318" s="3" t="s">
        <v>45</v>
      </c>
      <c r="D318" s="1" t="s">
        <v>2831</v>
      </c>
      <c r="E318" s="1">
        <v>8125</v>
      </c>
      <c r="F318" s="1" t="s">
        <v>710</v>
      </c>
      <c r="G318" s="1" t="s">
        <v>416</v>
      </c>
      <c r="H318" s="25">
        <v>61.937725</v>
      </c>
      <c r="I318" s="25">
        <v>35.260893000000003</v>
      </c>
      <c r="J318" s="90">
        <v>757123</v>
      </c>
      <c r="K318" s="1" t="s">
        <v>2832</v>
      </c>
      <c r="N318" s="7"/>
    </row>
    <row r="319" spans="1:14">
      <c r="A319" s="1" t="s">
        <v>751</v>
      </c>
      <c r="B319" s="22" t="s">
        <v>717</v>
      </c>
      <c r="C319" s="3" t="s">
        <v>45</v>
      </c>
      <c r="D319" s="1" t="s">
        <v>2831</v>
      </c>
      <c r="E319" s="1">
        <v>8190</v>
      </c>
      <c r="F319" s="1" t="s">
        <v>710</v>
      </c>
      <c r="G319" s="1" t="s">
        <v>416</v>
      </c>
      <c r="H319" s="25">
        <v>61.937725</v>
      </c>
      <c r="I319" s="25">
        <v>35.260893000000003</v>
      </c>
      <c r="J319" s="90">
        <v>478782</v>
      </c>
      <c r="K319" s="1" t="s">
        <v>2832</v>
      </c>
      <c r="N319" s="7"/>
    </row>
    <row r="320" spans="1:14">
      <c r="A320" s="1" t="s">
        <v>755</v>
      </c>
      <c r="B320" s="22" t="s">
        <v>717</v>
      </c>
      <c r="C320" s="3" t="s">
        <v>74</v>
      </c>
      <c r="D320" s="1" t="s">
        <v>2831</v>
      </c>
      <c r="E320" s="1">
        <v>7952</v>
      </c>
      <c r="F320" s="1" t="s">
        <v>710</v>
      </c>
      <c r="G320" s="1" t="s">
        <v>416</v>
      </c>
      <c r="H320" s="25">
        <v>61.937725</v>
      </c>
      <c r="I320" s="25">
        <v>35.260893000000003</v>
      </c>
      <c r="J320" s="90">
        <v>244776</v>
      </c>
      <c r="K320" s="1" t="s">
        <v>2832</v>
      </c>
      <c r="N320" s="7"/>
    </row>
    <row r="321" spans="1:14">
      <c r="A321" s="1" t="s">
        <v>761</v>
      </c>
      <c r="B321" s="22" t="s">
        <v>717</v>
      </c>
      <c r="C321" s="3" t="s">
        <v>74</v>
      </c>
      <c r="D321" s="1" t="s">
        <v>2831</v>
      </c>
      <c r="E321" s="1">
        <v>8125</v>
      </c>
      <c r="F321" s="1" t="s">
        <v>710</v>
      </c>
      <c r="G321" s="1" t="s">
        <v>416</v>
      </c>
      <c r="H321" s="25">
        <v>61.937725</v>
      </c>
      <c r="I321" s="25">
        <v>35.260893000000003</v>
      </c>
      <c r="J321" s="90">
        <v>69959</v>
      </c>
      <c r="K321" s="1" t="s">
        <v>2832</v>
      </c>
      <c r="N321" s="7"/>
    </row>
    <row r="322" spans="1:14">
      <c r="A322" s="1" t="s">
        <v>763</v>
      </c>
      <c r="B322" s="22" t="s">
        <v>717</v>
      </c>
      <c r="C322" s="3" t="s">
        <v>74</v>
      </c>
      <c r="D322" s="1" t="s">
        <v>2831</v>
      </c>
      <c r="E322" s="1">
        <v>8125</v>
      </c>
      <c r="F322" s="1" t="s">
        <v>710</v>
      </c>
      <c r="G322" s="1" t="s">
        <v>416</v>
      </c>
      <c r="H322" s="25">
        <v>61.937725</v>
      </c>
      <c r="I322" s="25">
        <v>35.260893000000003</v>
      </c>
      <c r="J322" s="90">
        <v>463552</v>
      </c>
      <c r="K322" s="1" t="s">
        <v>2832</v>
      </c>
      <c r="N322" s="7"/>
    </row>
    <row r="323" spans="1:14">
      <c r="A323" s="1" t="s">
        <v>765</v>
      </c>
      <c r="B323" s="22" t="s">
        <v>717</v>
      </c>
      <c r="C323" s="3" t="s">
        <v>74</v>
      </c>
      <c r="D323" s="1" t="s">
        <v>2831</v>
      </c>
      <c r="E323" s="1">
        <v>8125</v>
      </c>
      <c r="F323" s="1" t="s">
        <v>710</v>
      </c>
      <c r="G323" s="1" t="s">
        <v>416</v>
      </c>
      <c r="H323" s="25">
        <v>61.937725</v>
      </c>
      <c r="I323" s="25">
        <v>35.260893000000003</v>
      </c>
      <c r="J323" s="90">
        <v>337547</v>
      </c>
      <c r="K323" s="1" t="s">
        <v>2832</v>
      </c>
      <c r="N323" s="7"/>
    </row>
    <row r="324" spans="1:14">
      <c r="A324" s="1" t="s">
        <v>767</v>
      </c>
      <c r="B324" s="22" t="s">
        <v>717</v>
      </c>
      <c r="C324" s="3" t="s">
        <v>74</v>
      </c>
      <c r="D324" s="1" t="s">
        <v>2831</v>
      </c>
      <c r="E324" s="1">
        <v>8125</v>
      </c>
      <c r="F324" s="1" t="s">
        <v>710</v>
      </c>
      <c r="G324" s="1" t="s">
        <v>416</v>
      </c>
      <c r="H324" s="25">
        <v>61.937725</v>
      </c>
      <c r="I324" s="25">
        <v>35.260893000000003</v>
      </c>
      <c r="J324" s="90">
        <v>227982</v>
      </c>
      <c r="K324" s="1" t="s">
        <v>2832</v>
      </c>
      <c r="N324" s="7"/>
    </row>
    <row r="325" spans="1:14">
      <c r="A325" s="7" t="s">
        <v>1874</v>
      </c>
      <c r="B325" s="7" t="s">
        <v>1875</v>
      </c>
      <c r="C325" s="7" t="s">
        <v>74</v>
      </c>
      <c r="D325" s="7" t="s">
        <v>1876</v>
      </c>
      <c r="E325" s="7">
        <v>45020</v>
      </c>
      <c r="F325" s="7" t="s">
        <v>1877</v>
      </c>
      <c r="G325" s="7" t="s">
        <v>416</v>
      </c>
      <c r="H325" s="3">
        <v>57.7</v>
      </c>
      <c r="I325" s="3">
        <v>71.099999999999994</v>
      </c>
      <c r="J325" s="7">
        <v>1062044</v>
      </c>
    </row>
    <row r="326" spans="1:14">
      <c r="A326" s="7" t="s">
        <v>1839</v>
      </c>
      <c r="B326" s="7" t="s">
        <v>717</v>
      </c>
      <c r="C326" s="7" t="s">
        <v>45</v>
      </c>
      <c r="D326" s="7" t="s">
        <v>1840</v>
      </c>
      <c r="E326" s="7">
        <v>7200</v>
      </c>
      <c r="F326" s="7" t="s">
        <v>1841</v>
      </c>
      <c r="G326" s="7" t="s">
        <v>416</v>
      </c>
      <c r="H326" s="3">
        <v>61.65</v>
      </c>
      <c r="I326" s="3">
        <v>35.65</v>
      </c>
      <c r="J326" s="7">
        <v>533249</v>
      </c>
    </row>
    <row r="327" spans="1:14">
      <c r="A327" s="7" t="s">
        <v>1743</v>
      </c>
      <c r="B327" s="7" t="s">
        <v>1744</v>
      </c>
      <c r="C327" s="7" t="s">
        <v>74</v>
      </c>
      <c r="D327" s="7" t="s">
        <v>1740</v>
      </c>
      <c r="E327" s="7">
        <v>8285</v>
      </c>
      <c r="F327" s="7" t="s">
        <v>1741</v>
      </c>
      <c r="G327" s="7" t="s">
        <v>53</v>
      </c>
      <c r="H327" s="3">
        <v>38.11</v>
      </c>
      <c r="I327" s="3">
        <v>12.7867</v>
      </c>
      <c r="J327" s="3">
        <v>249176</v>
      </c>
      <c r="K327" s="1" t="s">
        <v>1645</v>
      </c>
    </row>
    <row r="328" spans="1:14">
      <c r="A328" s="7" t="s">
        <v>1747</v>
      </c>
      <c r="B328" s="7" t="s">
        <v>1744</v>
      </c>
      <c r="C328" s="7" t="s">
        <v>45</v>
      </c>
      <c r="D328" s="7" t="s">
        <v>1740</v>
      </c>
      <c r="E328" s="7">
        <v>8460</v>
      </c>
      <c r="F328" s="7" t="s">
        <v>1741</v>
      </c>
      <c r="G328" s="7" t="s">
        <v>53</v>
      </c>
      <c r="H328" s="3">
        <v>38.11</v>
      </c>
      <c r="I328" s="3">
        <v>12.7867</v>
      </c>
      <c r="J328" s="3">
        <v>658972</v>
      </c>
      <c r="K328" s="1" t="s">
        <v>1645</v>
      </c>
    </row>
    <row r="329" spans="1:14">
      <c r="A329" s="7" t="s">
        <v>1748</v>
      </c>
      <c r="B329" s="7" t="s">
        <v>1744</v>
      </c>
      <c r="C329" s="7" t="s">
        <v>45</v>
      </c>
      <c r="D329" s="7" t="s">
        <v>1740</v>
      </c>
      <c r="E329" s="7">
        <v>7940</v>
      </c>
      <c r="F329" s="7" t="s">
        <v>1741</v>
      </c>
      <c r="G329" s="7" t="s">
        <v>53</v>
      </c>
      <c r="H329" s="3">
        <v>38.11</v>
      </c>
      <c r="I329" s="3">
        <v>12.7867</v>
      </c>
      <c r="J329" s="3">
        <v>536349</v>
      </c>
      <c r="K329" s="1" t="s">
        <v>1645</v>
      </c>
    </row>
    <row r="330" spans="1:14">
      <c r="A330" s="7" t="s">
        <v>1745</v>
      </c>
      <c r="B330" s="7" t="s">
        <v>1744</v>
      </c>
      <c r="C330" s="7" t="s">
        <v>45</v>
      </c>
      <c r="D330" s="7" t="s">
        <v>1740</v>
      </c>
      <c r="E330" s="7">
        <v>8425</v>
      </c>
      <c r="F330" s="7" t="s">
        <v>1741</v>
      </c>
      <c r="G330" s="7" t="s">
        <v>53</v>
      </c>
      <c r="H330" s="3">
        <v>38.11</v>
      </c>
      <c r="I330" s="3">
        <v>12.7867</v>
      </c>
      <c r="J330" s="3">
        <v>904495</v>
      </c>
      <c r="K330" s="1" t="s">
        <v>1645</v>
      </c>
    </row>
    <row r="331" spans="1:14">
      <c r="A331" s="7" t="s">
        <v>1749</v>
      </c>
      <c r="B331" s="7" t="s">
        <v>1744</v>
      </c>
      <c r="C331" s="7" t="s">
        <v>45</v>
      </c>
      <c r="D331" s="7" t="s">
        <v>1740</v>
      </c>
      <c r="E331" s="7">
        <v>8425</v>
      </c>
      <c r="F331" s="7" t="s">
        <v>1741</v>
      </c>
      <c r="G331" s="7" t="s">
        <v>53</v>
      </c>
      <c r="H331" s="3">
        <v>38.11</v>
      </c>
      <c r="I331" s="3">
        <v>12.7867</v>
      </c>
      <c r="J331" s="3">
        <v>927858</v>
      </c>
      <c r="K331" s="1" t="s">
        <v>1645</v>
      </c>
    </row>
    <row r="332" spans="1:14">
      <c r="A332" s="7" t="s">
        <v>1750</v>
      </c>
      <c r="B332" s="7" t="s">
        <v>1744</v>
      </c>
      <c r="C332" s="7" t="s">
        <v>74</v>
      </c>
      <c r="D332" s="7" t="s">
        <v>1740</v>
      </c>
      <c r="E332" s="7">
        <v>8440</v>
      </c>
      <c r="F332" s="7" t="s">
        <v>1741</v>
      </c>
      <c r="G332" s="7" t="s">
        <v>53</v>
      </c>
      <c r="H332" s="3">
        <v>38.11</v>
      </c>
      <c r="I332" s="3">
        <v>12.7867</v>
      </c>
      <c r="J332" s="3">
        <v>239420</v>
      </c>
      <c r="K332" s="1" t="s">
        <v>1645</v>
      </c>
    </row>
    <row r="333" spans="1:14">
      <c r="A333" s="7" t="s">
        <v>1751</v>
      </c>
      <c r="B333" s="7" t="s">
        <v>1744</v>
      </c>
      <c r="C333" s="7" t="s">
        <v>45</v>
      </c>
      <c r="D333" s="7" t="s">
        <v>1740</v>
      </c>
      <c r="E333" s="7">
        <v>8505</v>
      </c>
      <c r="F333" s="7" t="s">
        <v>1741</v>
      </c>
      <c r="G333" s="7" t="s">
        <v>53</v>
      </c>
      <c r="H333" s="3">
        <v>38.11</v>
      </c>
      <c r="I333" s="3">
        <v>12.7867</v>
      </c>
      <c r="J333" s="3">
        <v>724610</v>
      </c>
      <c r="K333" s="1" t="s">
        <v>1645</v>
      </c>
    </row>
    <row r="334" spans="1:14">
      <c r="A334" s="7" t="s">
        <v>1752</v>
      </c>
      <c r="B334" s="7" t="s">
        <v>1744</v>
      </c>
      <c r="C334" s="7" t="s">
        <v>45</v>
      </c>
      <c r="D334" s="7" t="s">
        <v>1740</v>
      </c>
      <c r="E334" s="7">
        <v>7870</v>
      </c>
      <c r="F334" s="7" t="s">
        <v>1741</v>
      </c>
      <c r="G334" s="7" t="s">
        <v>53</v>
      </c>
      <c r="H334" s="3">
        <v>38.11</v>
      </c>
      <c r="I334" s="3">
        <v>12.7867</v>
      </c>
      <c r="J334" s="3">
        <v>540985</v>
      </c>
      <c r="K334" s="1" t="s">
        <v>1645</v>
      </c>
    </row>
    <row r="335" spans="1:14">
      <c r="A335" s="7" t="s">
        <v>1738</v>
      </c>
      <c r="B335" s="7" t="s">
        <v>1739</v>
      </c>
      <c r="C335" s="7" t="s">
        <v>45</v>
      </c>
      <c r="D335" s="7" t="s">
        <v>1740</v>
      </c>
      <c r="E335" s="7">
        <v>10250</v>
      </c>
      <c r="F335" s="7" t="s">
        <v>1741</v>
      </c>
      <c r="G335" s="7" t="s">
        <v>53</v>
      </c>
      <c r="H335" s="3">
        <v>38.11</v>
      </c>
      <c r="I335" s="3">
        <v>12.7867</v>
      </c>
      <c r="J335" s="3">
        <v>63722</v>
      </c>
      <c r="K335" s="1" t="s">
        <v>1645</v>
      </c>
    </row>
    <row r="336" spans="1:14">
      <c r="A336" s="7" t="s">
        <v>1746</v>
      </c>
      <c r="B336" s="7" t="s">
        <v>1744</v>
      </c>
      <c r="C336" s="7" t="s">
        <v>45</v>
      </c>
      <c r="D336" s="7" t="s">
        <v>1740</v>
      </c>
      <c r="E336" s="7">
        <v>8325</v>
      </c>
      <c r="F336" s="7" t="s">
        <v>1741</v>
      </c>
      <c r="G336" s="7" t="s">
        <v>53</v>
      </c>
      <c r="H336" s="3">
        <v>38.11</v>
      </c>
      <c r="I336" s="3">
        <v>12.7867</v>
      </c>
      <c r="J336" s="3">
        <v>495882</v>
      </c>
      <c r="K336" s="1" t="s">
        <v>1645</v>
      </c>
    </row>
    <row r="337" spans="1:14">
      <c r="A337" s="7" t="s">
        <v>1742</v>
      </c>
      <c r="B337" s="7" t="s">
        <v>1739</v>
      </c>
      <c r="C337" s="7" t="s">
        <v>45</v>
      </c>
      <c r="D337" s="7" t="s">
        <v>1740</v>
      </c>
      <c r="E337" s="7">
        <v>10660</v>
      </c>
      <c r="F337" s="7" t="s">
        <v>1741</v>
      </c>
      <c r="G337" s="7" t="s">
        <v>53</v>
      </c>
      <c r="H337" s="3">
        <v>38.11</v>
      </c>
      <c r="I337" s="3">
        <v>12.7867</v>
      </c>
      <c r="J337" s="3">
        <v>777724</v>
      </c>
      <c r="K337" s="1" t="s">
        <v>1645</v>
      </c>
    </row>
    <row r="338" spans="1:14">
      <c r="A338" s="7" t="s">
        <v>1973</v>
      </c>
      <c r="B338" s="7" t="s">
        <v>1970</v>
      </c>
      <c r="C338" s="7" t="s">
        <v>45</v>
      </c>
      <c r="D338" s="7" t="s">
        <v>1840</v>
      </c>
      <c r="E338" s="7">
        <v>6760</v>
      </c>
      <c r="F338" s="7" t="s">
        <v>1974</v>
      </c>
      <c r="G338" s="7" t="s">
        <v>1972</v>
      </c>
      <c r="H338" s="3">
        <v>58.342734</v>
      </c>
      <c r="I338" s="3">
        <v>26.794996999999999</v>
      </c>
      <c r="J338" s="7">
        <v>544896</v>
      </c>
    </row>
    <row r="339" spans="1:14">
      <c r="A339" s="7" t="s">
        <v>1608</v>
      </c>
      <c r="B339" s="7" t="s">
        <v>176</v>
      </c>
      <c r="C339" s="7" t="s">
        <v>74</v>
      </c>
      <c r="D339" s="7" t="s">
        <v>1626</v>
      </c>
      <c r="E339" s="7">
        <v>30870</v>
      </c>
      <c r="F339" s="7" t="s">
        <v>1640</v>
      </c>
      <c r="G339" s="7" t="s">
        <v>1639</v>
      </c>
      <c r="H339" s="3">
        <v>48.53</v>
      </c>
      <c r="I339" s="3">
        <v>16.39</v>
      </c>
      <c r="J339" s="7">
        <v>114844</v>
      </c>
    </row>
    <row r="340" spans="1:14" s="3" customFormat="1">
      <c r="A340" s="7" t="s">
        <v>1610</v>
      </c>
      <c r="B340" s="7" t="s">
        <v>176</v>
      </c>
      <c r="C340" s="7" t="s">
        <v>74</v>
      </c>
      <c r="D340" s="7" t="s">
        <v>1626</v>
      </c>
      <c r="E340" s="7">
        <v>30010</v>
      </c>
      <c r="F340" s="7" t="s">
        <v>1640</v>
      </c>
      <c r="G340" s="7" t="s">
        <v>1639</v>
      </c>
      <c r="H340" s="3">
        <v>48.53</v>
      </c>
      <c r="I340" s="3">
        <v>16.39</v>
      </c>
      <c r="J340" s="7">
        <v>745560</v>
      </c>
      <c r="K340" s="1"/>
      <c r="L340" s="1"/>
      <c r="M340" s="1"/>
      <c r="N340" s="1"/>
    </row>
    <row r="341" spans="1:14" s="3" customFormat="1">
      <c r="A341" s="7" t="s">
        <v>1618</v>
      </c>
      <c r="B341" s="7" t="s">
        <v>176</v>
      </c>
      <c r="C341" s="7" t="s">
        <v>74</v>
      </c>
      <c r="D341" s="7" t="s">
        <v>1626</v>
      </c>
      <c r="E341" s="7">
        <v>30010</v>
      </c>
      <c r="F341" s="7" t="s">
        <v>1640</v>
      </c>
      <c r="G341" s="7" t="s">
        <v>1639</v>
      </c>
      <c r="H341" s="3">
        <v>48.53</v>
      </c>
      <c r="I341" s="3">
        <v>16.39</v>
      </c>
      <c r="J341" s="7">
        <v>126626</v>
      </c>
      <c r="K341" s="1"/>
      <c r="L341" s="1"/>
      <c r="M341" s="1"/>
      <c r="N341" s="1"/>
    </row>
    <row r="342" spans="1:14" s="3" customFormat="1">
      <c r="A342" s="7" t="s">
        <v>61</v>
      </c>
      <c r="B342" s="7" t="s">
        <v>1753</v>
      </c>
      <c r="C342" s="7" t="s">
        <v>74</v>
      </c>
      <c r="D342" s="7" t="s">
        <v>1626</v>
      </c>
      <c r="E342" s="7">
        <v>13980</v>
      </c>
      <c r="F342" s="7" t="s">
        <v>1754</v>
      </c>
      <c r="G342" s="7" t="s">
        <v>53</v>
      </c>
      <c r="H342" s="7">
        <v>46.15</v>
      </c>
      <c r="I342" s="7">
        <v>12.21</v>
      </c>
      <c r="J342" s="7">
        <v>902419</v>
      </c>
      <c r="K342" s="1"/>
      <c r="L342" s="1"/>
      <c r="M342" s="1"/>
      <c r="N342" s="1"/>
    </row>
    <row r="343" spans="1:14">
      <c r="A343" s="1" t="s">
        <v>770</v>
      </c>
      <c r="B343" s="22" t="s">
        <v>773</v>
      </c>
      <c r="C343" s="3" t="s">
        <v>74</v>
      </c>
      <c r="D343" s="1" t="s">
        <v>2831</v>
      </c>
      <c r="E343" s="1">
        <v>7463</v>
      </c>
      <c r="F343" s="1" t="s">
        <v>768</v>
      </c>
      <c r="G343" s="1" t="s">
        <v>406</v>
      </c>
      <c r="H343" s="25">
        <v>48.135300000000001</v>
      </c>
      <c r="I343" s="25">
        <v>35.083300000000001</v>
      </c>
      <c r="J343" s="90">
        <v>163305</v>
      </c>
      <c r="K343" s="1" t="s">
        <v>2832</v>
      </c>
      <c r="N343" s="7"/>
    </row>
    <row r="344" spans="1:14">
      <c r="A344" s="1" t="s">
        <v>774</v>
      </c>
      <c r="B344" s="22" t="s">
        <v>773</v>
      </c>
      <c r="C344" s="3" t="s">
        <v>74</v>
      </c>
      <c r="D344" s="1" t="s">
        <v>2831</v>
      </c>
      <c r="E344" s="1">
        <v>7463</v>
      </c>
      <c r="F344" s="1" t="s">
        <v>768</v>
      </c>
      <c r="G344" s="1" t="s">
        <v>406</v>
      </c>
      <c r="H344" s="25">
        <v>48.135300000000001</v>
      </c>
      <c r="I344" s="25">
        <v>35.083300000000001</v>
      </c>
      <c r="J344" s="71">
        <v>540928</v>
      </c>
      <c r="K344" s="1" t="s">
        <v>2832</v>
      </c>
      <c r="M344" s="7"/>
      <c r="N344" s="7"/>
    </row>
    <row r="345" spans="1:14">
      <c r="A345" s="1" t="s">
        <v>777</v>
      </c>
      <c r="B345" s="22" t="s">
        <v>773</v>
      </c>
      <c r="C345" s="3" t="s">
        <v>74</v>
      </c>
      <c r="D345" s="1" t="s">
        <v>2831</v>
      </c>
      <c r="E345" s="1">
        <v>7463</v>
      </c>
      <c r="F345" s="1" t="s">
        <v>768</v>
      </c>
      <c r="G345" s="1" t="s">
        <v>406</v>
      </c>
      <c r="H345" s="25">
        <v>48.135300000000001</v>
      </c>
      <c r="I345" s="25">
        <v>35.083300000000001</v>
      </c>
      <c r="J345" s="90">
        <v>349054</v>
      </c>
      <c r="K345" s="1" t="s">
        <v>2832</v>
      </c>
      <c r="M345" s="7"/>
      <c r="N345" s="7"/>
    </row>
    <row r="346" spans="1:14">
      <c r="A346" s="1" t="s">
        <v>778</v>
      </c>
      <c r="B346" s="22" t="s">
        <v>773</v>
      </c>
      <c r="C346" s="3" t="s">
        <v>74</v>
      </c>
      <c r="D346" s="1" t="s">
        <v>2831</v>
      </c>
      <c r="E346" s="1">
        <v>7463</v>
      </c>
      <c r="F346" s="1" t="s">
        <v>768</v>
      </c>
      <c r="G346" s="1" t="s">
        <v>406</v>
      </c>
      <c r="H346" s="25">
        <v>48.135300000000001</v>
      </c>
      <c r="I346" s="25">
        <v>35.083300000000001</v>
      </c>
      <c r="J346" s="90">
        <v>133879</v>
      </c>
      <c r="K346" s="1" t="s">
        <v>2832</v>
      </c>
      <c r="M346" s="7"/>
      <c r="N346" s="7"/>
    </row>
    <row r="347" spans="1:14">
      <c r="A347" s="1" t="s">
        <v>781</v>
      </c>
      <c r="B347" s="22" t="s">
        <v>773</v>
      </c>
      <c r="C347" s="3" t="s">
        <v>74</v>
      </c>
      <c r="D347" s="1" t="s">
        <v>2831</v>
      </c>
      <c r="E347" s="1">
        <v>7510</v>
      </c>
      <c r="F347" s="1" t="s">
        <v>780</v>
      </c>
      <c r="G347" s="1" t="s">
        <v>406</v>
      </c>
      <c r="H347" s="25">
        <v>48.135300000000001</v>
      </c>
      <c r="I347" s="25">
        <v>35.083300000000001</v>
      </c>
      <c r="J347" s="90">
        <v>655138</v>
      </c>
      <c r="K347" s="1" t="s">
        <v>2832</v>
      </c>
      <c r="N347" s="7"/>
    </row>
    <row r="348" spans="1:14" s="3" customFormat="1">
      <c r="A348" s="1" t="s">
        <v>787</v>
      </c>
      <c r="B348" s="22" t="s">
        <v>793</v>
      </c>
      <c r="C348" s="3" t="s">
        <v>74</v>
      </c>
      <c r="D348" s="1" t="s">
        <v>2831</v>
      </c>
      <c r="E348" s="1">
        <v>10482.5</v>
      </c>
      <c r="F348" s="5" t="s">
        <v>786</v>
      </c>
      <c r="G348" s="2" t="s">
        <v>406</v>
      </c>
      <c r="H348" s="25">
        <v>48.220638999999998</v>
      </c>
      <c r="I348" s="25">
        <v>35.403500000000001</v>
      </c>
      <c r="J348" s="90">
        <v>489882</v>
      </c>
      <c r="K348" s="1" t="s">
        <v>2832</v>
      </c>
      <c r="L348" s="1"/>
      <c r="M348" s="1"/>
      <c r="N348" s="7"/>
    </row>
    <row r="349" spans="1:14" s="3" customFormat="1">
      <c r="A349" s="1" t="s">
        <v>794</v>
      </c>
      <c r="B349" s="22" t="s">
        <v>793</v>
      </c>
      <c r="C349" s="3" t="s">
        <v>74</v>
      </c>
      <c r="D349" s="1" t="s">
        <v>2831</v>
      </c>
      <c r="E349" s="1">
        <v>10482.5</v>
      </c>
      <c r="F349" s="5" t="s">
        <v>786</v>
      </c>
      <c r="G349" s="2" t="s">
        <v>406</v>
      </c>
      <c r="H349" s="25">
        <v>48.220638999999998</v>
      </c>
      <c r="I349" s="25">
        <v>35.403500000000001</v>
      </c>
      <c r="J349" s="90">
        <v>152457</v>
      </c>
      <c r="K349" s="1" t="s">
        <v>2832</v>
      </c>
      <c r="L349" s="1"/>
      <c r="M349" s="1"/>
      <c r="N349" s="7"/>
    </row>
    <row r="350" spans="1:14" s="6" customFormat="1">
      <c r="A350" s="1" t="s">
        <v>796</v>
      </c>
      <c r="B350" s="22" t="s">
        <v>793</v>
      </c>
      <c r="C350" s="3" t="s">
        <v>74</v>
      </c>
      <c r="D350" s="1" t="s">
        <v>2831</v>
      </c>
      <c r="E350" s="1">
        <v>10482.5</v>
      </c>
      <c r="F350" s="5" t="s">
        <v>786</v>
      </c>
      <c r="G350" s="2" t="s">
        <v>406</v>
      </c>
      <c r="H350" s="25">
        <v>48.220638999999998</v>
      </c>
      <c r="I350" s="25">
        <v>35.403500000000001</v>
      </c>
      <c r="J350" s="90">
        <v>325129</v>
      </c>
      <c r="K350" s="1" t="s">
        <v>2832</v>
      </c>
      <c r="L350" s="1"/>
      <c r="M350" s="1"/>
      <c r="N350" s="7"/>
    </row>
    <row r="351" spans="1:14" s="6" customFormat="1">
      <c r="A351" s="3" t="s">
        <v>800</v>
      </c>
      <c r="B351" s="46" t="s">
        <v>805</v>
      </c>
      <c r="C351" s="3" t="s">
        <v>45</v>
      </c>
      <c r="D351" s="1" t="s">
        <v>2831</v>
      </c>
      <c r="E351" s="1">
        <v>10477.5</v>
      </c>
      <c r="F351" s="4" t="s">
        <v>798</v>
      </c>
      <c r="G351" s="3" t="s">
        <v>34</v>
      </c>
      <c r="H351" s="25">
        <v>50.2</v>
      </c>
      <c r="I351" s="25">
        <v>4.84</v>
      </c>
      <c r="J351" s="90">
        <v>98529</v>
      </c>
      <c r="K351" s="1" t="s">
        <v>2832</v>
      </c>
      <c r="L351" s="3"/>
      <c r="M351" s="3"/>
      <c r="N351" s="7"/>
    </row>
    <row r="352" spans="1:14" s="6" customFormat="1">
      <c r="A352" s="3" t="s">
        <v>808</v>
      </c>
      <c r="B352" s="46" t="s">
        <v>805</v>
      </c>
      <c r="C352" s="3" t="s">
        <v>45</v>
      </c>
      <c r="D352" s="1" t="s">
        <v>2831</v>
      </c>
      <c r="E352" s="3">
        <v>10441</v>
      </c>
      <c r="F352" s="4" t="s">
        <v>798</v>
      </c>
      <c r="G352" s="3" t="s">
        <v>34</v>
      </c>
      <c r="H352" s="25">
        <v>50.2</v>
      </c>
      <c r="I352" s="25">
        <v>4.84</v>
      </c>
      <c r="J352" s="90">
        <v>40480</v>
      </c>
      <c r="K352" s="1" t="s">
        <v>2832</v>
      </c>
      <c r="L352" s="3"/>
      <c r="M352" s="3"/>
      <c r="N352" s="7"/>
    </row>
    <row r="353" spans="1:14" s="6" customFormat="1">
      <c r="A353" s="1" t="s">
        <v>814</v>
      </c>
      <c r="B353" s="22" t="s">
        <v>818</v>
      </c>
      <c r="C353" s="3" t="s">
        <v>74</v>
      </c>
      <c r="D353" s="1" t="s">
        <v>2831</v>
      </c>
      <c r="E353" s="1">
        <v>8795</v>
      </c>
      <c r="F353" s="1" t="s">
        <v>812</v>
      </c>
      <c r="G353" s="1" t="s">
        <v>815</v>
      </c>
      <c r="H353" s="25">
        <v>47.862666699999998</v>
      </c>
      <c r="I353" s="25">
        <v>16.18</v>
      </c>
      <c r="J353" s="71">
        <v>217969</v>
      </c>
      <c r="K353" s="1" t="s">
        <v>2832</v>
      </c>
      <c r="L353" s="1"/>
      <c r="M353" s="1"/>
      <c r="N353" s="7"/>
    </row>
    <row r="354" spans="1:14" s="6" customFormat="1">
      <c r="A354" s="7" t="s">
        <v>1878</v>
      </c>
      <c r="B354" s="7" t="s">
        <v>1879</v>
      </c>
      <c r="C354" s="7" t="s">
        <v>74</v>
      </c>
      <c r="D354" s="7" t="s">
        <v>1880</v>
      </c>
      <c r="E354" s="7">
        <v>31950</v>
      </c>
      <c r="F354" s="7" t="s">
        <v>1881</v>
      </c>
      <c r="G354" s="7" t="s">
        <v>416</v>
      </c>
      <c r="H354" s="3">
        <v>70.72</v>
      </c>
      <c r="I354" s="3">
        <v>135.41999999999999</v>
      </c>
      <c r="J354" s="7">
        <v>1182458</v>
      </c>
      <c r="K354" s="1"/>
      <c r="L354" s="1"/>
      <c r="M354" s="1"/>
      <c r="N354" s="1"/>
    </row>
    <row r="355" spans="1:14" s="6" customFormat="1">
      <c r="A355" s="7" t="s">
        <v>1882</v>
      </c>
      <c r="B355" s="7" t="s">
        <v>1879</v>
      </c>
      <c r="C355" s="7" t="s">
        <v>74</v>
      </c>
      <c r="D355" s="7" t="s">
        <v>1880</v>
      </c>
      <c r="E355" s="7">
        <v>31950</v>
      </c>
      <c r="F355" s="7" t="s">
        <v>1881</v>
      </c>
      <c r="G355" s="7" t="s">
        <v>416</v>
      </c>
      <c r="H355" s="3">
        <v>70.72</v>
      </c>
      <c r="I355" s="3">
        <v>135.41999999999999</v>
      </c>
      <c r="J355" s="7">
        <v>1178800</v>
      </c>
      <c r="K355" s="1"/>
      <c r="L355" s="1"/>
      <c r="M355" s="1"/>
      <c r="N355" s="1"/>
    </row>
    <row r="356" spans="1:14" s="6" customFormat="1">
      <c r="A356" s="7" t="s">
        <v>1960</v>
      </c>
      <c r="B356" s="7" t="s">
        <v>1961</v>
      </c>
      <c r="C356" s="7" t="s">
        <v>74</v>
      </c>
      <c r="D356" s="7" t="s">
        <v>1962</v>
      </c>
      <c r="E356" s="7">
        <v>15405</v>
      </c>
      <c r="F356" s="7" t="s">
        <v>1963</v>
      </c>
      <c r="G356" s="7" t="s">
        <v>1964</v>
      </c>
      <c r="H356" s="3">
        <v>37.483333000000002</v>
      </c>
      <c r="I356" s="3">
        <v>33.033332999999999</v>
      </c>
      <c r="J356" s="7">
        <v>863964</v>
      </c>
      <c r="K356" s="1"/>
      <c r="L356" s="1"/>
      <c r="M356" s="1"/>
      <c r="N356" s="1"/>
    </row>
    <row r="357" spans="1:14" s="6" customFormat="1">
      <c r="A357" s="7" t="s">
        <v>2077</v>
      </c>
      <c r="B357" s="7" t="s">
        <v>2077</v>
      </c>
      <c r="C357" s="7" t="s">
        <v>45</v>
      </c>
      <c r="D357" s="7" t="s">
        <v>2078</v>
      </c>
      <c r="E357" s="7">
        <v>45000</v>
      </c>
      <c r="F357" s="7" t="s">
        <v>2079</v>
      </c>
      <c r="G357" s="7" t="s">
        <v>1639</v>
      </c>
      <c r="H357" s="7">
        <v>49.916172500000002</v>
      </c>
      <c r="I357" s="7">
        <v>14.066584900000001</v>
      </c>
      <c r="J357" s="7">
        <v>653677</v>
      </c>
      <c r="K357" s="1"/>
      <c r="L357" s="1"/>
      <c r="M357" s="1"/>
      <c r="N357" s="1"/>
    </row>
    <row r="358" spans="1:14" s="6" customFormat="1">
      <c r="A358" s="7"/>
      <c r="B358" s="7"/>
      <c r="C358" s="7"/>
      <c r="D358" s="7"/>
      <c r="E358" s="7"/>
      <c r="F358" s="7"/>
      <c r="G358" s="7"/>
      <c r="H358" s="7"/>
      <c r="I358" s="7"/>
      <c r="J358" s="7"/>
      <c r="K358" s="1"/>
      <c r="L358" s="1"/>
      <c r="M358" s="1"/>
      <c r="N358" s="1"/>
    </row>
    <row r="359" spans="1:14">
      <c r="A359" s="61" t="s">
        <v>2084</v>
      </c>
      <c r="B359" s="7"/>
      <c r="C359" s="7"/>
      <c r="D359" s="7"/>
      <c r="E359" s="7"/>
      <c r="F359" s="7"/>
      <c r="G359" s="7"/>
      <c r="H359" s="3"/>
      <c r="I359" s="3"/>
      <c r="J359" s="7"/>
    </row>
    <row r="360" spans="1:14">
      <c r="A360" s="7" t="s">
        <v>2085</v>
      </c>
      <c r="B360" s="7" t="s">
        <v>2086</v>
      </c>
      <c r="C360" s="7" t="s">
        <v>45</v>
      </c>
      <c r="D360" s="7" t="s">
        <v>1626</v>
      </c>
      <c r="E360" s="7">
        <v>26320</v>
      </c>
      <c r="F360" s="7" t="s">
        <v>1629</v>
      </c>
      <c r="G360" s="7" t="s">
        <v>34</v>
      </c>
      <c r="H360" s="3">
        <v>50.445999999999998</v>
      </c>
      <c r="I360" s="3">
        <v>5.008</v>
      </c>
      <c r="J360" s="7">
        <v>9282</v>
      </c>
    </row>
    <row r="361" spans="1:14">
      <c r="A361" s="7" t="s">
        <v>2087</v>
      </c>
      <c r="B361" s="7" t="s">
        <v>2088</v>
      </c>
      <c r="C361" s="7" t="s">
        <v>74</v>
      </c>
      <c r="D361" s="7" t="s">
        <v>1626</v>
      </c>
      <c r="E361" s="7">
        <v>9900</v>
      </c>
      <c r="F361" s="7" t="s">
        <v>2089</v>
      </c>
      <c r="G361" s="7" t="s">
        <v>68</v>
      </c>
      <c r="H361" s="3">
        <v>48.52</v>
      </c>
      <c r="I361" s="3">
        <v>2.11</v>
      </c>
      <c r="J361" s="7">
        <v>8044</v>
      </c>
    </row>
    <row r="362" spans="1:14">
      <c r="A362" s="7" t="s">
        <v>2090</v>
      </c>
      <c r="B362" s="7" t="s">
        <v>2091</v>
      </c>
      <c r="C362" s="7" t="s">
        <v>45</v>
      </c>
      <c r="D362" s="7" t="s">
        <v>1626</v>
      </c>
      <c r="E362" s="7">
        <v>8245</v>
      </c>
      <c r="F362" s="7" t="s">
        <v>2092</v>
      </c>
      <c r="G362" s="7" t="s">
        <v>91</v>
      </c>
      <c r="H362" s="3">
        <v>48.49</v>
      </c>
      <c r="I362" s="3">
        <v>10.27</v>
      </c>
      <c r="J362" s="7">
        <v>5938</v>
      </c>
    </row>
    <row r="363" spans="1:14">
      <c r="A363" s="7" t="s">
        <v>2093</v>
      </c>
      <c r="B363" s="7" t="s">
        <v>2094</v>
      </c>
      <c r="C363" s="7" t="s">
        <v>74</v>
      </c>
      <c r="D363" s="7" t="s">
        <v>1700</v>
      </c>
      <c r="E363" s="7">
        <v>7853</v>
      </c>
      <c r="F363" s="7" t="s">
        <v>1713</v>
      </c>
      <c r="G363" s="7" t="s">
        <v>83</v>
      </c>
      <c r="H363" s="3">
        <v>42.911000000000001</v>
      </c>
      <c r="I363" s="3">
        <v>-5.3777999999999997</v>
      </c>
      <c r="J363" s="7">
        <v>1018252</v>
      </c>
    </row>
    <row r="364" spans="1:14">
      <c r="A364" s="7" t="s">
        <v>2095</v>
      </c>
      <c r="B364" s="7" t="s">
        <v>2096</v>
      </c>
      <c r="C364" s="7" t="s">
        <v>74</v>
      </c>
      <c r="D364" s="7" t="s">
        <v>1700</v>
      </c>
      <c r="E364" s="7">
        <v>7948</v>
      </c>
      <c r="F364" s="7" t="s">
        <v>2097</v>
      </c>
      <c r="G364" s="7" t="s">
        <v>83</v>
      </c>
      <c r="H364" s="3">
        <v>39.249200000000002</v>
      </c>
      <c r="I364" s="3">
        <v>-0.72929999999999995</v>
      </c>
      <c r="J364" s="7">
        <v>12933</v>
      </c>
    </row>
    <row r="365" spans="1:14">
      <c r="A365" s="7" t="s">
        <v>2098</v>
      </c>
      <c r="B365" s="7" t="s">
        <v>2099</v>
      </c>
      <c r="C365" s="7" t="s">
        <v>45</v>
      </c>
      <c r="D365" s="7" t="s">
        <v>1626</v>
      </c>
      <c r="E365" s="7">
        <v>10855</v>
      </c>
      <c r="F365" s="7" t="s">
        <v>2100</v>
      </c>
      <c r="G365" s="7" t="s">
        <v>53</v>
      </c>
      <c r="H365" s="3">
        <v>41.96</v>
      </c>
      <c r="I365" s="3">
        <v>13.54</v>
      </c>
      <c r="J365" s="7">
        <v>10973</v>
      </c>
    </row>
    <row r="366" spans="1:14">
      <c r="A366" s="7" t="s">
        <v>2101</v>
      </c>
      <c r="B366" s="7" t="s">
        <v>2102</v>
      </c>
      <c r="C366" s="7" t="s">
        <v>45</v>
      </c>
      <c r="D366" s="7" t="s">
        <v>1626</v>
      </c>
      <c r="E366" s="7">
        <v>28975</v>
      </c>
      <c r="F366" s="7" t="s">
        <v>1736</v>
      </c>
      <c r="G366" s="7" t="s">
        <v>53</v>
      </c>
      <c r="H366" s="3">
        <v>40.729999999999997</v>
      </c>
      <c r="I366" s="3">
        <v>17.57</v>
      </c>
      <c r="J366" s="7">
        <v>16200</v>
      </c>
    </row>
    <row r="367" spans="1:14">
      <c r="A367" s="7" t="s">
        <v>2103</v>
      </c>
      <c r="B367" s="7" t="s">
        <v>2104</v>
      </c>
      <c r="C367" s="7" t="s">
        <v>45</v>
      </c>
      <c r="D367" s="7" t="s">
        <v>1626</v>
      </c>
      <c r="E367" s="7">
        <v>27750</v>
      </c>
      <c r="F367" s="7" t="s">
        <v>1737</v>
      </c>
      <c r="G367" s="7" t="s">
        <v>53</v>
      </c>
      <c r="H367" s="3">
        <v>41.65</v>
      </c>
      <c r="I367" s="3">
        <v>15.61</v>
      </c>
      <c r="J367" s="7">
        <v>3706</v>
      </c>
    </row>
    <row r="368" spans="1:14">
      <c r="A368" s="7" t="s">
        <v>2105</v>
      </c>
      <c r="B368" s="7" t="s">
        <v>2106</v>
      </c>
      <c r="C368" s="7" t="s">
        <v>74</v>
      </c>
      <c r="D368" s="7" t="s">
        <v>1840</v>
      </c>
      <c r="E368" s="7">
        <v>6345</v>
      </c>
      <c r="F368" s="7" t="s">
        <v>2004</v>
      </c>
      <c r="G368" s="7" t="s">
        <v>2005</v>
      </c>
      <c r="H368" s="3">
        <v>55.25</v>
      </c>
      <c r="I368" s="3">
        <v>26.11</v>
      </c>
      <c r="J368" s="7">
        <v>195654</v>
      </c>
    </row>
    <row r="369" spans="1:10">
      <c r="A369" s="7" t="s">
        <v>2107</v>
      </c>
      <c r="B369" s="7" t="s">
        <v>2108</v>
      </c>
      <c r="C369" s="7" t="s">
        <v>45</v>
      </c>
      <c r="D369" s="7" t="s">
        <v>1787</v>
      </c>
      <c r="E369" s="7">
        <v>14470</v>
      </c>
      <c r="F369" s="7" t="s">
        <v>1788</v>
      </c>
      <c r="G369" s="7" t="s">
        <v>1789</v>
      </c>
      <c r="H369" s="3">
        <v>34.807811999999998</v>
      </c>
      <c r="I369" s="3">
        <v>-2.4108890000000001</v>
      </c>
      <c r="J369" s="7">
        <v>342185</v>
      </c>
    </row>
    <row r="370" spans="1:10">
      <c r="A370" s="7" t="s">
        <v>2109</v>
      </c>
      <c r="B370" s="7" t="s">
        <v>2110</v>
      </c>
      <c r="C370" s="7" t="s">
        <v>74</v>
      </c>
      <c r="D370" s="7" t="s">
        <v>1633</v>
      </c>
      <c r="E370" s="7">
        <v>8000</v>
      </c>
      <c r="F370" s="7" t="s">
        <v>1888</v>
      </c>
      <c r="G370" s="7" t="s">
        <v>1889</v>
      </c>
      <c r="H370" s="3">
        <v>44.533679999999997</v>
      </c>
      <c r="I370" s="3">
        <v>22.050319999999999</v>
      </c>
      <c r="J370" s="7">
        <v>849003</v>
      </c>
    </row>
    <row r="371" spans="1:10">
      <c r="A371" s="7" t="s">
        <v>2111</v>
      </c>
      <c r="B371" s="7" t="s">
        <v>2112</v>
      </c>
      <c r="C371" s="7" t="s">
        <v>45</v>
      </c>
      <c r="D371" s="7" t="s">
        <v>1633</v>
      </c>
      <c r="E371" s="7">
        <v>11196</v>
      </c>
      <c r="F371" s="7" t="s">
        <v>1903</v>
      </c>
      <c r="G371" s="7" t="s">
        <v>1889</v>
      </c>
      <c r="H371" s="3">
        <v>44.595878999999996</v>
      </c>
      <c r="I371" s="3">
        <v>22.010567999999999</v>
      </c>
      <c r="J371" s="7">
        <v>818133</v>
      </c>
    </row>
    <row r="372" spans="1:10">
      <c r="A372" s="7" t="s">
        <v>2113</v>
      </c>
      <c r="B372" s="7" t="s">
        <v>2114</v>
      </c>
      <c r="C372" s="7" t="s">
        <v>74</v>
      </c>
      <c r="D372" s="7" t="s">
        <v>1633</v>
      </c>
      <c r="E372" s="7">
        <v>7901</v>
      </c>
      <c r="F372" s="7" t="s">
        <v>1903</v>
      </c>
      <c r="G372" s="7" t="s">
        <v>1889</v>
      </c>
      <c r="H372" s="3">
        <v>44.595878999999996</v>
      </c>
      <c r="I372" s="3">
        <v>22.010567999999999</v>
      </c>
      <c r="J372" s="7">
        <v>831814</v>
      </c>
    </row>
    <row r="373" spans="1:10">
      <c r="A373" s="7" t="s">
        <v>2115</v>
      </c>
      <c r="B373" s="7" t="s">
        <v>2116</v>
      </c>
      <c r="C373" s="7" t="s">
        <v>74</v>
      </c>
      <c r="D373" s="7" t="s">
        <v>1633</v>
      </c>
      <c r="E373" s="7">
        <v>7338</v>
      </c>
      <c r="F373" s="7" t="s">
        <v>1949</v>
      </c>
      <c r="G373" s="7" t="s">
        <v>406</v>
      </c>
      <c r="H373" s="3">
        <v>48.91422</v>
      </c>
      <c r="I373" s="3">
        <v>33.76493</v>
      </c>
      <c r="J373" s="7">
        <v>17352</v>
      </c>
    </row>
    <row r="374" spans="1:10">
      <c r="A374" s="7" t="s">
        <v>2117</v>
      </c>
      <c r="B374" s="7" t="s">
        <v>2118</v>
      </c>
      <c r="C374" s="7" t="s">
        <v>74</v>
      </c>
      <c r="D374" s="7" t="s">
        <v>1633</v>
      </c>
      <c r="E374" s="7">
        <v>7466</v>
      </c>
      <c r="F374" s="7" t="s">
        <v>2023</v>
      </c>
      <c r="G374" s="7" t="s">
        <v>406</v>
      </c>
      <c r="H374" s="3">
        <v>47.954300000000003</v>
      </c>
      <c r="I374" s="3">
        <v>35.389299999999999</v>
      </c>
      <c r="J374" s="7">
        <v>102557</v>
      </c>
    </row>
    <row r="375" spans="1:10">
      <c r="A375" s="7" t="s">
        <v>2119</v>
      </c>
      <c r="B375" s="7" t="s">
        <v>2120</v>
      </c>
      <c r="C375" s="7" t="s">
        <v>74</v>
      </c>
      <c r="D375" s="7" t="s">
        <v>1633</v>
      </c>
      <c r="E375" s="7">
        <v>7250</v>
      </c>
      <c r="F375" s="7" t="s">
        <v>1949</v>
      </c>
      <c r="G375" s="7" t="s">
        <v>406</v>
      </c>
      <c r="H375" s="3">
        <v>48.91422</v>
      </c>
      <c r="I375" s="3">
        <v>33.76493</v>
      </c>
      <c r="J375" s="7">
        <v>64575</v>
      </c>
    </row>
    <row r="376" spans="1:10">
      <c r="A376" s="7" t="s">
        <v>2121</v>
      </c>
      <c r="B376" s="7" t="s">
        <v>2122</v>
      </c>
      <c r="C376" s="7" t="s">
        <v>74</v>
      </c>
      <c r="D376" s="7" t="s">
        <v>1633</v>
      </c>
      <c r="E376" s="7">
        <v>7215</v>
      </c>
      <c r="F376" s="7" t="s">
        <v>1949</v>
      </c>
      <c r="G376" s="7" t="s">
        <v>406</v>
      </c>
      <c r="H376" s="3">
        <v>48.91422</v>
      </c>
      <c r="I376" s="3">
        <v>33.76493</v>
      </c>
      <c r="J376" s="7">
        <v>125822</v>
      </c>
    </row>
    <row r="377" spans="1:10">
      <c r="A377" s="7" t="s">
        <v>2123</v>
      </c>
      <c r="B377" s="7" t="s">
        <v>2124</v>
      </c>
      <c r="C377" s="7" t="s">
        <v>74</v>
      </c>
      <c r="D377" s="7" t="s">
        <v>1633</v>
      </c>
      <c r="E377" s="7">
        <v>7100</v>
      </c>
      <c r="F377" s="7" t="s">
        <v>1949</v>
      </c>
      <c r="G377" s="7" t="s">
        <v>406</v>
      </c>
      <c r="H377" s="3">
        <v>48.91422</v>
      </c>
      <c r="I377" s="3">
        <v>33.76493</v>
      </c>
      <c r="J377" s="7">
        <v>77054</v>
      </c>
    </row>
    <row r="378" spans="1:10">
      <c r="A378" s="7" t="s">
        <v>2125</v>
      </c>
      <c r="B378" s="7" t="s">
        <v>2126</v>
      </c>
      <c r="C378" s="7" t="s">
        <v>74</v>
      </c>
      <c r="D378" s="7" t="s">
        <v>1633</v>
      </c>
      <c r="E378" s="7">
        <v>7138</v>
      </c>
      <c r="F378" s="7" t="s">
        <v>1949</v>
      </c>
      <c r="G378" s="7" t="s">
        <v>406</v>
      </c>
      <c r="H378" s="3">
        <v>48.91422</v>
      </c>
      <c r="I378" s="3">
        <v>33.76493</v>
      </c>
      <c r="J378" s="7">
        <v>57916</v>
      </c>
    </row>
    <row r="379" spans="1:10">
      <c r="A379" s="7" t="s">
        <v>2127</v>
      </c>
      <c r="B379" s="7" t="s">
        <v>2128</v>
      </c>
      <c r="C379" s="7" t="s">
        <v>74</v>
      </c>
      <c r="D379" s="7" t="s">
        <v>1633</v>
      </c>
      <c r="E379" s="7">
        <v>6824</v>
      </c>
      <c r="F379" s="7" t="s">
        <v>1949</v>
      </c>
      <c r="G379" s="7" t="s">
        <v>406</v>
      </c>
      <c r="H379" s="3">
        <v>48.91422</v>
      </c>
      <c r="I379" s="3">
        <v>33.76493</v>
      </c>
      <c r="J379" s="7">
        <v>191889</v>
      </c>
    </row>
    <row r="380" spans="1:10">
      <c r="A380" s="7" t="s">
        <v>2129</v>
      </c>
      <c r="B380" s="7" t="s">
        <v>2130</v>
      </c>
      <c r="C380" s="7" t="s">
        <v>74</v>
      </c>
      <c r="D380" s="7" t="s">
        <v>1633</v>
      </c>
      <c r="E380" s="7">
        <v>7250</v>
      </c>
      <c r="F380" s="7" t="s">
        <v>2028</v>
      </c>
      <c r="G380" s="7" t="s">
        <v>406</v>
      </c>
      <c r="H380" s="3">
        <v>48.133333</v>
      </c>
      <c r="I380" s="3">
        <v>35.083333000000003</v>
      </c>
      <c r="J380" s="7">
        <v>158699</v>
      </c>
    </row>
    <row r="381" spans="1:10">
      <c r="A381" s="7" t="s">
        <v>2131</v>
      </c>
      <c r="B381" s="7" t="s">
        <v>2132</v>
      </c>
      <c r="C381" s="7" t="s">
        <v>74</v>
      </c>
      <c r="D381" s="7" t="s">
        <v>1677</v>
      </c>
      <c r="E381" s="7">
        <v>7492</v>
      </c>
      <c r="F381" s="7" t="s">
        <v>1681</v>
      </c>
      <c r="G381" s="7" t="s">
        <v>91</v>
      </c>
      <c r="H381" s="3">
        <v>51.31</v>
      </c>
      <c r="I381" s="3">
        <v>11.4</v>
      </c>
      <c r="J381" s="7">
        <v>34280</v>
      </c>
    </row>
    <row r="382" spans="1:10">
      <c r="A382" s="7" t="s">
        <v>2133</v>
      </c>
      <c r="B382" s="3" t="s">
        <v>2134</v>
      </c>
      <c r="C382" s="7" t="s">
        <v>74</v>
      </c>
      <c r="D382" s="7" t="s">
        <v>2135</v>
      </c>
      <c r="E382" s="7">
        <v>7325</v>
      </c>
      <c r="F382" s="7" t="s">
        <v>2136</v>
      </c>
      <c r="G382" s="7" t="s">
        <v>1929</v>
      </c>
      <c r="H382" s="3">
        <v>57.5</v>
      </c>
      <c r="I382" s="3">
        <v>18.55</v>
      </c>
      <c r="J382" s="7">
        <v>103086</v>
      </c>
    </row>
    <row r="383" spans="1:10">
      <c r="A383" s="7" t="s">
        <v>2137</v>
      </c>
      <c r="B383" s="7" t="s">
        <v>2138</v>
      </c>
      <c r="C383" s="7" t="s">
        <v>74</v>
      </c>
      <c r="D383" s="7" t="s">
        <v>2067</v>
      </c>
      <c r="E383" s="7">
        <v>43110</v>
      </c>
      <c r="F383" s="7" t="s">
        <v>2068</v>
      </c>
      <c r="G383" s="7" t="s">
        <v>2069</v>
      </c>
      <c r="H383" s="7">
        <v>43.946666999999998</v>
      </c>
      <c r="I383" s="7" t="s">
        <v>2139</v>
      </c>
      <c r="J383" s="7">
        <v>1011096</v>
      </c>
    </row>
    <row r="384" spans="1:10">
      <c r="A384" s="7" t="s">
        <v>2140</v>
      </c>
      <c r="B384" s="7" t="s">
        <v>2141</v>
      </c>
      <c r="C384" s="7" t="s">
        <v>45</v>
      </c>
      <c r="D384" s="7" t="s">
        <v>1626</v>
      </c>
      <c r="E384" s="7">
        <v>33300</v>
      </c>
      <c r="F384" s="7" t="s">
        <v>2142</v>
      </c>
      <c r="G384" s="7" t="s">
        <v>147</v>
      </c>
      <c r="H384" s="3">
        <v>45.11</v>
      </c>
      <c r="I384" s="3">
        <v>23.46</v>
      </c>
      <c r="J384" s="7">
        <v>79480</v>
      </c>
    </row>
  </sheetData>
  <sortState xmlns:xlrd2="http://schemas.microsoft.com/office/spreadsheetml/2017/richdata2" ref="A2:N359">
    <sortCondition ref="A2:A359"/>
  </sortState>
  <phoneticPr fontId="1"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33"/>
  <sheetViews>
    <sheetView zoomScaleNormal="130" zoomScalePageLayoutView="130" workbookViewId="0">
      <selection activeCell="A2" sqref="A2"/>
    </sheetView>
  </sheetViews>
  <sheetFormatPr baseColWidth="10" defaultColWidth="10.83203125" defaultRowHeight="16"/>
  <cols>
    <col min="1" max="1" width="26.6640625" style="3" bestFit="1" customWidth="1"/>
    <col min="2" max="2" width="38.33203125" style="3" bestFit="1" customWidth="1"/>
    <col min="3" max="3" width="15.6640625" style="3" bestFit="1" customWidth="1"/>
    <col min="4" max="4" width="22" style="3" bestFit="1" customWidth="1"/>
    <col min="5" max="5" width="16.33203125" style="3" bestFit="1" customWidth="1"/>
    <col min="6" max="6" width="5.33203125" style="1" customWidth="1"/>
    <col min="7" max="7" width="36.1640625" style="1" bestFit="1" customWidth="1"/>
    <col min="8" max="8" width="29.33203125" style="1" bestFit="1" customWidth="1"/>
    <col min="9" max="9" width="17.6640625" style="1" bestFit="1" customWidth="1"/>
    <col min="10" max="16384" width="10.83203125" style="1"/>
  </cols>
  <sheetData>
    <row r="1" spans="1:11" s="9" customFormat="1">
      <c r="A1" s="6" t="s">
        <v>2143</v>
      </c>
      <c r="B1" s="6"/>
      <c r="C1" s="6"/>
      <c r="D1" s="6"/>
      <c r="E1" s="6"/>
      <c r="G1" s="9" t="s">
        <v>2144</v>
      </c>
    </row>
    <row r="2" spans="1:11" s="9" customFormat="1">
      <c r="A2" s="6" t="s">
        <v>2145</v>
      </c>
      <c r="B2" s="6" t="s">
        <v>2146</v>
      </c>
      <c r="C2" s="6" t="s">
        <v>2147</v>
      </c>
      <c r="D2" s="6" t="s">
        <v>2148</v>
      </c>
      <c r="E2" s="6" t="s">
        <v>2149</v>
      </c>
      <c r="G2" s="9" t="s">
        <v>2145</v>
      </c>
      <c r="H2" s="9" t="s">
        <v>2146</v>
      </c>
      <c r="I2" s="61" t="s">
        <v>2147</v>
      </c>
      <c r="J2" s="61" t="s">
        <v>26</v>
      </c>
      <c r="K2" s="61" t="s">
        <v>2150</v>
      </c>
    </row>
    <row r="3" spans="1:11">
      <c r="A3" s="3" t="s">
        <v>2010</v>
      </c>
      <c r="B3" s="3" t="s">
        <v>2003</v>
      </c>
      <c r="C3" s="3" t="s">
        <v>2151</v>
      </c>
      <c r="D3" s="3" t="s">
        <v>2152</v>
      </c>
      <c r="E3" s="3" t="s">
        <v>864</v>
      </c>
      <c r="G3" s="7" t="s">
        <v>2014</v>
      </c>
      <c r="H3" s="7" t="s">
        <v>2015</v>
      </c>
      <c r="I3" s="3" t="s">
        <v>2151</v>
      </c>
      <c r="J3" s="7" t="s">
        <v>77</v>
      </c>
      <c r="K3" s="7" t="s">
        <v>77</v>
      </c>
    </row>
    <row r="4" spans="1:11">
      <c r="A4" s="3" t="s">
        <v>1983</v>
      </c>
      <c r="B4" s="3" t="s">
        <v>1980</v>
      </c>
      <c r="C4" s="3" t="s">
        <v>2151</v>
      </c>
      <c r="D4" s="3" t="s">
        <v>736</v>
      </c>
      <c r="E4" s="3" t="s">
        <v>343</v>
      </c>
      <c r="G4" s="7" t="s">
        <v>1760</v>
      </c>
      <c r="H4" s="7" t="s">
        <v>1756</v>
      </c>
      <c r="I4" s="3" t="s">
        <v>2151</v>
      </c>
      <c r="J4" s="7" t="s">
        <v>2153</v>
      </c>
      <c r="K4" s="7" t="s">
        <v>401</v>
      </c>
    </row>
    <row r="5" spans="1:11">
      <c r="A5" s="3" t="s">
        <v>1768</v>
      </c>
      <c r="B5" s="3" t="s">
        <v>1756</v>
      </c>
      <c r="C5" s="3" t="s">
        <v>2151</v>
      </c>
      <c r="D5" s="3" t="s">
        <v>2154</v>
      </c>
      <c r="E5" s="3" t="s">
        <v>343</v>
      </c>
      <c r="G5" s="7" t="s">
        <v>1762</v>
      </c>
      <c r="H5" s="7" t="s">
        <v>1756</v>
      </c>
      <c r="I5" s="3" t="s">
        <v>2151</v>
      </c>
      <c r="J5" s="7" t="s">
        <v>2153</v>
      </c>
      <c r="K5" s="7" t="s">
        <v>401</v>
      </c>
    </row>
    <row r="6" spans="1:11">
      <c r="A6" s="3" t="s">
        <v>1770</v>
      </c>
      <c r="B6" s="3" t="s">
        <v>1756</v>
      </c>
      <c r="C6" s="3" t="s">
        <v>2151</v>
      </c>
      <c r="D6" s="3" t="s">
        <v>2154</v>
      </c>
      <c r="E6" s="3" t="s">
        <v>343</v>
      </c>
      <c r="G6" s="7" t="s">
        <v>1765</v>
      </c>
      <c r="H6" s="7" t="s">
        <v>1756</v>
      </c>
      <c r="I6" s="3" t="s">
        <v>2151</v>
      </c>
      <c r="J6" s="7" t="s">
        <v>2155</v>
      </c>
      <c r="K6" s="7" t="s">
        <v>401</v>
      </c>
    </row>
    <row r="7" spans="1:11">
      <c r="A7" s="3" t="s">
        <v>2000</v>
      </c>
      <c r="B7" s="3" t="s">
        <v>1995</v>
      </c>
      <c r="C7" s="3" t="s">
        <v>2151</v>
      </c>
      <c r="D7" s="3" t="s">
        <v>506</v>
      </c>
      <c r="E7" s="3" t="s">
        <v>506</v>
      </c>
      <c r="G7" s="7" t="s">
        <v>1767</v>
      </c>
      <c r="H7" s="7" t="s">
        <v>1756</v>
      </c>
      <c r="I7" s="3" t="s">
        <v>2151</v>
      </c>
      <c r="J7" s="7" t="s">
        <v>2155</v>
      </c>
      <c r="K7" s="7" t="s">
        <v>401</v>
      </c>
    </row>
    <row r="8" spans="1:11">
      <c r="A8" s="3" t="s">
        <v>1979</v>
      </c>
      <c r="B8" s="3" t="s">
        <v>1980</v>
      </c>
      <c r="C8" s="3" t="s">
        <v>2151</v>
      </c>
      <c r="D8" s="3" t="s">
        <v>2156</v>
      </c>
      <c r="E8" s="3" t="s">
        <v>506</v>
      </c>
      <c r="G8" s="7" t="s">
        <v>1771</v>
      </c>
      <c r="H8" s="7" t="s">
        <v>1756</v>
      </c>
      <c r="I8" s="3" t="s">
        <v>2151</v>
      </c>
      <c r="J8" s="7" t="s">
        <v>2157</v>
      </c>
      <c r="K8" s="7" t="s">
        <v>401</v>
      </c>
    </row>
    <row r="9" spans="1:11">
      <c r="A9" s="3" t="s">
        <v>1969</v>
      </c>
      <c r="B9" s="3" t="s">
        <v>1970</v>
      </c>
      <c r="C9" s="3" t="s">
        <v>2151</v>
      </c>
      <c r="D9" s="3" t="s">
        <v>513</v>
      </c>
      <c r="E9" s="3" t="s">
        <v>506</v>
      </c>
      <c r="G9" s="7" t="s">
        <v>1763</v>
      </c>
      <c r="H9" s="7" t="s">
        <v>1756</v>
      </c>
      <c r="I9" s="3" t="s">
        <v>2151</v>
      </c>
      <c r="J9" s="7" t="s">
        <v>2157</v>
      </c>
      <c r="K9" s="7" t="s">
        <v>401</v>
      </c>
    </row>
    <row r="10" spans="1:11">
      <c r="A10" s="3" t="s">
        <v>1762</v>
      </c>
      <c r="B10" s="3" t="s">
        <v>1756</v>
      </c>
      <c r="C10" s="3" t="s">
        <v>2151</v>
      </c>
      <c r="D10" s="3" t="s">
        <v>513</v>
      </c>
      <c r="E10" s="3" t="s">
        <v>506</v>
      </c>
      <c r="G10" s="7" t="s">
        <v>2010</v>
      </c>
      <c r="H10" s="7" t="s">
        <v>2003</v>
      </c>
      <c r="I10" s="3" t="s">
        <v>2151</v>
      </c>
      <c r="J10" s="7" t="s">
        <v>2158</v>
      </c>
      <c r="K10" s="7" t="s">
        <v>401</v>
      </c>
    </row>
    <row r="11" spans="1:11">
      <c r="A11" s="3" t="s">
        <v>1998</v>
      </c>
      <c r="B11" s="3" t="s">
        <v>1995</v>
      </c>
      <c r="C11" s="3" t="s">
        <v>2151</v>
      </c>
      <c r="D11" s="3" t="s">
        <v>513</v>
      </c>
      <c r="E11" s="3" t="s">
        <v>506</v>
      </c>
      <c r="G11" s="7" t="s">
        <v>2008</v>
      </c>
      <c r="H11" s="7" t="s">
        <v>2003</v>
      </c>
      <c r="I11" s="3" t="s">
        <v>2151</v>
      </c>
      <c r="J11" s="7" t="s">
        <v>685</v>
      </c>
      <c r="K11" s="7" t="s">
        <v>401</v>
      </c>
    </row>
    <row r="12" spans="1:11">
      <c r="A12" s="3" t="s">
        <v>1997</v>
      </c>
      <c r="B12" s="3" t="s">
        <v>1995</v>
      </c>
      <c r="C12" s="3" t="s">
        <v>2151</v>
      </c>
      <c r="D12" s="3" t="s">
        <v>513</v>
      </c>
      <c r="E12" s="3" t="s">
        <v>506</v>
      </c>
      <c r="G12" s="7" t="s">
        <v>1764</v>
      </c>
      <c r="H12" s="7" t="s">
        <v>1756</v>
      </c>
      <c r="I12" s="3" t="s">
        <v>2151</v>
      </c>
      <c r="J12" s="7" t="s">
        <v>2159</v>
      </c>
      <c r="K12" s="7" t="s">
        <v>2160</v>
      </c>
    </row>
    <row r="13" spans="1:11">
      <c r="A13" s="3" t="s">
        <v>1996</v>
      </c>
      <c r="B13" s="3" t="s">
        <v>1995</v>
      </c>
      <c r="C13" s="3" t="s">
        <v>2151</v>
      </c>
      <c r="D13" s="3" t="s">
        <v>513</v>
      </c>
      <c r="E13" s="3" t="s">
        <v>506</v>
      </c>
      <c r="G13" s="7" t="s">
        <v>1978</v>
      </c>
      <c r="H13" s="7" t="s">
        <v>1976</v>
      </c>
      <c r="I13" s="3" t="s">
        <v>2151</v>
      </c>
      <c r="J13" s="7" t="s">
        <v>439</v>
      </c>
      <c r="K13" s="7" t="s">
        <v>2161</v>
      </c>
    </row>
    <row r="14" spans="1:11">
      <c r="A14" s="3" t="s">
        <v>2016</v>
      </c>
      <c r="B14" s="3" t="s">
        <v>2017</v>
      </c>
      <c r="C14" s="3" t="s">
        <v>2151</v>
      </c>
      <c r="D14" s="3" t="s">
        <v>730</v>
      </c>
      <c r="E14" s="3" t="s">
        <v>506</v>
      </c>
      <c r="G14" s="7" t="s">
        <v>1983</v>
      </c>
      <c r="H14" s="7" t="s">
        <v>1980</v>
      </c>
      <c r="I14" s="3" t="s">
        <v>2151</v>
      </c>
      <c r="J14" s="7" t="s">
        <v>439</v>
      </c>
      <c r="K14" s="7" t="s">
        <v>2161</v>
      </c>
    </row>
    <row r="15" spans="1:11">
      <c r="A15" s="3" t="s">
        <v>1760</v>
      </c>
      <c r="B15" s="3" t="s">
        <v>1756</v>
      </c>
      <c r="C15" s="3" t="s">
        <v>2151</v>
      </c>
      <c r="D15" s="3" t="s">
        <v>840</v>
      </c>
      <c r="E15" s="3" t="s">
        <v>506</v>
      </c>
      <c r="G15" s="7" t="s">
        <v>2013</v>
      </c>
      <c r="H15" s="7" t="s">
        <v>2003</v>
      </c>
      <c r="I15" s="3" t="s">
        <v>2151</v>
      </c>
      <c r="J15" s="7" t="s">
        <v>439</v>
      </c>
      <c r="K15" s="7" t="s">
        <v>2161</v>
      </c>
    </row>
    <row r="16" spans="1:11">
      <c r="A16" s="3" t="s">
        <v>1994</v>
      </c>
      <c r="B16" s="3" t="s">
        <v>1995</v>
      </c>
      <c r="C16" s="3" t="s">
        <v>2151</v>
      </c>
      <c r="D16" s="3" t="s">
        <v>2162</v>
      </c>
      <c r="E16" s="3" t="s">
        <v>506</v>
      </c>
      <c r="G16" s="7" t="s">
        <v>1969</v>
      </c>
      <c r="H16" s="7" t="s">
        <v>1970</v>
      </c>
      <c r="I16" s="3" t="s">
        <v>2151</v>
      </c>
      <c r="J16" s="7" t="s">
        <v>2163</v>
      </c>
      <c r="K16" s="7" t="s">
        <v>718</v>
      </c>
    </row>
    <row r="17" spans="1:11">
      <c r="A17" s="3" t="s">
        <v>1978</v>
      </c>
      <c r="B17" s="3" t="s">
        <v>1976</v>
      </c>
      <c r="C17" s="3" t="s">
        <v>2151</v>
      </c>
      <c r="D17" s="3" t="s">
        <v>2164</v>
      </c>
      <c r="E17" s="3" t="s">
        <v>506</v>
      </c>
      <c r="G17" s="7" t="s">
        <v>1768</v>
      </c>
      <c r="H17" s="7" t="s">
        <v>1756</v>
      </c>
      <c r="I17" s="3" t="s">
        <v>2151</v>
      </c>
      <c r="J17" s="7" t="s">
        <v>2163</v>
      </c>
      <c r="K17" s="7" t="s">
        <v>718</v>
      </c>
    </row>
    <row r="18" spans="1:11">
      <c r="A18" s="3" t="s">
        <v>1773</v>
      </c>
      <c r="B18" s="3" t="s">
        <v>1756</v>
      </c>
      <c r="C18" s="3" t="s">
        <v>2151</v>
      </c>
      <c r="D18" s="3" t="s">
        <v>2165</v>
      </c>
      <c r="E18" s="3" t="s">
        <v>179</v>
      </c>
      <c r="G18" s="7" t="s">
        <v>1772</v>
      </c>
      <c r="H18" s="7" t="s">
        <v>1756</v>
      </c>
      <c r="I18" s="3" t="s">
        <v>2151</v>
      </c>
      <c r="J18" s="7" t="s">
        <v>2166</v>
      </c>
      <c r="K18" s="7" t="s">
        <v>718</v>
      </c>
    </row>
    <row r="19" spans="1:11">
      <c r="A19" s="3" t="s">
        <v>1767</v>
      </c>
      <c r="B19" s="3" t="s">
        <v>1756</v>
      </c>
      <c r="C19" s="3" t="s">
        <v>2151</v>
      </c>
      <c r="D19" s="3" t="s">
        <v>2165</v>
      </c>
      <c r="E19" s="3" t="s">
        <v>179</v>
      </c>
      <c r="G19" s="7" t="s">
        <v>1761</v>
      </c>
      <c r="H19" s="7" t="s">
        <v>1756</v>
      </c>
      <c r="I19" s="3" t="s">
        <v>2151</v>
      </c>
      <c r="J19" s="7" t="s">
        <v>2166</v>
      </c>
      <c r="K19" s="7" t="s">
        <v>718</v>
      </c>
    </row>
    <row r="20" spans="1:11">
      <c r="A20" s="3" t="s">
        <v>1763</v>
      </c>
      <c r="B20" s="3" t="s">
        <v>1756</v>
      </c>
      <c r="C20" s="3" t="s">
        <v>2151</v>
      </c>
      <c r="D20" s="3" t="s">
        <v>2165</v>
      </c>
      <c r="E20" s="3" t="s">
        <v>179</v>
      </c>
      <c r="G20" s="7" t="s">
        <v>1755</v>
      </c>
      <c r="H20" s="7" t="s">
        <v>1756</v>
      </c>
      <c r="I20" s="3" t="s">
        <v>2151</v>
      </c>
      <c r="J20" s="7" t="s">
        <v>2166</v>
      </c>
      <c r="K20" s="7" t="s">
        <v>718</v>
      </c>
    </row>
    <row r="21" spans="1:11">
      <c r="A21" s="3" t="s">
        <v>1766</v>
      </c>
      <c r="B21" s="3" t="s">
        <v>1756</v>
      </c>
      <c r="C21" s="3" t="s">
        <v>2151</v>
      </c>
      <c r="D21" s="3" t="s">
        <v>797</v>
      </c>
      <c r="E21" s="3" t="s">
        <v>179</v>
      </c>
      <c r="G21" s="7" t="s">
        <v>1759</v>
      </c>
      <c r="H21" s="7" t="s">
        <v>1756</v>
      </c>
      <c r="I21" s="3" t="s">
        <v>2151</v>
      </c>
      <c r="J21" s="7" t="s">
        <v>2166</v>
      </c>
      <c r="K21" s="7" t="s">
        <v>718</v>
      </c>
    </row>
    <row r="22" spans="1:11">
      <c r="A22" s="3" t="s">
        <v>1999</v>
      </c>
      <c r="B22" s="3" t="s">
        <v>1995</v>
      </c>
      <c r="C22" s="3" t="s">
        <v>2151</v>
      </c>
      <c r="D22" s="3" t="s">
        <v>445</v>
      </c>
      <c r="E22" s="3" t="s">
        <v>179</v>
      </c>
      <c r="G22" s="7" t="s">
        <v>1769</v>
      </c>
      <c r="H22" s="7" t="s">
        <v>1756</v>
      </c>
      <c r="I22" s="3" t="s">
        <v>2151</v>
      </c>
      <c r="J22" s="7" t="s">
        <v>2166</v>
      </c>
      <c r="K22" s="7" t="s">
        <v>718</v>
      </c>
    </row>
    <row r="23" spans="1:11">
      <c r="A23" s="3" t="s">
        <v>1975</v>
      </c>
      <c r="B23" s="3" t="s">
        <v>1976</v>
      </c>
      <c r="C23" s="3" t="s">
        <v>2151</v>
      </c>
      <c r="D23" s="3" t="s">
        <v>2167</v>
      </c>
      <c r="E23" s="3" t="s">
        <v>179</v>
      </c>
      <c r="G23" s="7" t="s">
        <v>1998</v>
      </c>
      <c r="H23" s="7" t="s">
        <v>1995</v>
      </c>
      <c r="I23" s="3" t="s">
        <v>2151</v>
      </c>
      <c r="J23" s="7" t="s">
        <v>2166</v>
      </c>
      <c r="K23" s="7" t="s">
        <v>718</v>
      </c>
    </row>
    <row r="24" spans="1:11">
      <c r="A24" s="3" t="s">
        <v>1765</v>
      </c>
      <c r="B24" s="3" t="s">
        <v>1756</v>
      </c>
      <c r="C24" s="3" t="s">
        <v>2151</v>
      </c>
      <c r="D24" s="3" t="s">
        <v>282</v>
      </c>
      <c r="E24" s="3" t="s">
        <v>179</v>
      </c>
      <c r="G24" s="7" t="s">
        <v>1997</v>
      </c>
      <c r="H24" s="7" t="s">
        <v>1995</v>
      </c>
      <c r="I24" s="3" t="s">
        <v>2151</v>
      </c>
      <c r="J24" s="7" t="s">
        <v>2166</v>
      </c>
      <c r="K24" s="7" t="s">
        <v>718</v>
      </c>
    </row>
    <row r="25" spans="1:11">
      <c r="A25" s="3" t="s">
        <v>1772</v>
      </c>
      <c r="B25" s="3" t="s">
        <v>1756</v>
      </c>
      <c r="C25" s="3" t="s">
        <v>2151</v>
      </c>
      <c r="D25" s="3" t="s">
        <v>247</v>
      </c>
      <c r="E25" s="3" t="s">
        <v>179</v>
      </c>
      <c r="G25" s="3" t="s">
        <v>298</v>
      </c>
      <c r="H25" s="3" t="s">
        <v>2168</v>
      </c>
      <c r="I25" s="46" t="s">
        <v>264</v>
      </c>
      <c r="J25" s="7" t="s">
        <v>293</v>
      </c>
      <c r="K25" s="7" t="s">
        <v>293</v>
      </c>
    </row>
    <row r="26" spans="1:11">
      <c r="A26" s="3" t="s">
        <v>1755</v>
      </c>
      <c r="B26" s="3" t="s">
        <v>1756</v>
      </c>
      <c r="C26" s="3" t="s">
        <v>2151</v>
      </c>
      <c r="D26" s="3" t="s">
        <v>247</v>
      </c>
      <c r="E26" s="3" t="s">
        <v>179</v>
      </c>
      <c r="G26" s="3" t="s">
        <v>377</v>
      </c>
      <c r="H26" s="3" t="s">
        <v>2169</v>
      </c>
      <c r="I26" s="46" t="s">
        <v>264</v>
      </c>
      <c r="J26" s="7" t="s">
        <v>2170</v>
      </c>
      <c r="K26" s="7" t="s">
        <v>293</v>
      </c>
    </row>
    <row r="27" spans="1:11">
      <c r="A27" s="3" t="s">
        <v>1771</v>
      </c>
      <c r="B27" s="3" t="s">
        <v>1756</v>
      </c>
      <c r="C27" s="3" t="s">
        <v>2151</v>
      </c>
      <c r="D27" s="3" t="s">
        <v>215</v>
      </c>
      <c r="E27" s="3" t="s">
        <v>179</v>
      </c>
      <c r="G27" s="7" t="s">
        <v>267</v>
      </c>
      <c r="H27" s="7" t="s">
        <v>2171</v>
      </c>
      <c r="I27" s="48" t="s">
        <v>264</v>
      </c>
      <c r="J27" s="7" t="s">
        <v>184</v>
      </c>
      <c r="K27" s="3" t="s">
        <v>293</v>
      </c>
    </row>
    <row r="28" spans="1:11">
      <c r="A28" s="3" t="s">
        <v>1759</v>
      </c>
      <c r="B28" s="3" t="s">
        <v>1756</v>
      </c>
      <c r="C28" s="3" t="s">
        <v>2151</v>
      </c>
      <c r="D28" s="3" t="s">
        <v>215</v>
      </c>
      <c r="E28" s="3" t="s">
        <v>179</v>
      </c>
      <c r="G28" s="7" t="s">
        <v>286</v>
      </c>
      <c r="H28" s="7" t="s">
        <v>2168</v>
      </c>
      <c r="I28" s="48" t="s">
        <v>264</v>
      </c>
      <c r="J28" s="7" t="s">
        <v>293</v>
      </c>
      <c r="K28" s="7" t="s">
        <v>293</v>
      </c>
    </row>
    <row r="29" spans="1:11">
      <c r="A29" s="3" t="s">
        <v>1769</v>
      </c>
      <c r="B29" s="3" t="s">
        <v>1756</v>
      </c>
      <c r="C29" s="3" t="s">
        <v>2151</v>
      </c>
      <c r="D29" s="3" t="s">
        <v>215</v>
      </c>
      <c r="E29" s="3" t="s">
        <v>179</v>
      </c>
      <c r="G29" s="7" t="s">
        <v>492</v>
      </c>
      <c r="H29" s="7" t="s">
        <v>2172</v>
      </c>
      <c r="I29" s="48" t="s">
        <v>109</v>
      </c>
      <c r="J29" s="7" t="s">
        <v>293</v>
      </c>
      <c r="K29" s="7" t="s">
        <v>293</v>
      </c>
    </row>
    <row r="30" spans="1:11" ht="17">
      <c r="A30" s="3" t="s">
        <v>2013</v>
      </c>
      <c r="B30" s="3" t="s">
        <v>2003</v>
      </c>
      <c r="C30" s="3" t="s">
        <v>2151</v>
      </c>
      <c r="D30" s="3" t="s">
        <v>2173</v>
      </c>
      <c r="E30" s="3" t="s">
        <v>179</v>
      </c>
      <c r="G30" s="42" t="s">
        <v>1591</v>
      </c>
      <c r="H30" s="42" t="s">
        <v>391</v>
      </c>
      <c r="I30" s="46" t="s">
        <v>109</v>
      </c>
      <c r="J30" s="3" t="s">
        <v>401</v>
      </c>
      <c r="K30" s="7" t="s">
        <v>401</v>
      </c>
    </row>
    <row r="31" spans="1:11">
      <c r="A31" s="3" t="s">
        <v>2012</v>
      </c>
      <c r="B31" s="3" t="s">
        <v>2003</v>
      </c>
      <c r="C31" s="3" t="s">
        <v>2151</v>
      </c>
      <c r="D31" s="3" t="s">
        <v>2174</v>
      </c>
      <c r="E31" s="3" t="s">
        <v>179</v>
      </c>
      <c r="G31" s="3" t="s">
        <v>109</v>
      </c>
      <c r="H31" s="3" t="s">
        <v>2175</v>
      </c>
      <c r="I31" s="46" t="s">
        <v>109</v>
      </c>
      <c r="J31" s="7" t="s">
        <v>2176</v>
      </c>
      <c r="K31" s="7" t="s">
        <v>401</v>
      </c>
    </row>
    <row r="32" spans="1:11" ht="17">
      <c r="A32" s="3" t="s">
        <v>1973</v>
      </c>
      <c r="B32" s="3" t="s">
        <v>1970</v>
      </c>
      <c r="C32" s="3" t="s">
        <v>2151</v>
      </c>
      <c r="D32" s="3" t="s">
        <v>63</v>
      </c>
      <c r="E32" s="3" t="s">
        <v>179</v>
      </c>
      <c r="G32" s="3" t="s">
        <v>1410</v>
      </c>
      <c r="H32" s="42" t="s">
        <v>391</v>
      </c>
      <c r="I32" s="48" t="s">
        <v>109</v>
      </c>
      <c r="J32" s="3" t="s">
        <v>330</v>
      </c>
      <c r="K32" s="7" t="s">
        <v>401</v>
      </c>
    </row>
    <row r="33" spans="1:11">
      <c r="A33" s="3" t="s">
        <v>2006</v>
      </c>
      <c r="B33" s="3" t="s">
        <v>2003</v>
      </c>
      <c r="C33" s="3" t="s">
        <v>2151</v>
      </c>
      <c r="D33" s="3" t="s">
        <v>63</v>
      </c>
      <c r="E33" s="3" t="s">
        <v>179</v>
      </c>
      <c r="G33" s="7" t="s">
        <v>1690</v>
      </c>
      <c r="H33" s="7" t="s">
        <v>1691</v>
      </c>
      <c r="I33" s="3" t="s">
        <v>2177</v>
      </c>
      <c r="J33" s="7" t="s">
        <v>2178</v>
      </c>
      <c r="K33" s="7" t="s">
        <v>293</v>
      </c>
    </row>
    <row r="34" spans="1:11">
      <c r="A34" s="3" t="s">
        <v>2002</v>
      </c>
      <c r="B34" s="3" t="s">
        <v>2003</v>
      </c>
      <c r="C34" s="3" t="s">
        <v>2151</v>
      </c>
      <c r="D34" s="3" t="s">
        <v>63</v>
      </c>
      <c r="E34" s="3" t="s">
        <v>179</v>
      </c>
      <c r="G34" s="7" t="s">
        <v>1711</v>
      </c>
      <c r="H34" s="7" t="s">
        <v>1712</v>
      </c>
      <c r="I34" s="3" t="s">
        <v>2177</v>
      </c>
      <c r="J34" s="7" t="s">
        <v>184</v>
      </c>
      <c r="K34" s="7" t="s">
        <v>293</v>
      </c>
    </row>
    <row r="35" spans="1:11">
      <c r="A35" s="3" t="s">
        <v>2009</v>
      </c>
      <c r="B35" s="3" t="s">
        <v>2003</v>
      </c>
      <c r="C35" s="3" t="s">
        <v>2151</v>
      </c>
      <c r="D35" s="3" t="s">
        <v>2179</v>
      </c>
      <c r="E35" s="3" t="s">
        <v>179</v>
      </c>
      <c r="G35" s="7" t="s">
        <v>1698</v>
      </c>
      <c r="H35" s="7" t="s">
        <v>1699</v>
      </c>
      <c r="I35" s="7" t="s">
        <v>2177</v>
      </c>
      <c r="J35" s="7" t="s">
        <v>2180</v>
      </c>
      <c r="K35" s="7" t="s">
        <v>77</v>
      </c>
    </row>
    <row r="36" spans="1:11">
      <c r="A36" s="3" t="s">
        <v>1761</v>
      </c>
      <c r="B36" s="3" t="s">
        <v>1756</v>
      </c>
      <c r="C36" s="3" t="s">
        <v>2151</v>
      </c>
      <c r="D36" s="3" t="s">
        <v>98</v>
      </c>
      <c r="E36" s="3" t="s">
        <v>179</v>
      </c>
      <c r="G36" s="7" t="s">
        <v>1693</v>
      </c>
      <c r="H36" s="7" t="s">
        <v>1691</v>
      </c>
      <c r="I36" s="7" t="s">
        <v>2177</v>
      </c>
      <c r="J36" s="7" t="s">
        <v>626</v>
      </c>
      <c r="K36" s="7" t="s">
        <v>626</v>
      </c>
    </row>
    <row r="37" spans="1:11">
      <c r="A37" s="3" t="s">
        <v>1764</v>
      </c>
      <c r="B37" s="3" t="s">
        <v>1756</v>
      </c>
      <c r="C37" s="3" t="s">
        <v>2151</v>
      </c>
      <c r="D37" s="3" t="s">
        <v>2181</v>
      </c>
      <c r="E37" s="3" t="s">
        <v>179</v>
      </c>
      <c r="G37" s="7" t="s">
        <v>1913</v>
      </c>
      <c r="H37" s="7" t="s">
        <v>1887</v>
      </c>
      <c r="I37" s="3" t="s">
        <v>2182</v>
      </c>
      <c r="J37" s="7" t="s">
        <v>77</v>
      </c>
      <c r="K37" s="7" t="s">
        <v>77</v>
      </c>
    </row>
    <row r="38" spans="1:11">
      <c r="A38" s="3" t="s">
        <v>2008</v>
      </c>
      <c r="B38" s="3" t="s">
        <v>2003</v>
      </c>
      <c r="C38" s="3" t="s">
        <v>2151</v>
      </c>
      <c r="D38" s="3" t="s">
        <v>263</v>
      </c>
      <c r="E38" s="3" t="s">
        <v>179</v>
      </c>
      <c r="G38" s="7" t="s">
        <v>1924</v>
      </c>
      <c r="H38" s="7" t="s">
        <v>1887</v>
      </c>
      <c r="I38" s="3" t="s">
        <v>2182</v>
      </c>
      <c r="J38" s="7" t="s">
        <v>77</v>
      </c>
      <c r="K38" s="7" t="s">
        <v>77</v>
      </c>
    </row>
    <row r="39" spans="1:11">
      <c r="A39" s="3" t="s">
        <v>2014</v>
      </c>
      <c r="B39" s="3" t="s">
        <v>2015</v>
      </c>
      <c r="C39" s="3" t="s">
        <v>2151</v>
      </c>
      <c r="D39" s="3" t="s">
        <v>2183</v>
      </c>
      <c r="E39" s="3" t="s">
        <v>179</v>
      </c>
      <c r="G39" s="7" t="s">
        <v>1826</v>
      </c>
      <c r="H39" s="7" t="s">
        <v>1816</v>
      </c>
      <c r="I39" s="3" t="s">
        <v>2182</v>
      </c>
      <c r="J39" s="7" t="s">
        <v>401</v>
      </c>
      <c r="K39" s="7" t="s">
        <v>401</v>
      </c>
    </row>
    <row r="40" spans="1:11">
      <c r="A40" s="3" t="s">
        <v>842</v>
      </c>
      <c r="B40" s="3" t="s">
        <v>2695</v>
      </c>
      <c r="C40" s="3" t="s">
        <v>2693</v>
      </c>
      <c r="D40" s="68" t="s">
        <v>215</v>
      </c>
      <c r="E40" s="3" t="s">
        <v>2248</v>
      </c>
      <c r="G40" s="7" t="s">
        <v>1920</v>
      </c>
      <c r="H40" s="7" t="s">
        <v>1887</v>
      </c>
      <c r="I40" s="3" t="s">
        <v>2182</v>
      </c>
      <c r="J40" s="7" t="s">
        <v>401</v>
      </c>
      <c r="K40" s="7" t="s">
        <v>401</v>
      </c>
    </row>
    <row r="41" spans="1:11">
      <c r="A41" s="3" t="s">
        <v>848</v>
      </c>
      <c r="B41" s="3" t="s">
        <v>2003</v>
      </c>
      <c r="C41" s="3" t="s">
        <v>2693</v>
      </c>
      <c r="D41" s="68" t="s">
        <v>2183</v>
      </c>
      <c r="E41" s="3" t="s">
        <v>2248</v>
      </c>
      <c r="F41" s="3"/>
      <c r="G41" s="7" t="s">
        <v>1906</v>
      </c>
      <c r="H41" s="7" t="s">
        <v>1887</v>
      </c>
      <c r="I41" s="3" t="s">
        <v>2182</v>
      </c>
      <c r="J41" s="7" t="s">
        <v>2153</v>
      </c>
      <c r="K41" s="7" t="s">
        <v>401</v>
      </c>
    </row>
    <row r="42" spans="1:11">
      <c r="A42" s="3" t="s">
        <v>267</v>
      </c>
      <c r="B42" s="3" t="s">
        <v>264</v>
      </c>
      <c r="C42" s="46" t="s">
        <v>264</v>
      </c>
      <c r="D42" s="3" t="s">
        <v>271</v>
      </c>
      <c r="E42" s="3" t="s">
        <v>74</v>
      </c>
      <c r="F42" s="3"/>
      <c r="G42" s="7" t="s">
        <v>1898</v>
      </c>
      <c r="H42" s="7" t="s">
        <v>1887</v>
      </c>
      <c r="I42" s="3" t="s">
        <v>2182</v>
      </c>
      <c r="J42" s="7" t="s">
        <v>2184</v>
      </c>
      <c r="K42" s="7" t="s">
        <v>401</v>
      </c>
    </row>
    <row r="43" spans="1:11">
      <c r="A43" s="3" t="s">
        <v>377</v>
      </c>
      <c r="B43" s="3" t="s">
        <v>333</v>
      </c>
      <c r="C43" s="46" t="s">
        <v>264</v>
      </c>
      <c r="D43" s="3" t="s">
        <v>74</v>
      </c>
      <c r="E43" s="3" t="s">
        <v>74</v>
      </c>
      <c r="F43" s="3"/>
      <c r="G43" s="7" t="s">
        <v>1915</v>
      </c>
      <c r="H43" s="7" t="s">
        <v>1887</v>
      </c>
      <c r="I43" s="3" t="s">
        <v>2182</v>
      </c>
      <c r="J43" s="7" t="s">
        <v>2184</v>
      </c>
      <c r="K43" s="7" t="s">
        <v>401</v>
      </c>
    </row>
    <row r="44" spans="1:11">
      <c r="A44" s="3" t="s">
        <v>370</v>
      </c>
      <c r="B44" s="3" t="s">
        <v>333</v>
      </c>
      <c r="C44" s="46" t="s">
        <v>264</v>
      </c>
      <c r="D44" s="3" t="s">
        <v>74</v>
      </c>
      <c r="E44" s="3" t="s">
        <v>74</v>
      </c>
      <c r="G44" s="7" t="s">
        <v>1896</v>
      </c>
      <c r="H44" s="7" t="s">
        <v>1887</v>
      </c>
      <c r="I44" s="3" t="s">
        <v>2182</v>
      </c>
      <c r="J44" s="7" t="s">
        <v>237</v>
      </c>
      <c r="K44" s="7" t="s">
        <v>401</v>
      </c>
    </row>
    <row r="45" spans="1:11">
      <c r="A45" s="3" t="s">
        <v>469</v>
      </c>
      <c r="B45" s="3" t="s">
        <v>467</v>
      </c>
      <c r="C45" s="46" t="s">
        <v>264</v>
      </c>
      <c r="D45" s="3" t="s">
        <v>74</v>
      </c>
      <c r="E45" s="3" t="s">
        <v>74</v>
      </c>
      <c r="F45" s="3"/>
      <c r="G45" s="7" t="s">
        <v>1916</v>
      </c>
      <c r="H45" s="7" t="s">
        <v>1887</v>
      </c>
      <c r="I45" s="3" t="s">
        <v>2182</v>
      </c>
      <c r="J45" s="7" t="s">
        <v>2157</v>
      </c>
      <c r="K45" s="7" t="s">
        <v>401</v>
      </c>
    </row>
    <row r="46" spans="1:11">
      <c r="A46" s="3" t="s">
        <v>298</v>
      </c>
      <c r="B46" s="3" t="s">
        <v>2185</v>
      </c>
      <c r="C46" s="46" t="s">
        <v>264</v>
      </c>
      <c r="D46" s="3" t="s">
        <v>74</v>
      </c>
      <c r="E46" s="3" t="s">
        <v>74</v>
      </c>
      <c r="G46" s="7" t="s">
        <v>1922</v>
      </c>
      <c r="H46" s="7" t="s">
        <v>1887</v>
      </c>
      <c r="I46" s="3" t="s">
        <v>2182</v>
      </c>
      <c r="J46" s="7" t="s">
        <v>2187</v>
      </c>
      <c r="K46" s="7" t="s">
        <v>401</v>
      </c>
    </row>
    <row r="47" spans="1:11">
      <c r="A47" s="3" t="s">
        <v>665</v>
      </c>
      <c r="B47" s="4" t="s">
        <v>663</v>
      </c>
      <c r="C47" s="3" t="s">
        <v>264</v>
      </c>
      <c r="D47" s="3" t="s">
        <v>453</v>
      </c>
      <c r="E47" s="3" t="s">
        <v>2186</v>
      </c>
      <c r="F47" s="3"/>
      <c r="G47" s="7" t="s">
        <v>1897</v>
      </c>
      <c r="H47" s="7" t="s">
        <v>1887</v>
      </c>
      <c r="I47" s="3" t="s">
        <v>2182</v>
      </c>
      <c r="J47" s="7" t="s">
        <v>2187</v>
      </c>
      <c r="K47" s="7" t="s">
        <v>401</v>
      </c>
    </row>
    <row r="48" spans="1:11">
      <c r="A48" s="3" t="s">
        <v>608</v>
      </c>
      <c r="B48" s="8" t="s">
        <v>606</v>
      </c>
      <c r="C48" s="46" t="s">
        <v>264</v>
      </c>
      <c r="D48" s="3" t="s">
        <v>179</v>
      </c>
      <c r="E48" s="3" t="s">
        <v>179</v>
      </c>
      <c r="F48" s="3"/>
      <c r="G48" s="7" t="s">
        <v>1923</v>
      </c>
      <c r="H48" s="7" t="s">
        <v>1887</v>
      </c>
      <c r="I48" s="3" t="s">
        <v>2182</v>
      </c>
      <c r="J48" s="7" t="s">
        <v>2187</v>
      </c>
      <c r="K48" s="7" t="s">
        <v>401</v>
      </c>
    </row>
    <row r="49" spans="1:11">
      <c r="A49" s="3" t="s">
        <v>457</v>
      </c>
      <c r="B49" s="3" t="s">
        <v>454</v>
      </c>
      <c r="C49" s="46" t="s">
        <v>264</v>
      </c>
      <c r="D49" s="3" t="s">
        <v>466</v>
      </c>
      <c r="E49" s="3" t="s">
        <v>466</v>
      </c>
      <c r="F49" s="3"/>
      <c r="G49" s="7" t="s">
        <v>1825</v>
      </c>
      <c r="H49" s="7" t="s">
        <v>1816</v>
      </c>
      <c r="I49" s="3" t="s">
        <v>2182</v>
      </c>
      <c r="J49" s="7" t="s">
        <v>2161</v>
      </c>
      <c r="K49" s="7" t="s">
        <v>2161</v>
      </c>
    </row>
    <row r="50" spans="1:11">
      <c r="A50" s="3" t="s">
        <v>2188</v>
      </c>
      <c r="B50" s="3" t="s">
        <v>2168</v>
      </c>
      <c r="C50" s="3" t="s">
        <v>2189</v>
      </c>
      <c r="D50" s="3" t="s">
        <v>295</v>
      </c>
      <c r="E50" s="3" t="s">
        <v>2190</v>
      </c>
      <c r="F50" s="3"/>
      <c r="G50" s="3" t="s">
        <v>1815</v>
      </c>
      <c r="H50" s="3" t="s">
        <v>1816</v>
      </c>
      <c r="I50" s="3" t="s">
        <v>2182</v>
      </c>
      <c r="J50" s="3" t="s">
        <v>2191</v>
      </c>
      <c r="K50" s="7" t="s">
        <v>718</v>
      </c>
    </row>
    <row r="51" spans="1:11">
      <c r="A51" s="3" t="s">
        <v>449</v>
      </c>
      <c r="B51" s="3" t="s">
        <v>446</v>
      </c>
      <c r="C51" s="46" t="s">
        <v>109</v>
      </c>
      <c r="D51" s="3" t="s">
        <v>453</v>
      </c>
      <c r="E51" s="3" t="s">
        <v>2186</v>
      </c>
      <c r="F51" s="3"/>
      <c r="G51" s="3" t="s">
        <v>1819</v>
      </c>
      <c r="H51" s="3" t="s">
        <v>1816</v>
      </c>
      <c r="I51" s="3" t="s">
        <v>2182</v>
      </c>
      <c r="J51" s="3" t="s">
        <v>2192</v>
      </c>
      <c r="K51" s="7" t="s">
        <v>718</v>
      </c>
    </row>
    <row r="52" spans="1:11">
      <c r="A52" s="3" t="s">
        <v>486</v>
      </c>
      <c r="B52" s="3" t="s">
        <v>483</v>
      </c>
      <c r="C52" s="46" t="s">
        <v>109</v>
      </c>
      <c r="D52" s="3" t="s">
        <v>453</v>
      </c>
      <c r="E52" s="3" t="s">
        <v>2186</v>
      </c>
      <c r="F52" s="3"/>
      <c r="G52" s="7" t="s">
        <v>1821</v>
      </c>
      <c r="H52" s="7" t="s">
        <v>1816</v>
      </c>
      <c r="I52" s="3" t="s">
        <v>2182</v>
      </c>
      <c r="J52" s="7" t="s">
        <v>2192</v>
      </c>
      <c r="K52" s="7" t="s">
        <v>718</v>
      </c>
    </row>
    <row r="53" spans="1:11">
      <c r="A53" s="3" t="s">
        <v>492</v>
      </c>
      <c r="B53" s="3" t="s">
        <v>483</v>
      </c>
      <c r="C53" s="46" t="s">
        <v>109</v>
      </c>
      <c r="D53" s="3" t="s">
        <v>453</v>
      </c>
      <c r="E53" s="3" t="s">
        <v>2186</v>
      </c>
      <c r="F53" s="3"/>
      <c r="G53" s="7" t="s">
        <v>1824</v>
      </c>
      <c r="H53" s="7" t="s">
        <v>1816</v>
      </c>
      <c r="I53" s="3" t="s">
        <v>2182</v>
      </c>
      <c r="J53" s="7" t="s">
        <v>2192</v>
      </c>
      <c r="K53" s="7" t="s">
        <v>718</v>
      </c>
    </row>
    <row r="54" spans="1:11">
      <c r="A54" s="3" t="s">
        <v>647</v>
      </c>
      <c r="B54" s="3" t="s">
        <v>645</v>
      </c>
      <c r="C54" s="46" t="s">
        <v>109</v>
      </c>
      <c r="D54" s="3" t="s">
        <v>453</v>
      </c>
      <c r="E54" s="3" t="s">
        <v>2186</v>
      </c>
      <c r="F54" s="3"/>
      <c r="G54" s="3" t="s">
        <v>1818</v>
      </c>
      <c r="H54" s="3" t="s">
        <v>1816</v>
      </c>
      <c r="I54" s="3" t="s">
        <v>2182</v>
      </c>
      <c r="J54" s="3" t="s">
        <v>2193</v>
      </c>
      <c r="K54" s="7" t="s">
        <v>718</v>
      </c>
    </row>
    <row r="55" spans="1:11" ht="17">
      <c r="A55" s="42" t="s">
        <v>672</v>
      </c>
      <c r="B55" s="42" t="s">
        <v>671</v>
      </c>
      <c r="C55" s="46" t="s">
        <v>109</v>
      </c>
      <c r="D55" s="3" t="s">
        <v>453</v>
      </c>
      <c r="E55" s="3" t="s">
        <v>2186</v>
      </c>
      <c r="F55" s="3"/>
      <c r="G55" s="7" t="s">
        <v>1900</v>
      </c>
      <c r="H55" s="7" t="s">
        <v>1887</v>
      </c>
      <c r="I55" s="3" t="s">
        <v>2182</v>
      </c>
      <c r="J55" s="7" t="s">
        <v>2194</v>
      </c>
      <c r="K55" s="7" t="s">
        <v>718</v>
      </c>
    </row>
    <row r="56" spans="1:11">
      <c r="A56" s="3" t="s">
        <v>102</v>
      </c>
      <c r="B56" s="3" t="s">
        <v>100</v>
      </c>
      <c r="C56" s="46" t="s">
        <v>109</v>
      </c>
      <c r="D56" s="3" t="s">
        <v>113</v>
      </c>
      <c r="E56" s="3" t="s">
        <v>466</v>
      </c>
      <c r="F56" s="3"/>
      <c r="G56" s="7" t="s">
        <v>1907</v>
      </c>
      <c r="H56" s="7" t="s">
        <v>1887</v>
      </c>
      <c r="I56" s="3" t="s">
        <v>2182</v>
      </c>
      <c r="J56" s="7" t="s">
        <v>2192</v>
      </c>
      <c r="K56" s="7" t="s">
        <v>718</v>
      </c>
    </row>
    <row r="57" spans="1:11" ht="17">
      <c r="A57" s="42" t="s">
        <v>127</v>
      </c>
      <c r="B57" s="42" t="s">
        <v>125</v>
      </c>
      <c r="C57" s="46" t="s">
        <v>109</v>
      </c>
      <c r="D57" s="3" t="s">
        <v>113</v>
      </c>
      <c r="E57" s="3" t="s">
        <v>466</v>
      </c>
      <c r="F57" s="3"/>
      <c r="G57" s="7" t="s">
        <v>1905</v>
      </c>
      <c r="H57" s="7" t="s">
        <v>1887</v>
      </c>
      <c r="I57" s="3" t="s">
        <v>2182</v>
      </c>
      <c r="J57" s="7" t="s">
        <v>2192</v>
      </c>
      <c r="K57" s="7" t="s">
        <v>718</v>
      </c>
    </row>
    <row r="58" spans="1:11">
      <c r="A58" s="3" t="s">
        <v>109</v>
      </c>
      <c r="B58" s="3" t="s">
        <v>333</v>
      </c>
      <c r="C58" s="46" t="s">
        <v>109</v>
      </c>
      <c r="D58" s="3" t="s">
        <v>113</v>
      </c>
      <c r="E58" s="3" t="s">
        <v>466</v>
      </c>
      <c r="F58" s="3"/>
      <c r="G58" s="7" t="s">
        <v>1910</v>
      </c>
      <c r="H58" s="7" t="s">
        <v>1887</v>
      </c>
      <c r="I58" s="3" t="s">
        <v>2182</v>
      </c>
      <c r="J58" s="7" t="s">
        <v>2192</v>
      </c>
      <c r="K58" s="7" t="s">
        <v>718</v>
      </c>
    </row>
    <row r="59" spans="1:11" ht="17">
      <c r="A59" s="42" t="s">
        <v>394</v>
      </c>
      <c r="B59" s="42" t="s">
        <v>385</v>
      </c>
      <c r="C59" s="46" t="s">
        <v>109</v>
      </c>
      <c r="D59" s="3" t="s">
        <v>113</v>
      </c>
      <c r="E59" s="3" t="s">
        <v>466</v>
      </c>
      <c r="F59" s="3"/>
      <c r="G59" s="7" t="s">
        <v>1914</v>
      </c>
      <c r="H59" s="7" t="s">
        <v>1887</v>
      </c>
      <c r="I59" s="3" t="s">
        <v>2182</v>
      </c>
      <c r="J59" s="7" t="s">
        <v>2192</v>
      </c>
      <c r="K59" s="7" t="s">
        <v>718</v>
      </c>
    </row>
    <row r="60" spans="1:11" ht="17">
      <c r="A60" s="3" t="s">
        <v>1410</v>
      </c>
      <c r="B60" s="42" t="s">
        <v>385</v>
      </c>
      <c r="C60" s="46" t="s">
        <v>109</v>
      </c>
      <c r="D60" s="3" t="s">
        <v>113</v>
      </c>
      <c r="E60" s="3" t="s">
        <v>466</v>
      </c>
      <c r="F60" s="3"/>
      <c r="G60" s="7" t="s">
        <v>1842</v>
      </c>
      <c r="H60" s="7" t="s">
        <v>1843</v>
      </c>
      <c r="I60" s="3" t="s">
        <v>1844</v>
      </c>
      <c r="J60" s="7" t="s">
        <v>293</v>
      </c>
      <c r="K60" s="7" t="s">
        <v>293</v>
      </c>
    </row>
    <row r="61" spans="1:11">
      <c r="A61" s="3" t="s">
        <v>1690</v>
      </c>
      <c r="B61" s="3" t="s">
        <v>1691</v>
      </c>
      <c r="C61" s="3" t="s">
        <v>2177</v>
      </c>
      <c r="D61" s="3" t="s">
        <v>453</v>
      </c>
      <c r="E61" s="3" t="s">
        <v>2186</v>
      </c>
      <c r="F61" s="3"/>
      <c r="G61" s="7" t="s">
        <v>1845</v>
      </c>
      <c r="H61" s="7" t="s">
        <v>1846</v>
      </c>
      <c r="I61" s="3" t="s">
        <v>1844</v>
      </c>
      <c r="J61" s="7" t="s">
        <v>2196</v>
      </c>
      <c r="K61" s="7" t="s">
        <v>293</v>
      </c>
    </row>
    <row r="62" spans="1:11">
      <c r="A62" s="3" t="s">
        <v>1694</v>
      </c>
      <c r="B62" s="3" t="s">
        <v>1695</v>
      </c>
      <c r="C62" s="3" t="s">
        <v>2177</v>
      </c>
      <c r="D62" s="3" t="s">
        <v>88</v>
      </c>
      <c r="E62" s="3" t="s">
        <v>179</v>
      </c>
      <c r="F62" s="3"/>
      <c r="G62" s="7" t="s">
        <v>1868</v>
      </c>
      <c r="H62" s="7" t="s">
        <v>1864</v>
      </c>
      <c r="I62" s="3" t="s">
        <v>1844</v>
      </c>
      <c r="J62" s="7" t="s">
        <v>184</v>
      </c>
      <c r="K62" s="7" t="s">
        <v>293</v>
      </c>
    </row>
    <row r="63" spans="1:11">
      <c r="A63" s="3" t="s">
        <v>1702</v>
      </c>
      <c r="B63" s="3" t="s">
        <v>1703</v>
      </c>
      <c r="C63" s="3" t="s">
        <v>2177</v>
      </c>
      <c r="D63" s="3" t="s">
        <v>2195</v>
      </c>
      <c r="E63" s="3" t="s">
        <v>179</v>
      </c>
      <c r="F63" s="3"/>
      <c r="G63" s="7" t="s">
        <v>1867</v>
      </c>
      <c r="H63" s="7" t="s">
        <v>1864</v>
      </c>
      <c r="I63" s="3" t="s">
        <v>1844</v>
      </c>
      <c r="J63" s="7" t="s">
        <v>184</v>
      </c>
      <c r="K63" s="7" t="s">
        <v>293</v>
      </c>
    </row>
    <row r="64" spans="1:11">
      <c r="A64" s="3" t="s">
        <v>1708</v>
      </c>
      <c r="B64" s="3" t="s">
        <v>1709</v>
      </c>
      <c r="C64" s="3" t="s">
        <v>2177</v>
      </c>
      <c r="D64" s="3" t="s">
        <v>2195</v>
      </c>
      <c r="E64" s="3" t="s">
        <v>179</v>
      </c>
      <c r="F64" s="3"/>
      <c r="G64" s="7" t="s">
        <v>1869</v>
      </c>
      <c r="H64" s="7" t="s">
        <v>1864</v>
      </c>
      <c r="I64" s="3" t="s">
        <v>1844</v>
      </c>
      <c r="J64" s="7" t="s">
        <v>184</v>
      </c>
      <c r="K64" s="7" t="s">
        <v>293</v>
      </c>
    </row>
    <row r="65" spans="1:11">
      <c r="A65" s="3" t="s">
        <v>1698</v>
      </c>
      <c r="B65" s="3" t="s">
        <v>1699</v>
      </c>
      <c r="C65" s="3" t="s">
        <v>2177</v>
      </c>
      <c r="D65" s="3" t="s">
        <v>63</v>
      </c>
      <c r="E65" s="3" t="s">
        <v>179</v>
      </c>
      <c r="F65" s="3"/>
      <c r="G65" s="7" t="s">
        <v>1863</v>
      </c>
      <c r="H65" s="7" t="s">
        <v>1864</v>
      </c>
      <c r="I65" s="3" t="s">
        <v>1844</v>
      </c>
      <c r="J65" s="7" t="s">
        <v>184</v>
      </c>
      <c r="K65" s="7" t="s">
        <v>293</v>
      </c>
    </row>
    <row r="66" spans="1:11">
      <c r="A66" s="3" t="s">
        <v>1811</v>
      </c>
      <c r="B66" s="3" t="s">
        <v>1812</v>
      </c>
      <c r="C66" s="3" t="s">
        <v>2177</v>
      </c>
      <c r="D66" s="3" t="s">
        <v>2197</v>
      </c>
      <c r="E66" s="3" t="s">
        <v>179</v>
      </c>
      <c r="F66" s="3"/>
      <c r="G66" s="7" t="s">
        <v>1123</v>
      </c>
      <c r="H66" s="7" t="s">
        <v>2198</v>
      </c>
      <c r="I66" s="3" t="s">
        <v>43</v>
      </c>
      <c r="J66" s="7" t="s">
        <v>77</v>
      </c>
      <c r="K66" s="7" t="s">
        <v>77</v>
      </c>
    </row>
    <row r="67" spans="1:11">
      <c r="A67" s="3" t="s">
        <v>1705</v>
      </c>
      <c r="B67" s="3" t="s">
        <v>1706</v>
      </c>
      <c r="C67" s="3" t="s">
        <v>2177</v>
      </c>
      <c r="D67" s="3" t="s">
        <v>98</v>
      </c>
      <c r="E67" s="3" t="s">
        <v>179</v>
      </c>
      <c r="F67" s="3"/>
      <c r="G67" s="7" t="s">
        <v>67</v>
      </c>
      <c r="H67" s="7" t="s">
        <v>2199</v>
      </c>
      <c r="I67" s="48" t="s">
        <v>43</v>
      </c>
      <c r="J67" s="7" t="s">
        <v>2200</v>
      </c>
      <c r="K67" s="7" t="s">
        <v>2200</v>
      </c>
    </row>
    <row r="68" spans="1:11">
      <c r="A68" s="3" t="s">
        <v>1693</v>
      </c>
      <c r="B68" s="3" t="s">
        <v>1691</v>
      </c>
      <c r="C68" s="3" t="s">
        <v>2177</v>
      </c>
      <c r="D68" s="3" t="s">
        <v>332</v>
      </c>
      <c r="E68" s="3" t="s">
        <v>179</v>
      </c>
      <c r="F68" s="3"/>
      <c r="G68" s="7" t="s">
        <v>218</v>
      </c>
      <c r="H68" s="3" t="s">
        <v>2202</v>
      </c>
      <c r="I68" s="48" t="s">
        <v>43</v>
      </c>
      <c r="J68" s="7" t="s">
        <v>77</v>
      </c>
      <c r="K68" s="7" t="s">
        <v>77</v>
      </c>
    </row>
    <row r="69" spans="1:11">
      <c r="A69" s="3" t="s">
        <v>1711</v>
      </c>
      <c r="B69" s="3" t="s">
        <v>1712</v>
      </c>
      <c r="C69" s="3" t="s">
        <v>2177</v>
      </c>
      <c r="D69" s="3" t="s">
        <v>2183</v>
      </c>
      <c r="E69" s="3" t="s">
        <v>179</v>
      </c>
      <c r="F69" s="3"/>
      <c r="G69" s="7" t="s">
        <v>242</v>
      </c>
      <c r="H69" s="3" t="s">
        <v>2202</v>
      </c>
      <c r="I69" s="48" t="s">
        <v>43</v>
      </c>
      <c r="J69" s="7" t="s">
        <v>77</v>
      </c>
      <c r="K69" s="7" t="s">
        <v>77</v>
      </c>
    </row>
    <row r="70" spans="1:11">
      <c r="A70" s="3" t="s">
        <v>1824</v>
      </c>
      <c r="B70" s="3" t="s">
        <v>1816</v>
      </c>
      <c r="C70" s="3" t="s">
        <v>2182</v>
      </c>
      <c r="D70" s="3" t="s">
        <v>2201</v>
      </c>
      <c r="E70" s="3" t="s">
        <v>864</v>
      </c>
      <c r="F70" s="3"/>
      <c r="G70" s="3" t="s">
        <v>853</v>
      </c>
      <c r="H70" s="3" t="s">
        <v>2698</v>
      </c>
      <c r="I70" s="46" t="s">
        <v>43</v>
      </c>
      <c r="J70" s="3" t="s">
        <v>77</v>
      </c>
      <c r="K70" s="1" t="s">
        <v>2200</v>
      </c>
    </row>
    <row r="71" spans="1:11">
      <c r="A71" s="3" t="s">
        <v>1917</v>
      </c>
      <c r="B71" s="3" t="s">
        <v>1887</v>
      </c>
      <c r="C71" s="3" t="s">
        <v>2182</v>
      </c>
      <c r="D71" s="3" t="s">
        <v>2201</v>
      </c>
      <c r="E71" s="3" t="s">
        <v>864</v>
      </c>
      <c r="F71" s="3"/>
      <c r="G71" s="3" t="s">
        <v>856</v>
      </c>
      <c r="H71" s="3" t="s">
        <v>2698</v>
      </c>
      <c r="I71" s="46" t="s">
        <v>43</v>
      </c>
      <c r="J71" s="3" t="s">
        <v>77</v>
      </c>
      <c r="K71" s="1" t="s">
        <v>2200</v>
      </c>
    </row>
    <row r="72" spans="1:11">
      <c r="A72" s="3" t="s">
        <v>1912</v>
      </c>
      <c r="B72" s="3" t="s">
        <v>1887</v>
      </c>
      <c r="C72" s="3" t="s">
        <v>2182</v>
      </c>
      <c r="D72" s="3" t="s">
        <v>2203</v>
      </c>
      <c r="E72" s="3" t="s">
        <v>2203</v>
      </c>
      <c r="F72" s="3"/>
      <c r="G72" s="7" t="s">
        <v>623</v>
      </c>
      <c r="H72" s="13" t="s">
        <v>2204</v>
      </c>
      <c r="I72" s="3" t="s">
        <v>43</v>
      </c>
      <c r="J72" s="7" t="s">
        <v>626</v>
      </c>
      <c r="K72" s="7" t="s">
        <v>626</v>
      </c>
    </row>
    <row r="73" spans="1:11">
      <c r="A73" s="3" t="s">
        <v>1822</v>
      </c>
      <c r="B73" s="3" t="s">
        <v>1816</v>
      </c>
      <c r="C73" s="3" t="s">
        <v>2182</v>
      </c>
      <c r="D73" s="3" t="s">
        <v>2205</v>
      </c>
      <c r="E73" s="3" t="s">
        <v>2205</v>
      </c>
      <c r="F73" s="3"/>
      <c r="G73" s="7" t="s">
        <v>116</v>
      </c>
      <c r="H73" s="12" t="s">
        <v>2206</v>
      </c>
      <c r="I73" s="3" t="s">
        <v>43</v>
      </c>
      <c r="J73" s="7" t="s">
        <v>122</v>
      </c>
      <c r="K73" s="7" t="s">
        <v>401</v>
      </c>
    </row>
    <row r="74" spans="1:11">
      <c r="A74" s="3" t="s">
        <v>1827</v>
      </c>
      <c r="B74" s="3" t="s">
        <v>1828</v>
      </c>
      <c r="C74" s="3" t="s">
        <v>2182</v>
      </c>
      <c r="D74" s="3" t="s">
        <v>2205</v>
      </c>
      <c r="E74" s="3" t="s">
        <v>2205</v>
      </c>
      <c r="F74" s="3"/>
      <c r="G74" s="7" t="s">
        <v>258</v>
      </c>
      <c r="H74" s="7" t="s">
        <v>2207</v>
      </c>
      <c r="I74" s="3" t="s">
        <v>43</v>
      </c>
      <c r="J74" s="7" t="s">
        <v>685</v>
      </c>
      <c r="K74" s="7" t="s">
        <v>401</v>
      </c>
    </row>
    <row r="75" spans="1:11">
      <c r="A75" s="3" t="s">
        <v>1921</v>
      </c>
      <c r="B75" s="3" t="s">
        <v>1887</v>
      </c>
      <c r="C75" s="3" t="s">
        <v>2182</v>
      </c>
      <c r="D75" s="3" t="s">
        <v>2205</v>
      </c>
      <c r="E75" s="3" t="s">
        <v>2205</v>
      </c>
      <c r="F75" s="3"/>
      <c r="G75" s="7" t="s">
        <v>304</v>
      </c>
      <c r="H75" s="12" t="s">
        <v>2208</v>
      </c>
      <c r="I75" s="3" t="s">
        <v>43</v>
      </c>
      <c r="J75" s="7" t="s">
        <v>309</v>
      </c>
      <c r="K75" s="7" t="s">
        <v>401</v>
      </c>
    </row>
    <row r="76" spans="1:11">
      <c r="A76" s="3" t="s">
        <v>1908</v>
      </c>
      <c r="B76" s="3" t="s">
        <v>1887</v>
      </c>
      <c r="C76" s="3" t="s">
        <v>2182</v>
      </c>
      <c r="D76" s="3" t="s">
        <v>2205</v>
      </c>
      <c r="E76" s="3" t="s">
        <v>2205</v>
      </c>
      <c r="F76" s="3"/>
      <c r="G76" s="7" t="s">
        <v>313</v>
      </c>
      <c r="H76" s="12" t="s">
        <v>2208</v>
      </c>
      <c r="I76" s="3" t="s">
        <v>43</v>
      </c>
      <c r="J76" s="7" t="s">
        <v>122</v>
      </c>
      <c r="K76" s="7" t="s">
        <v>401</v>
      </c>
    </row>
    <row r="77" spans="1:11">
      <c r="A77" s="3" t="s">
        <v>1825</v>
      </c>
      <c r="B77" s="3" t="s">
        <v>1816</v>
      </c>
      <c r="C77" s="3" t="s">
        <v>2182</v>
      </c>
      <c r="D77" s="3" t="s">
        <v>2209</v>
      </c>
      <c r="E77" s="3" t="s">
        <v>2205</v>
      </c>
      <c r="F77" s="3"/>
      <c r="G77" s="7" t="s">
        <v>326</v>
      </c>
      <c r="H77" s="12" t="s">
        <v>2208</v>
      </c>
      <c r="I77" s="3" t="s">
        <v>43</v>
      </c>
      <c r="J77" s="7" t="s">
        <v>330</v>
      </c>
      <c r="K77" s="7" t="s">
        <v>401</v>
      </c>
    </row>
    <row r="78" spans="1:11">
      <c r="A78" s="3" t="s">
        <v>1819</v>
      </c>
      <c r="B78" s="3" t="s">
        <v>1816</v>
      </c>
      <c r="C78" s="3" t="s">
        <v>2182</v>
      </c>
      <c r="D78" s="3" t="s">
        <v>2209</v>
      </c>
      <c r="E78" s="3" t="s">
        <v>2205</v>
      </c>
      <c r="F78" s="3"/>
      <c r="G78" s="3" t="s">
        <v>1652</v>
      </c>
      <c r="H78" s="3" t="s">
        <v>1653</v>
      </c>
      <c r="I78" s="3" t="s">
        <v>43</v>
      </c>
      <c r="J78" s="3" t="s">
        <v>2184</v>
      </c>
      <c r="K78" s="7" t="s">
        <v>401</v>
      </c>
    </row>
    <row r="79" spans="1:11">
      <c r="A79" s="3" t="s">
        <v>1920</v>
      </c>
      <c r="B79" s="3" t="s">
        <v>1887</v>
      </c>
      <c r="C79" s="3" t="s">
        <v>2182</v>
      </c>
      <c r="D79" s="3" t="s">
        <v>2210</v>
      </c>
      <c r="E79" s="3" t="s">
        <v>2205</v>
      </c>
      <c r="F79" s="3"/>
      <c r="G79" s="7" t="s">
        <v>1087</v>
      </c>
      <c r="H79" s="7" t="s">
        <v>2211</v>
      </c>
      <c r="I79" s="3" t="s">
        <v>43</v>
      </c>
      <c r="J79" s="7" t="s">
        <v>401</v>
      </c>
      <c r="K79" s="7" t="s">
        <v>401</v>
      </c>
    </row>
    <row r="80" spans="1:11">
      <c r="A80" s="3" t="s">
        <v>1924</v>
      </c>
      <c r="B80" s="3" t="s">
        <v>1887</v>
      </c>
      <c r="C80" s="3" t="s">
        <v>2182</v>
      </c>
      <c r="D80" s="3" t="s">
        <v>2156</v>
      </c>
      <c r="E80" s="3" t="s">
        <v>506</v>
      </c>
      <c r="F80" s="3"/>
      <c r="G80" s="7" t="s">
        <v>1984</v>
      </c>
      <c r="H80" s="7" t="s">
        <v>1985</v>
      </c>
      <c r="I80" s="3" t="s">
        <v>43</v>
      </c>
      <c r="J80" s="7" t="s">
        <v>2153</v>
      </c>
      <c r="K80" s="7" t="s">
        <v>401</v>
      </c>
    </row>
    <row r="81" spans="1:11">
      <c r="A81" s="3" t="s">
        <v>1904</v>
      </c>
      <c r="B81" s="3" t="s">
        <v>1887</v>
      </c>
      <c r="C81" s="3" t="s">
        <v>2182</v>
      </c>
      <c r="D81" s="3" t="s">
        <v>2156</v>
      </c>
      <c r="E81" s="3" t="s">
        <v>506</v>
      </c>
      <c r="F81" s="3"/>
      <c r="G81" s="7" t="s">
        <v>1069</v>
      </c>
      <c r="H81" s="7" t="s">
        <v>2212</v>
      </c>
      <c r="I81" s="3" t="s">
        <v>43</v>
      </c>
      <c r="J81" s="7" t="s">
        <v>2213</v>
      </c>
      <c r="K81" s="7" t="s">
        <v>401</v>
      </c>
    </row>
    <row r="82" spans="1:11">
      <c r="A82" s="3" t="s">
        <v>1896</v>
      </c>
      <c r="B82" s="3" t="s">
        <v>1887</v>
      </c>
      <c r="C82" s="3" t="s">
        <v>2182</v>
      </c>
      <c r="D82" s="3" t="s">
        <v>2156</v>
      </c>
      <c r="E82" s="3" t="s">
        <v>506</v>
      </c>
      <c r="F82" s="3"/>
      <c r="G82" s="7" t="s">
        <v>1688</v>
      </c>
      <c r="H82" s="7" t="s">
        <v>1684</v>
      </c>
      <c r="I82" s="3" t="s">
        <v>43</v>
      </c>
      <c r="J82" s="7" t="s">
        <v>2153</v>
      </c>
      <c r="K82" s="7" t="s">
        <v>401</v>
      </c>
    </row>
    <row r="83" spans="1:11">
      <c r="A83" s="3" t="s">
        <v>1922</v>
      </c>
      <c r="B83" s="3" t="s">
        <v>1887</v>
      </c>
      <c r="C83" s="3" t="s">
        <v>2182</v>
      </c>
      <c r="D83" s="3" t="s">
        <v>165</v>
      </c>
      <c r="E83" s="3" t="s">
        <v>506</v>
      </c>
      <c r="F83" s="3"/>
      <c r="G83" s="7" t="s">
        <v>1683</v>
      </c>
      <c r="H83" s="7" t="s">
        <v>1684</v>
      </c>
      <c r="I83" s="3" t="s">
        <v>43</v>
      </c>
      <c r="J83" s="7" t="s">
        <v>2184</v>
      </c>
      <c r="K83" s="7" t="s">
        <v>401</v>
      </c>
    </row>
    <row r="84" spans="1:11">
      <c r="A84" s="3" t="s">
        <v>1897</v>
      </c>
      <c r="B84" s="3" t="s">
        <v>1887</v>
      </c>
      <c r="C84" s="3" t="s">
        <v>2182</v>
      </c>
      <c r="D84" s="3" t="s">
        <v>165</v>
      </c>
      <c r="E84" s="3" t="s">
        <v>506</v>
      </c>
      <c r="F84" s="3"/>
      <c r="G84" s="7" t="s">
        <v>2048</v>
      </c>
      <c r="H84" s="7" t="s">
        <v>2049</v>
      </c>
      <c r="I84" s="3" t="s">
        <v>43</v>
      </c>
      <c r="J84" s="7" t="s">
        <v>2214</v>
      </c>
      <c r="K84" s="7" t="s">
        <v>401</v>
      </c>
    </row>
    <row r="85" spans="1:11">
      <c r="A85" s="3" t="s">
        <v>1911</v>
      </c>
      <c r="B85" s="3" t="s">
        <v>1887</v>
      </c>
      <c r="C85" s="3" t="s">
        <v>2182</v>
      </c>
      <c r="D85" s="3" t="s">
        <v>441</v>
      </c>
      <c r="E85" s="3" t="s">
        <v>179</v>
      </c>
      <c r="F85" s="3"/>
      <c r="G85" s="7" t="s">
        <v>2053</v>
      </c>
      <c r="H85" s="7" t="s">
        <v>2049</v>
      </c>
      <c r="I85" s="3" t="s">
        <v>43</v>
      </c>
      <c r="J85" s="7" t="s">
        <v>2215</v>
      </c>
      <c r="K85" s="7" t="s">
        <v>401</v>
      </c>
    </row>
    <row r="86" spans="1:11">
      <c r="A86" s="3" t="s">
        <v>1821</v>
      </c>
      <c r="B86" s="3" t="s">
        <v>1816</v>
      </c>
      <c r="C86" s="3" t="s">
        <v>2182</v>
      </c>
      <c r="D86" s="3" t="s">
        <v>2216</v>
      </c>
      <c r="E86" s="3" t="s">
        <v>179</v>
      </c>
      <c r="F86" s="3"/>
      <c r="G86" s="7" t="s">
        <v>1774</v>
      </c>
      <c r="H86" s="7" t="s">
        <v>1775</v>
      </c>
      <c r="I86" s="3" t="s">
        <v>43</v>
      </c>
      <c r="J86" s="7" t="s">
        <v>685</v>
      </c>
      <c r="K86" s="7" t="s">
        <v>401</v>
      </c>
    </row>
    <row r="87" spans="1:11">
      <c r="A87" s="3" t="s">
        <v>1915</v>
      </c>
      <c r="B87" s="3" t="s">
        <v>1887</v>
      </c>
      <c r="C87" s="3" t="s">
        <v>2182</v>
      </c>
      <c r="D87" s="3" t="s">
        <v>2216</v>
      </c>
      <c r="E87" s="3" t="s">
        <v>179</v>
      </c>
      <c r="F87" s="3"/>
      <c r="G87" s="3" t="s">
        <v>1784</v>
      </c>
      <c r="H87" s="3" t="s">
        <v>1780</v>
      </c>
      <c r="I87" s="3" t="s">
        <v>43</v>
      </c>
      <c r="J87" s="3" t="s">
        <v>309</v>
      </c>
      <c r="K87" s="7" t="s">
        <v>401</v>
      </c>
    </row>
    <row r="88" spans="1:11">
      <c r="A88" s="3" t="s">
        <v>1913</v>
      </c>
      <c r="B88" s="3" t="s">
        <v>1887</v>
      </c>
      <c r="C88" s="3" t="s">
        <v>2182</v>
      </c>
      <c r="D88" s="3" t="s">
        <v>2216</v>
      </c>
      <c r="E88" s="3" t="s">
        <v>179</v>
      </c>
      <c r="F88" s="3"/>
      <c r="G88" s="3" t="s">
        <v>1957</v>
      </c>
      <c r="H88" s="3" t="s">
        <v>1958</v>
      </c>
      <c r="I88" s="3" t="s">
        <v>43</v>
      </c>
      <c r="J88" s="3" t="s">
        <v>2184</v>
      </c>
      <c r="K88" s="7" t="s">
        <v>401</v>
      </c>
    </row>
    <row r="89" spans="1:11">
      <c r="A89" s="3" t="s">
        <v>1818</v>
      </c>
      <c r="B89" s="3" t="s">
        <v>1816</v>
      </c>
      <c r="C89" s="3" t="s">
        <v>2182</v>
      </c>
      <c r="D89" s="3" t="s">
        <v>2165</v>
      </c>
      <c r="E89" s="3" t="s">
        <v>179</v>
      </c>
      <c r="F89" s="3"/>
      <c r="G89" s="7" t="s">
        <v>189</v>
      </c>
      <c r="H89" s="3" t="s">
        <v>2202</v>
      </c>
      <c r="I89" s="48" t="s">
        <v>43</v>
      </c>
      <c r="J89" s="7" t="s">
        <v>196</v>
      </c>
      <c r="K89" s="7" t="s">
        <v>401</v>
      </c>
    </row>
    <row r="90" spans="1:11">
      <c r="A90" s="3" t="s">
        <v>1910</v>
      </c>
      <c r="B90" s="3" t="s">
        <v>1887</v>
      </c>
      <c r="C90" s="3" t="s">
        <v>2182</v>
      </c>
      <c r="D90" s="3" t="s">
        <v>2165</v>
      </c>
      <c r="E90" s="3" t="s">
        <v>179</v>
      </c>
      <c r="F90" s="3"/>
      <c r="G90" s="7" t="s">
        <v>200</v>
      </c>
      <c r="H90" s="3" t="s">
        <v>2202</v>
      </c>
      <c r="I90" s="48" t="s">
        <v>43</v>
      </c>
      <c r="J90" s="7" t="s">
        <v>122</v>
      </c>
      <c r="K90" s="7" t="s">
        <v>401</v>
      </c>
    </row>
    <row r="91" spans="1:11">
      <c r="A91" s="3" t="s">
        <v>1925</v>
      </c>
      <c r="B91" s="3" t="s">
        <v>1887</v>
      </c>
      <c r="C91" s="3" t="s">
        <v>2182</v>
      </c>
      <c r="D91" s="3" t="s">
        <v>2165</v>
      </c>
      <c r="E91" s="3" t="s">
        <v>179</v>
      </c>
      <c r="F91" s="3"/>
      <c r="G91" s="7" t="s">
        <v>231</v>
      </c>
      <c r="H91" s="3" t="s">
        <v>2202</v>
      </c>
      <c r="I91" s="48" t="s">
        <v>43</v>
      </c>
      <c r="J91" s="7" t="s">
        <v>237</v>
      </c>
      <c r="K91" s="7" t="s">
        <v>401</v>
      </c>
    </row>
    <row r="92" spans="1:11">
      <c r="A92" s="3" t="s">
        <v>1890</v>
      </c>
      <c r="B92" s="3" t="s">
        <v>1887</v>
      </c>
      <c r="C92" s="3" t="s">
        <v>2182</v>
      </c>
      <c r="D92" s="3" t="s">
        <v>2165</v>
      </c>
      <c r="E92" s="3" t="s">
        <v>179</v>
      </c>
      <c r="F92" s="3"/>
      <c r="G92" s="7" t="s">
        <v>478</v>
      </c>
      <c r="H92" s="12" t="s">
        <v>2217</v>
      </c>
      <c r="I92" s="48" t="s">
        <v>43</v>
      </c>
      <c r="J92" s="7" t="s">
        <v>122</v>
      </c>
      <c r="K92" s="7" t="s">
        <v>401</v>
      </c>
    </row>
    <row r="93" spans="1:11">
      <c r="A93" s="3" t="s">
        <v>1901</v>
      </c>
      <c r="B93" s="3" t="s">
        <v>1887</v>
      </c>
      <c r="C93" s="3" t="s">
        <v>2182</v>
      </c>
      <c r="D93" s="3" t="s">
        <v>2165</v>
      </c>
      <c r="E93" s="3" t="s">
        <v>179</v>
      </c>
      <c r="F93" s="3"/>
      <c r="G93" s="7" t="s">
        <v>603</v>
      </c>
      <c r="H93" s="7" t="s">
        <v>2218</v>
      </c>
      <c r="I93" s="48" t="s">
        <v>43</v>
      </c>
      <c r="J93" s="7" t="s">
        <v>122</v>
      </c>
      <c r="K93" s="7" t="s">
        <v>401</v>
      </c>
    </row>
    <row r="94" spans="1:11">
      <c r="A94" s="3" t="s">
        <v>1916</v>
      </c>
      <c r="B94" s="3" t="s">
        <v>1887</v>
      </c>
      <c r="C94" s="3" t="s">
        <v>2182</v>
      </c>
      <c r="D94" s="3" t="s">
        <v>2219</v>
      </c>
      <c r="E94" s="3" t="s">
        <v>179</v>
      </c>
      <c r="F94" s="3"/>
      <c r="G94" s="7" t="s">
        <v>814</v>
      </c>
      <c r="H94" s="7" t="s">
        <v>2220</v>
      </c>
      <c r="I94" s="48" t="s">
        <v>43</v>
      </c>
      <c r="J94" s="7" t="s">
        <v>2221</v>
      </c>
      <c r="K94" s="7" t="s">
        <v>401</v>
      </c>
    </row>
    <row r="95" spans="1:11">
      <c r="A95" s="3" t="s">
        <v>1923</v>
      </c>
      <c r="B95" s="3" t="s">
        <v>1887</v>
      </c>
      <c r="C95" s="3" t="s">
        <v>2182</v>
      </c>
      <c r="D95" s="3" t="s">
        <v>2219</v>
      </c>
      <c r="E95" s="3" t="s">
        <v>179</v>
      </c>
      <c r="F95" s="3"/>
      <c r="G95" s="7" t="s">
        <v>1102</v>
      </c>
      <c r="H95" s="7" t="s">
        <v>2222</v>
      </c>
      <c r="I95" s="7" t="s">
        <v>43</v>
      </c>
      <c r="J95" s="7" t="s">
        <v>330</v>
      </c>
      <c r="K95" s="7" t="s">
        <v>401</v>
      </c>
    </row>
    <row r="96" spans="1:11">
      <c r="A96" s="3" t="s">
        <v>1823</v>
      </c>
      <c r="B96" s="3" t="s">
        <v>1816</v>
      </c>
      <c r="C96" s="3" t="s">
        <v>2182</v>
      </c>
      <c r="D96" s="3" t="s">
        <v>282</v>
      </c>
      <c r="E96" s="3" t="s">
        <v>179</v>
      </c>
      <c r="F96" s="3"/>
      <c r="G96" s="7" t="s">
        <v>1943</v>
      </c>
      <c r="H96" s="7" t="s">
        <v>1944</v>
      </c>
      <c r="I96" s="7" t="s">
        <v>43</v>
      </c>
      <c r="J96" s="7" t="s">
        <v>2223</v>
      </c>
      <c r="K96" s="7" t="s">
        <v>401</v>
      </c>
    </row>
    <row r="97" spans="1:11">
      <c r="A97" s="3" t="s">
        <v>1826</v>
      </c>
      <c r="B97" s="3" t="s">
        <v>1816</v>
      </c>
      <c r="C97" s="3" t="s">
        <v>2182</v>
      </c>
      <c r="D97" s="3" t="s">
        <v>282</v>
      </c>
      <c r="E97" s="3" t="s">
        <v>179</v>
      </c>
      <c r="F97" s="3"/>
      <c r="G97" s="3" t="s">
        <v>826</v>
      </c>
      <c r="H97" s="3" t="s">
        <v>2634</v>
      </c>
      <c r="I97" s="46" t="s">
        <v>43</v>
      </c>
      <c r="J97" s="3" t="s">
        <v>2176</v>
      </c>
      <c r="K97" s="1" t="s">
        <v>2256</v>
      </c>
    </row>
    <row r="98" spans="1:11">
      <c r="A98" s="3" t="s">
        <v>1907</v>
      </c>
      <c r="B98" s="3" t="s">
        <v>1887</v>
      </c>
      <c r="C98" s="3" t="s">
        <v>2182</v>
      </c>
      <c r="D98" s="3" t="s">
        <v>2224</v>
      </c>
      <c r="E98" s="3" t="s">
        <v>179</v>
      </c>
      <c r="F98" s="3"/>
      <c r="G98" s="3" t="s">
        <v>831</v>
      </c>
      <c r="H98" s="3" t="s">
        <v>2634</v>
      </c>
      <c r="I98" s="46" t="s">
        <v>43</v>
      </c>
      <c r="J98" s="3" t="s">
        <v>2627</v>
      </c>
      <c r="K98" s="1" t="s">
        <v>2256</v>
      </c>
    </row>
    <row r="99" spans="1:11">
      <c r="A99" s="3" t="s">
        <v>1914</v>
      </c>
      <c r="B99" s="3" t="s">
        <v>1887</v>
      </c>
      <c r="C99" s="3" t="s">
        <v>2182</v>
      </c>
      <c r="D99" s="3" t="s">
        <v>2224</v>
      </c>
      <c r="E99" s="3" t="s">
        <v>179</v>
      </c>
      <c r="F99" s="3"/>
      <c r="G99" s="3" t="s">
        <v>835</v>
      </c>
      <c r="H99" s="3" t="s">
        <v>2696</v>
      </c>
      <c r="I99" s="46" t="s">
        <v>43</v>
      </c>
      <c r="J99" s="3" t="s">
        <v>122</v>
      </c>
      <c r="K99" s="1" t="s">
        <v>2256</v>
      </c>
    </row>
    <row r="100" spans="1:11">
      <c r="A100" s="3" t="s">
        <v>1891</v>
      </c>
      <c r="B100" s="3" t="s">
        <v>1887</v>
      </c>
      <c r="C100" s="3" t="s">
        <v>2182</v>
      </c>
      <c r="D100" s="3" t="s">
        <v>2224</v>
      </c>
      <c r="E100" s="3" t="s">
        <v>179</v>
      </c>
      <c r="F100" s="3"/>
      <c r="G100" s="3" t="s">
        <v>861</v>
      </c>
      <c r="H100" s="3" t="s">
        <v>2642</v>
      </c>
      <c r="I100" s="46" t="s">
        <v>43</v>
      </c>
      <c r="J100" s="3" t="s">
        <v>2157</v>
      </c>
      <c r="K100" s="1" t="s">
        <v>2256</v>
      </c>
    </row>
    <row r="101" spans="1:11">
      <c r="A101" s="3" t="s">
        <v>1909</v>
      </c>
      <c r="B101" s="3" t="s">
        <v>1887</v>
      </c>
      <c r="C101" s="3" t="s">
        <v>2182</v>
      </c>
      <c r="D101" s="3" t="s">
        <v>215</v>
      </c>
      <c r="E101" s="3" t="s">
        <v>179</v>
      </c>
      <c r="F101" s="3"/>
      <c r="G101" s="7" t="s">
        <v>1089</v>
      </c>
      <c r="H101" s="7" t="s">
        <v>2211</v>
      </c>
      <c r="I101" s="3" t="s">
        <v>43</v>
      </c>
      <c r="J101" s="7" t="s">
        <v>2161</v>
      </c>
      <c r="K101" s="7" t="s">
        <v>2161</v>
      </c>
    </row>
    <row r="102" spans="1:11">
      <c r="A102" s="3" t="s">
        <v>1906</v>
      </c>
      <c r="B102" s="3" t="s">
        <v>1887</v>
      </c>
      <c r="C102" s="3" t="s">
        <v>2182</v>
      </c>
      <c r="D102" s="3" t="s">
        <v>215</v>
      </c>
      <c r="E102" s="3" t="s">
        <v>179</v>
      </c>
      <c r="F102" s="3"/>
      <c r="G102" s="3" t="s">
        <v>1930</v>
      </c>
      <c r="H102" s="3" t="s">
        <v>1927</v>
      </c>
      <c r="I102" s="3" t="s">
        <v>2225</v>
      </c>
      <c r="J102" s="3" t="s">
        <v>77</v>
      </c>
      <c r="K102" s="7" t="s">
        <v>77</v>
      </c>
    </row>
    <row r="103" spans="1:11">
      <c r="A103" s="3" t="s">
        <v>1894</v>
      </c>
      <c r="B103" s="3" t="s">
        <v>1887</v>
      </c>
      <c r="C103" s="3" t="s">
        <v>2182</v>
      </c>
      <c r="D103" s="3" t="s">
        <v>215</v>
      </c>
      <c r="E103" s="3" t="s">
        <v>179</v>
      </c>
      <c r="F103" s="3"/>
      <c r="G103" s="3" t="s">
        <v>1803</v>
      </c>
      <c r="H103" s="3" t="s">
        <v>1799</v>
      </c>
      <c r="I103" s="3" t="s">
        <v>2225</v>
      </c>
      <c r="J103" s="3" t="s">
        <v>2226</v>
      </c>
      <c r="K103" s="7" t="s">
        <v>401</v>
      </c>
    </row>
    <row r="104" spans="1:11">
      <c r="A104" s="3" t="s">
        <v>1895</v>
      </c>
      <c r="B104" s="3" t="s">
        <v>1887</v>
      </c>
      <c r="C104" s="3" t="s">
        <v>2182</v>
      </c>
      <c r="D104" s="3" t="s">
        <v>98</v>
      </c>
      <c r="E104" s="3" t="s">
        <v>179</v>
      </c>
      <c r="F104" s="3"/>
      <c r="G104" s="3" t="s">
        <v>1804</v>
      </c>
      <c r="H104" s="3" t="s">
        <v>1805</v>
      </c>
      <c r="I104" s="3" t="s">
        <v>2225</v>
      </c>
      <c r="J104" s="3" t="s">
        <v>2227</v>
      </c>
      <c r="K104" s="7" t="s">
        <v>401</v>
      </c>
    </row>
    <row r="105" spans="1:11">
      <c r="A105" s="3" t="s">
        <v>1893</v>
      </c>
      <c r="B105" s="3" t="s">
        <v>1887</v>
      </c>
      <c r="C105" s="3" t="s">
        <v>2182</v>
      </c>
      <c r="D105" s="3" t="s">
        <v>98</v>
      </c>
      <c r="E105" s="3" t="s">
        <v>179</v>
      </c>
      <c r="F105" s="3"/>
      <c r="G105" s="3" t="s">
        <v>1926</v>
      </c>
      <c r="H105" s="3" t="s">
        <v>1927</v>
      </c>
      <c r="I105" s="3" t="s">
        <v>2225</v>
      </c>
      <c r="J105" s="3" t="s">
        <v>2228</v>
      </c>
      <c r="K105" s="7" t="s">
        <v>401</v>
      </c>
    </row>
    <row r="106" spans="1:11">
      <c r="A106" s="3" t="s">
        <v>1902</v>
      </c>
      <c r="B106" s="3" t="s">
        <v>1887</v>
      </c>
      <c r="C106" s="3" t="s">
        <v>2182</v>
      </c>
      <c r="D106" s="3" t="s">
        <v>98</v>
      </c>
      <c r="E106" s="3" t="s">
        <v>179</v>
      </c>
      <c r="F106" s="3"/>
      <c r="G106" s="7" t="s">
        <v>1938</v>
      </c>
      <c r="H106" s="7" t="s">
        <v>1935</v>
      </c>
      <c r="I106" s="3" t="s">
        <v>2225</v>
      </c>
      <c r="J106" s="7" t="s">
        <v>2153</v>
      </c>
      <c r="K106" s="7" t="s">
        <v>401</v>
      </c>
    </row>
    <row r="107" spans="1:11">
      <c r="A107" s="3" t="s">
        <v>1892</v>
      </c>
      <c r="B107" s="3" t="s">
        <v>1887</v>
      </c>
      <c r="C107" s="3" t="s">
        <v>2182</v>
      </c>
      <c r="D107" s="3" t="s">
        <v>332</v>
      </c>
      <c r="E107" s="3" t="s">
        <v>179</v>
      </c>
      <c r="F107" s="3"/>
      <c r="G107" s="7" t="s">
        <v>1934</v>
      </c>
      <c r="H107" s="7" t="s">
        <v>1935</v>
      </c>
      <c r="I107" s="3" t="s">
        <v>2225</v>
      </c>
      <c r="J107" s="7" t="s">
        <v>685</v>
      </c>
      <c r="K107" s="7" t="s">
        <v>401</v>
      </c>
    </row>
    <row r="108" spans="1:11">
      <c r="A108" s="3" t="s">
        <v>1886</v>
      </c>
      <c r="B108" s="3" t="s">
        <v>1887</v>
      </c>
      <c r="C108" s="3" t="s">
        <v>2182</v>
      </c>
      <c r="D108" s="3" t="s">
        <v>2232</v>
      </c>
      <c r="E108" s="3" t="s">
        <v>179</v>
      </c>
      <c r="F108" s="3"/>
      <c r="G108" s="7" t="s">
        <v>1941</v>
      </c>
      <c r="H108" s="7" t="s">
        <v>1935</v>
      </c>
      <c r="I108" s="3" t="s">
        <v>2225</v>
      </c>
      <c r="J108" s="7" t="s">
        <v>2229</v>
      </c>
      <c r="K108" s="7" t="s">
        <v>401</v>
      </c>
    </row>
    <row r="109" spans="1:11">
      <c r="A109" s="3" t="s">
        <v>1631</v>
      </c>
      <c r="B109" s="3" t="s">
        <v>1632</v>
      </c>
      <c r="C109" s="3" t="s">
        <v>2182</v>
      </c>
      <c r="D109" s="3" t="s">
        <v>263</v>
      </c>
      <c r="E109" s="3" t="s">
        <v>179</v>
      </c>
      <c r="F109" s="3"/>
      <c r="G109" s="7" t="s">
        <v>1939</v>
      </c>
      <c r="H109" s="7" t="s">
        <v>1935</v>
      </c>
      <c r="I109" s="3" t="s">
        <v>2225</v>
      </c>
      <c r="J109" s="7" t="s">
        <v>2230</v>
      </c>
      <c r="K109" s="7" t="s">
        <v>401</v>
      </c>
    </row>
    <row r="110" spans="1:11">
      <c r="A110" s="3" t="s">
        <v>1900</v>
      </c>
      <c r="B110" s="3" t="s">
        <v>1887</v>
      </c>
      <c r="C110" s="3" t="s">
        <v>2182</v>
      </c>
      <c r="D110" s="3" t="s">
        <v>263</v>
      </c>
      <c r="E110" s="3" t="s">
        <v>179</v>
      </c>
      <c r="F110" s="3"/>
      <c r="G110" s="7" t="s">
        <v>1836</v>
      </c>
      <c r="H110" s="7" t="s">
        <v>717</v>
      </c>
      <c r="I110" s="3" t="s">
        <v>420</v>
      </c>
      <c r="J110" s="7" t="s">
        <v>2231</v>
      </c>
      <c r="K110" s="7" t="s">
        <v>2231</v>
      </c>
    </row>
    <row r="111" spans="1:11">
      <c r="A111" s="3" t="s">
        <v>1898</v>
      </c>
      <c r="B111" s="3" t="s">
        <v>1887</v>
      </c>
      <c r="C111" s="3" t="s">
        <v>2182</v>
      </c>
      <c r="D111" s="3" t="s">
        <v>263</v>
      </c>
      <c r="E111" s="3" t="s">
        <v>179</v>
      </c>
      <c r="F111" s="3"/>
      <c r="G111" s="7" t="s">
        <v>1850</v>
      </c>
      <c r="H111" s="7" t="s">
        <v>1851</v>
      </c>
      <c r="I111" s="3" t="s">
        <v>420</v>
      </c>
      <c r="J111" s="7" t="s">
        <v>2231</v>
      </c>
      <c r="K111" s="7" t="s">
        <v>2231</v>
      </c>
    </row>
    <row r="112" spans="1:11">
      <c r="A112" s="3" t="s">
        <v>1815</v>
      </c>
      <c r="B112" s="3" t="s">
        <v>1816</v>
      </c>
      <c r="C112" s="3" t="s">
        <v>2182</v>
      </c>
      <c r="D112" s="3" t="s">
        <v>2235</v>
      </c>
      <c r="E112" s="3" t="s">
        <v>179</v>
      </c>
      <c r="F112" s="3"/>
      <c r="G112" s="7" t="s">
        <v>755</v>
      </c>
      <c r="H112" s="3" t="s">
        <v>2233</v>
      </c>
      <c r="I112" s="48" t="s">
        <v>420</v>
      </c>
      <c r="J112" s="7" t="s">
        <v>758</v>
      </c>
      <c r="K112" s="7" t="s">
        <v>2231</v>
      </c>
    </row>
    <row r="113" spans="1:11">
      <c r="A113" s="3" t="s">
        <v>1905</v>
      </c>
      <c r="B113" s="3" t="s">
        <v>1887</v>
      </c>
      <c r="C113" s="3" t="s">
        <v>2182</v>
      </c>
      <c r="D113" s="3" t="s">
        <v>2235</v>
      </c>
      <c r="E113" s="3" t="s">
        <v>179</v>
      </c>
      <c r="F113" s="3"/>
      <c r="G113" s="7" t="s">
        <v>767</v>
      </c>
      <c r="H113" s="3" t="s">
        <v>2233</v>
      </c>
      <c r="I113" s="48" t="s">
        <v>420</v>
      </c>
      <c r="J113" s="7" t="s">
        <v>758</v>
      </c>
      <c r="K113" s="7" t="s">
        <v>2231</v>
      </c>
    </row>
    <row r="114" spans="1:11">
      <c r="A114" s="3" t="s">
        <v>1919</v>
      </c>
      <c r="B114" s="3" t="s">
        <v>1887</v>
      </c>
      <c r="C114" s="3" t="s">
        <v>2182</v>
      </c>
      <c r="D114" s="3" t="s">
        <v>2236</v>
      </c>
      <c r="E114" s="3" t="s">
        <v>466</v>
      </c>
      <c r="F114" s="3"/>
      <c r="G114" s="7" t="s">
        <v>1795</v>
      </c>
      <c r="H114" s="13" t="s">
        <v>2234</v>
      </c>
      <c r="I114" s="3" t="s">
        <v>420</v>
      </c>
      <c r="J114" s="3" t="s">
        <v>2160</v>
      </c>
      <c r="K114" s="3" t="s">
        <v>2160</v>
      </c>
    </row>
    <row r="115" spans="1:11">
      <c r="A115" s="3" t="s">
        <v>1842</v>
      </c>
      <c r="B115" s="3" t="s">
        <v>1843</v>
      </c>
      <c r="C115" s="3" t="s">
        <v>1844</v>
      </c>
      <c r="D115" s="3" t="s">
        <v>343</v>
      </c>
      <c r="E115" s="3" t="s">
        <v>343</v>
      </c>
      <c r="F115" s="3"/>
      <c r="G115" s="7" t="s">
        <v>583</v>
      </c>
      <c r="H115" s="13" t="s">
        <v>2234</v>
      </c>
      <c r="I115" s="48" t="s">
        <v>420</v>
      </c>
      <c r="J115" s="7" t="s">
        <v>578</v>
      </c>
      <c r="K115" s="7" t="s">
        <v>2160</v>
      </c>
    </row>
    <row r="116" spans="1:11">
      <c r="A116" s="3" t="s">
        <v>1845</v>
      </c>
      <c r="B116" s="3" t="s">
        <v>1846</v>
      </c>
      <c r="C116" s="3" t="s">
        <v>1844</v>
      </c>
      <c r="D116" s="3" t="s">
        <v>343</v>
      </c>
      <c r="E116" s="3" t="s">
        <v>343</v>
      </c>
      <c r="F116" s="3"/>
      <c r="G116" s="7" t="s">
        <v>577</v>
      </c>
      <c r="H116" s="13" t="s">
        <v>2234</v>
      </c>
      <c r="I116" s="48" t="s">
        <v>420</v>
      </c>
      <c r="J116" s="7" t="s">
        <v>578</v>
      </c>
      <c r="K116" s="7" t="s">
        <v>2160</v>
      </c>
    </row>
    <row r="117" spans="1:11">
      <c r="A117" s="3" t="s">
        <v>1867</v>
      </c>
      <c r="B117" s="3" t="s">
        <v>1864</v>
      </c>
      <c r="C117" s="3" t="s">
        <v>1844</v>
      </c>
      <c r="D117" s="3" t="s">
        <v>343</v>
      </c>
      <c r="E117" s="3" t="s">
        <v>343</v>
      </c>
      <c r="F117" s="3"/>
      <c r="G117" s="7" t="s">
        <v>581</v>
      </c>
      <c r="H117" s="13" t="s">
        <v>2234</v>
      </c>
      <c r="I117" s="48" t="s">
        <v>420</v>
      </c>
      <c r="J117" s="7" t="s">
        <v>578</v>
      </c>
      <c r="K117" s="7" t="s">
        <v>2160</v>
      </c>
    </row>
    <row r="118" spans="1:11">
      <c r="A118" s="3" t="s">
        <v>1868</v>
      </c>
      <c r="B118" s="3" t="s">
        <v>1864</v>
      </c>
      <c r="C118" s="3" t="s">
        <v>1844</v>
      </c>
      <c r="D118" s="3" t="s">
        <v>343</v>
      </c>
      <c r="E118" s="3" t="s">
        <v>343</v>
      </c>
      <c r="F118" s="3"/>
      <c r="G118" s="7" t="s">
        <v>585</v>
      </c>
      <c r="H118" s="13" t="s">
        <v>2234</v>
      </c>
      <c r="I118" s="48" t="s">
        <v>420</v>
      </c>
      <c r="J118" s="7" t="s">
        <v>578</v>
      </c>
      <c r="K118" s="7" t="s">
        <v>2160</v>
      </c>
    </row>
    <row r="119" spans="1:11">
      <c r="A119" s="3" t="s">
        <v>1869</v>
      </c>
      <c r="B119" s="3" t="s">
        <v>1864</v>
      </c>
      <c r="C119" s="3" t="s">
        <v>1844</v>
      </c>
      <c r="D119" s="3" t="s">
        <v>343</v>
      </c>
      <c r="E119" s="3" t="s">
        <v>343</v>
      </c>
      <c r="F119" s="3"/>
      <c r="G119" s="7" t="s">
        <v>744</v>
      </c>
      <c r="H119" s="3" t="s">
        <v>2233</v>
      </c>
      <c r="I119" s="48" t="s">
        <v>420</v>
      </c>
      <c r="J119" s="7" t="s">
        <v>578</v>
      </c>
      <c r="K119" s="7" t="s">
        <v>2160</v>
      </c>
    </row>
    <row r="120" spans="1:11">
      <c r="A120" s="3" t="s">
        <v>1863</v>
      </c>
      <c r="B120" s="3" t="s">
        <v>1864</v>
      </c>
      <c r="C120" s="3" t="s">
        <v>1844</v>
      </c>
      <c r="D120" s="3" t="s">
        <v>634</v>
      </c>
      <c r="E120" s="3" t="s">
        <v>466</v>
      </c>
      <c r="F120" s="3"/>
      <c r="G120" s="7" t="s">
        <v>763</v>
      </c>
      <c r="H120" s="3" t="s">
        <v>2233</v>
      </c>
      <c r="I120" s="48" t="s">
        <v>420</v>
      </c>
      <c r="J120" s="7" t="s">
        <v>578</v>
      </c>
      <c r="K120" s="7" t="s">
        <v>2160</v>
      </c>
    </row>
    <row r="121" spans="1:11">
      <c r="A121" s="3" t="s">
        <v>861</v>
      </c>
      <c r="B121" s="3" t="s">
        <v>2642</v>
      </c>
      <c r="C121" s="46" t="s">
        <v>43</v>
      </c>
      <c r="D121" s="3" t="s">
        <v>864</v>
      </c>
      <c r="E121" s="3" t="s">
        <v>2748</v>
      </c>
      <c r="F121" s="3"/>
      <c r="G121" s="7" t="s">
        <v>2055</v>
      </c>
      <c r="H121" s="7" t="s">
        <v>2056</v>
      </c>
      <c r="I121" s="48" t="s">
        <v>420</v>
      </c>
      <c r="J121" s="7" t="s">
        <v>2237</v>
      </c>
      <c r="K121" s="7" t="s">
        <v>2238</v>
      </c>
    </row>
    <row r="122" spans="1:11">
      <c r="A122" s="3" t="s">
        <v>618</v>
      </c>
      <c r="B122" s="8" t="s">
        <v>2239</v>
      </c>
      <c r="C122" s="3" t="s">
        <v>43</v>
      </c>
      <c r="D122" s="3" t="s">
        <v>2240</v>
      </c>
      <c r="E122" s="3" t="s">
        <v>864</v>
      </c>
      <c r="F122" s="3"/>
      <c r="G122" s="7" t="s">
        <v>738</v>
      </c>
      <c r="H122" s="3" t="s">
        <v>2233</v>
      </c>
      <c r="I122" s="48" t="s">
        <v>420</v>
      </c>
      <c r="J122" s="7" t="s">
        <v>741</v>
      </c>
      <c r="K122" s="7" t="s">
        <v>410</v>
      </c>
    </row>
    <row r="123" spans="1:11">
      <c r="A123" s="3" t="s">
        <v>623</v>
      </c>
      <c r="B123" s="8" t="s">
        <v>2204</v>
      </c>
      <c r="C123" s="3" t="s">
        <v>43</v>
      </c>
      <c r="D123" s="3" t="s">
        <v>628</v>
      </c>
      <c r="E123" s="3" t="s">
        <v>2231</v>
      </c>
      <c r="F123" s="3"/>
      <c r="G123" s="7" t="s">
        <v>765</v>
      </c>
      <c r="H123" s="3" t="s">
        <v>2233</v>
      </c>
      <c r="I123" s="48" t="s">
        <v>420</v>
      </c>
      <c r="J123" s="7" t="s">
        <v>578</v>
      </c>
      <c r="K123" s="7" t="s">
        <v>410</v>
      </c>
    </row>
    <row r="124" spans="1:11">
      <c r="A124" s="3" t="s">
        <v>1683</v>
      </c>
      <c r="B124" s="3" t="s">
        <v>1684</v>
      </c>
      <c r="C124" s="3" t="s">
        <v>43</v>
      </c>
      <c r="D124" s="3" t="s">
        <v>2205</v>
      </c>
      <c r="E124" s="3" t="s">
        <v>2205</v>
      </c>
      <c r="F124" s="3"/>
      <c r="G124" s="7" t="s">
        <v>712</v>
      </c>
      <c r="H124" s="3" t="s">
        <v>2233</v>
      </c>
      <c r="I124" s="48" t="s">
        <v>420</v>
      </c>
      <c r="J124" s="7" t="s">
        <v>439</v>
      </c>
      <c r="K124" s="7" t="s">
        <v>2161</v>
      </c>
    </row>
    <row r="125" spans="1:11">
      <c r="A125" s="3" t="s">
        <v>1641</v>
      </c>
      <c r="B125" s="3" t="s">
        <v>1642</v>
      </c>
      <c r="C125" s="3" t="s">
        <v>43</v>
      </c>
      <c r="D125" s="3" t="s">
        <v>2242</v>
      </c>
      <c r="E125" s="3" t="s">
        <v>2205</v>
      </c>
      <c r="F125" s="3"/>
      <c r="G125" s="7" t="s">
        <v>537</v>
      </c>
      <c r="H125" s="13" t="s">
        <v>2241</v>
      </c>
      <c r="I125" s="48" t="s">
        <v>420</v>
      </c>
      <c r="J125" s="7" t="s">
        <v>439</v>
      </c>
      <c r="K125" s="7" t="s">
        <v>2161</v>
      </c>
    </row>
    <row r="126" spans="1:11">
      <c r="A126" s="3" t="s">
        <v>231</v>
      </c>
      <c r="B126" s="3" t="s">
        <v>188</v>
      </c>
      <c r="C126" s="46" t="s">
        <v>43</v>
      </c>
      <c r="D126" s="3" t="s">
        <v>2243</v>
      </c>
      <c r="E126" s="3" t="s">
        <v>2205</v>
      </c>
      <c r="F126" s="3"/>
      <c r="G126" s="7" t="s">
        <v>434</v>
      </c>
      <c r="H126" s="13" t="s">
        <v>433</v>
      </c>
      <c r="I126" s="48" t="s">
        <v>420</v>
      </c>
      <c r="J126" s="7" t="s">
        <v>439</v>
      </c>
      <c r="K126" s="7" t="s">
        <v>2161</v>
      </c>
    </row>
    <row r="127" spans="1:11">
      <c r="A127" s="3" t="s">
        <v>1688</v>
      </c>
      <c r="B127" s="3" t="s">
        <v>1684</v>
      </c>
      <c r="C127" s="3" t="s">
        <v>43</v>
      </c>
      <c r="D127" s="3" t="s">
        <v>2244</v>
      </c>
      <c r="E127" s="3" t="s">
        <v>718</v>
      </c>
      <c r="F127" s="3"/>
      <c r="G127" s="7" t="s">
        <v>1838</v>
      </c>
      <c r="H127" s="7" t="s">
        <v>717</v>
      </c>
      <c r="I127" s="3" t="s">
        <v>420</v>
      </c>
      <c r="J127" s="7" t="s">
        <v>511</v>
      </c>
      <c r="K127" s="7" t="s">
        <v>504</v>
      </c>
    </row>
    <row r="128" spans="1:11">
      <c r="A128" s="3" t="s">
        <v>835</v>
      </c>
      <c r="B128" s="3" t="s">
        <v>2696</v>
      </c>
      <c r="C128" s="46" t="s">
        <v>43</v>
      </c>
      <c r="D128" s="3" t="s">
        <v>840</v>
      </c>
      <c r="E128" s="3" t="s">
        <v>2306</v>
      </c>
      <c r="F128" s="3"/>
      <c r="G128" s="7" t="s">
        <v>499</v>
      </c>
      <c r="H128" s="13" t="s">
        <v>2241</v>
      </c>
      <c r="I128" s="48" t="s">
        <v>420</v>
      </c>
      <c r="J128" s="7" t="s">
        <v>504</v>
      </c>
      <c r="K128" s="7" t="s">
        <v>504</v>
      </c>
    </row>
    <row r="129" spans="1:11">
      <c r="A129" s="3" t="s">
        <v>158</v>
      </c>
      <c r="B129" s="4" t="s">
        <v>155</v>
      </c>
      <c r="C129" s="3" t="s">
        <v>43</v>
      </c>
      <c r="D129" s="3" t="s">
        <v>165</v>
      </c>
      <c r="E129" s="3" t="s">
        <v>506</v>
      </c>
      <c r="F129" s="3"/>
      <c r="G129" s="7" t="s">
        <v>508</v>
      </c>
      <c r="H129" s="13" t="s">
        <v>2241</v>
      </c>
      <c r="I129" s="48" t="s">
        <v>420</v>
      </c>
      <c r="J129" s="7" t="s">
        <v>511</v>
      </c>
      <c r="K129" s="7" t="s">
        <v>504</v>
      </c>
    </row>
    <row r="130" spans="1:11">
      <c r="A130" s="3" t="s">
        <v>1675</v>
      </c>
      <c r="B130" s="3" t="s">
        <v>1676</v>
      </c>
      <c r="C130" s="3" t="s">
        <v>43</v>
      </c>
      <c r="D130" s="3" t="s">
        <v>165</v>
      </c>
      <c r="E130" s="3" t="s">
        <v>506</v>
      </c>
      <c r="F130" s="3"/>
      <c r="G130" s="7" t="s">
        <v>720</v>
      </c>
      <c r="H130" s="3" t="s">
        <v>2233</v>
      </c>
      <c r="I130" s="48" t="s">
        <v>420</v>
      </c>
      <c r="J130" s="7" t="s">
        <v>722</v>
      </c>
      <c r="K130" s="7" t="s">
        <v>504</v>
      </c>
    </row>
    <row r="131" spans="1:11">
      <c r="A131" s="3" t="s">
        <v>1807</v>
      </c>
      <c r="B131" s="3" t="s">
        <v>1808</v>
      </c>
      <c r="C131" s="3" t="s">
        <v>43</v>
      </c>
      <c r="D131" s="3" t="s">
        <v>2165</v>
      </c>
      <c r="E131" s="3" t="s">
        <v>179</v>
      </c>
      <c r="F131" s="3"/>
      <c r="G131" s="7" t="s">
        <v>761</v>
      </c>
      <c r="H131" s="3" t="s">
        <v>2233</v>
      </c>
      <c r="I131" s="48" t="s">
        <v>420</v>
      </c>
      <c r="J131" s="7" t="s">
        <v>504</v>
      </c>
      <c r="K131" s="7" t="s">
        <v>504</v>
      </c>
    </row>
    <row r="132" spans="1:11">
      <c r="A132" s="3" t="s">
        <v>1655</v>
      </c>
      <c r="B132" s="3" t="s">
        <v>1656</v>
      </c>
      <c r="C132" s="3" t="s">
        <v>43</v>
      </c>
      <c r="D132" s="3" t="s">
        <v>282</v>
      </c>
      <c r="E132" s="3" t="s">
        <v>179</v>
      </c>
      <c r="F132" s="3"/>
      <c r="G132" s="7" t="s">
        <v>2062</v>
      </c>
      <c r="H132" s="7" t="s">
        <v>2063</v>
      </c>
      <c r="I132" s="7" t="s">
        <v>420</v>
      </c>
      <c r="J132" s="7" t="s">
        <v>2245</v>
      </c>
      <c r="K132" s="7" t="s">
        <v>504</v>
      </c>
    </row>
    <row r="133" spans="1:11">
      <c r="A133" s="3" t="s">
        <v>274</v>
      </c>
      <c r="B133" s="4" t="s">
        <v>272</v>
      </c>
      <c r="C133" s="46" t="s">
        <v>43</v>
      </c>
      <c r="D133" s="3" t="s">
        <v>282</v>
      </c>
      <c r="E133" s="3" t="s">
        <v>2248</v>
      </c>
      <c r="F133" s="3"/>
      <c r="G133" s="7" t="s">
        <v>1853</v>
      </c>
      <c r="H133" s="7" t="s">
        <v>1854</v>
      </c>
      <c r="I133" s="3" t="s">
        <v>420</v>
      </c>
      <c r="J133" s="7" t="s">
        <v>2163</v>
      </c>
      <c r="K133" s="7" t="s">
        <v>718</v>
      </c>
    </row>
    <row r="134" spans="1:11">
      <c r="A134" s="3" t="s">
        <v>274</v>
      </c>
      <c r="B134" s="4" t="s">
        <v>272</v>
      </c>
      <c r="C134" s="46" t="s">
        <v>43</v>
      </c>
      <c r="D134" s="3" t="s">
        <v>282</v>
      </c>
      <c r="E134" s="3" t="s">
        <v>2248</v>
      </c>
      <c r="F134" s="3"/>
      <c r="G134" s="7" t="s">
        <v>515</v>
      </c>
      <c r="H134" s="13" t="s">
        <v>2241</v>
      </c>
      <c r="I134" s="48" t="s">
        <v>420</v>
      </c>
      <c r="J134" s="7" t="s">
        <v>518</v>
      </c>
      <c r="K134" s="7" t="s">
        <v>718</v>
      </c>
    </row>
    <row r="135" spans="1:11">
      <c r="A135" s="3" t="s">
        <v>808</v>
      </c>
      <c r="B135" s="4" t="s">
        <v>798</v>
      </c>
      <c r="C135" s="46" t="s">
        <v>43</v>
      </c>
      <c r="D135" s="3" t="s">
        <v>2224</v>
      </c>
      <c r="E135" s="3" t="s">
        <v>179</v>
      </c>
      <c r="F135" s="3"/>
      <c r="G135" s="7" t="s">
        <v>2046</v>
      </c>
      <c r="H135" s="7" t="s">
        <v>2019</v>
      </c>
      <c r="I135" s="3" t="s">
        <v>406</v>
      </c>
      <c r="J135" s="7" t="s">
        <v>77</v>
      </c>
      <c r="K135" s="7" t="s">
        <v>77</v>
      </c>
    </row>
    <row r="136" spans="1:11">
      <c r="A136" s="3" t="s">
        <v>33</v>
      </c>
      <c r="B136" s="3" t="s">
        <v>30</v>
      </c>
      <c r="C136" s="46" t="s">
        <v>43</v>
      </c>
      <c r="D136" s="3" t="s">
        <v>2249</v>
      </c>
      <c r="E136" s="3" t="s">
        <v>179</v>
      </c>
      <c r="F136" s="3"/>
      <c r="G136" s="7" t="s">
        <v>2042</v>
      </c>
      <c r="H136" s="7" t="s">
        <v>2019</v>
      </c>
      <c r="I136" s="3" t="s">
        <v>406</v>
      </c>
      <c r="J136" s="7" t="s">
        <v>77</v>
      </c>
      <c r="K136" s="7" t="s">
        <v>77</v>
      </c>
    </row>
    <row r="137" spans="1:11">
      <c r="A137" s="3" t="s">
        <v>814</v>
      </c>
      <c r="B137" s="3" t="s">
        <v>812</v>
      </c>
      <c r="C137" s="46" t="s">
        <v>43</v>
      </c>
      <c r="D137" s="3" t="s">
        <v>2249</v>
      </c>
      <c r="E137" s="3" t="s">
        <v>179</v>
      </c>
      <c r="F137" s="3"/>
      <c r="G137" s="7" t="s">
        <v>2037</v>
      </c>
      <c r="H137" s="7" t="s">
        <v>2019</v>
      </c>
      <c r="I137" s="3" t="s">
        <v>406</v>
      </c>
      <c r="J137" s="7" t="s">
        <v>77</v>
      </c>
      <c r="K137" s="7" t="s">
        <v>77</v>
      </c>
    </row>
    <row r="138" spans="1:11">
      <c r="A138" s="3" t="s">
        <v>82</v>
      </c>
      <c r="B138" s="3" t="s">
        <v>2250</v>
      </c>
      <c r="C138" s="3" t="s">
        <v>43</v>
      </c>
      <c r="D138" s="3" t="s">
        <v>88</v>
      </c>
      <c r="E138" s="3" t="s">
        <v>179</v>
      </c>
      <c r="F138" s="3"/>
      <c r="G138" s="7" t="s">
        <v>2043</v>
      </c>
      <c r="H138" s="7" t="s">
        <v>2019</v>
      </c>
      <c r="I138" s="3" t="s">
        <v>406</v>
      </c>
      <c r="J138" s="7" t="s">
        <v>77</v>
      </c>
      <c r="K138" s="7" t="s">
        <v>77</v>
      </c>
    </row>
    <row r="139" spans="1:11">
      <c r="A139" s="3" t="s">
        <v>1069</v>
      </c>
      <c r="B139" s="3" t="s">
        <v>2212</v>
      </c>
      <c r="C139" s="3" t="s">
        <v>43</v>
      </c>
      <c r="D139" s="3" t="s">
        <v>247</v>
      </c>
      <c r="E139" s="3" t="s">
        <v>179</v>
      </c>
      <c r="F139" s="3"/>
      <c r="G139" s="7" t="s">
        <v>2045</v>
      </c>
      <c r="H139" s="7" t="s">
        <v>2019</v>
      </c>
      <c r="I139" s="3" t="s">
        <v>406</v>
      </c>
      <c r="J139" s="7" t="s">
        <v>401</v>
      </c>
      <c r="K139" s="7" t="s">
        <v>401</v>
      </c>
    </row>
    <row r="140" spans="1:11">
      <c r="A140" s="3" t="s">
        <v>242</v>
      </c>
      <c r="B140" s="3" t="s">
        <v>2246</v>
      </c>
      <c r="C140" s="46" t="s">
        <v>43</v>
      </c>
      <c r="D140" s="3" t="s">
        <v>2247</v>
      </c>
      <c r="E140" s="3" t="s">
        <v>2248</v>
      </c>
      <c r="F140" s="3"/>
      <c r="G140" s="7" t="s">
        <v>2041</v>
      </c>
      <c r="H140" s="7" t="s">
        <v>2019</v>
      </c>
      <c r="I140" s="3" t="s">
        <v>406</v>
      </c>
      <c r="J140" s="7" t="s">
        <v>401</v>
      </c>
      <c r="K140" s="7" t="s">
        <v>401</v>
      </c>
    </row>
    <row r="141" spans="1:11">
      <c r="A141" s="3" t="s">
        <v>2053</v>
      </c>
      <c r="B141" s="3" t="s">
        <v>2049</v>
      </c>
      <c r="C141" s="3" t="s">
        <v>43</v>
      </c>
      <c r="D141" s="3" t="s">
        <v>215</v>
      </c>
      <c r="E141" s="3" t="s">
        <v>179</v>
      </c>
      <c r="F141" s="3"/>
      <c r="G141" s="7" t="s">
        <v>2032</v>
      </c>
      <c r="H141" s="7" t="s">
        <v>2019</v>
      </c>
      <c r="I141" s="3" t="s">
        <v>406</v>
      </c>
      <c r="J141" s="7" t="s">
        <v>2184</v>
      </c>
      <c r="K141" s="7" t="s">
        <v>401</v>
      </c>
    </row>
    <row r="142" spans="1:11">
      <c r="A142" s="3" t="s">
        <v>208</v>
      </c>
      <c r="B142" s="3" t="s">
        <v>2251</v>
      </c>
      <c r="C142" s="46" t="s">
        <v>43</v>
      </c>
      <c r="D142" s="3" t="s">
        <v>215</v>
      </c>
      <c r="E142" s="3" t="s">
        <v>179</v>
      </c>
      <c r="F142" s="3"/>
      <c r="G142" s="7" t="s">
        <v>2022</v>
      </c>
      <c r="H142" s="7" t="s">
        <v>2019</v>
      </c>
      <c r="I142" s="3" t="s">
        <v>406</v>
      </c>
      <c r="J142" s="7" t="s">
        <v>237</v>
      </c>
      <c r="K142" s="7" t="s">
        <v>401</v>
      </c>
    </row>
    <row r="143" spans="1:11">
      <c r="A143" s="3" t="s">
        <v>821</v>
      </c>
      <c r="B143" s="46" t="s">
        <v>2641</v>
      </c>
      <c r="C143" s="46" t="s">
        <v>43</v>
      </c>
      <c r="D143" s="3" t="s">
        <v>63</v>
      </c>
      <c r="E143" s="3" t="s">
        <v>2248</v>
      </c>
      <c r="F143" s="3"/>
      <c r="G143" s="7" t="s">
        <v>2025</v>
      </c>
      <c r="H143" s="7" t="s">
        <v>2019</v>
      </c>
      <c r="I143" s="3" t="s">
        <v>406</v>
      </c>
      <c r="J143" s="7" t="s">
        <v>2157</v>
      </c>
      <c r="K143" s="7" t="s">
        <v>401</v>
      </c>
    </row>
    <row r="144" spans="1:11">
      <c r="A144" s="3" t="s">
        <v>826</v>
      </c>
      <c r="B144" s="3" t="s">
        <v>2634</v>
      </c>
      <c r="C144" s="46" t="s">
        <v>43</v>
      </c>
      <c r="D144" s="3" t="s">
        <v>63</v>
      </c>
      <c r="E144" s="3" t="s">
        <v>2248</v>
      </c>
      <c r="F144" s="3"/>
      <c r="G144" s="7" t="s">
        <v>2029</v>
      </c>
      <c r="H144" s="7" t="s">
        <v>2019</v>
      </c>
      <c r="I144" s="3" t="s">
        <v>406</v>
      </c>
      <c r="J144" s="7" t="s">
        <v>2252</v>
      </c>
      <c r="K144" s="7" t="s">
        <v>401</v>
      </c>
    </row>
    <row r="145" spans="1:11">
      <c r="A145" s="3" t="s">
        <v>831</v>
      </c>
      <c r="B145" s="3" t="s">
        <v>2634</v>
      </c>
      <c r="C145" s="46" t="s">
        <v>43</v>
      </c>
      <c r="D145" s="3" t="s">
        <v>63</v>
      </c>
      <c r="E145" s="3" t="s">
        <v>2248</v>
      </c>
      <c r="F145" s="3"/>
      <c r="G145" s="7" t="s">
        <v>2033</v>
      </c>
      <c r="H145" s="7" t="s">
        <v>2019</v>
      </c>
      <c r="I145" s="3" t="s">
        <v>406</v>
      </c>
      <c r="J145" s="7" t="s">
        <v>2252</v>
      </c>
      <c r="K145" s="7" t="s">
        <v>401</v>
      </c>
    </row>
    <row r="146" spans="1:11">
      <c r="A146" s="3" t="s">
        <v>1646</v>
      </c>
      <c r="B146" s="3" t="s">
        <v>1647</v>
      </c>
      <c r="C146" s="3" t="s">
        <v>43</v>
      </c>
      <c r="D146" s="3" t="s">
        <v>63</v>
      </c>
      <c r="E146" s="3" t="s">
        <v>179</v>
      </c>
      <c r="F146" s="3"/>
      <c r="G146" s="7" t="s">
        <v>2030</v>
      </c>
      <c r="H146" s="7" t="s">
        <v>2019</v>
      </c>
      <c r="I146" s="3" t="s">
        <v>406</v>
      </c>
      <c r="J146" s="7" t="s">
        <v>2253</v>
      </c>
      <c r="K146" s="7" t="s">
        <v>401</v>
      </c>
    </row>
    <row r="147" spans="1:11">
      <c r="A147" s="3" t="s">
        <v>1652</v>
      </c>
      <c r="B147" s="3" t="s">
        <v>1653</v>
      </c>
      <c r="C147" s="3" t="s">
        <v>43</v>
      </c>
      <c r="D147" s="3" t="s">
        <v>63</v>
      </c>
      <c r="E147" s="3" t="s">
        <v>179</v>
      </c>
      <c r="F147" s="3"/>
      <c r="G147" s="7" t="s">
        <v>1951</v>
      </c>
      <c r="H147" s="7" t="s">
        <v>1952</v>
      </c>
      <c r="I147" s="3" t="s">
        <v>406</v>
      </c>
      <c r="J147" s="7" t="s">
        <v>2153</v>
      </c>
      <c r="K147" s="7" t="s">
        <v>401</v>
      </c>
    </row>
    <row r="148" spans="1:11">
      <c r="A148" s="3" t="s">
        <v>1089</v>
      </c>
      <c r="B148" s="3" t="s">
        <v>2211</v>
      </c>
      <c r="C148" s="3" t="s">
        <v>43</v>
      </c>
      <c r="D148" s="3" t="s">
        <v>63</v>
      </c>
      <c r="E148" s="3" t="s">
        <v>179</v>
      </c>
      <c r="F148" s="3"/>
      <c r="G148" s="7" t="s">
        <v>774</v>
      </c>
      <c r="H148" s="7" t="s">
        <v>2254</v>
      </c>
      <c r="I148" s="48" t="s">
        <v>406</v>
      </c>
      <c r="J148" s="7" t="s">
        <v>2255</v>
      </c>
      <c r="K148" s="7" t="s">
        <v>2256</v>
      </c>
    </row>
    <row r="149" spans="1:11">
      <c r="A149" s="3" t="s">
        <v>856</v>
      </c>
      <c r="B149" s="3" t="s">
        <v>2698</v>
      </c>
      <c r="C149" s="46" t="s">
        <v>43</v>
      </c>
      <c r="D149" s="3" t="s">
        <v>63</v>
      </c>
      <c r="E149" s="3" t="s">
        <v>2248</v>
      </c>
      <c r="F149" s="3"/>
      <c r="G149" s="7" t="s">
        <v>770</v>
      </c>
      <c r="H149" s="7" t="s">
        <v>2254</v>
      </c>
      <c r="I149" s="48" t="s">
        <v>406</v>
      </c>
      <c r="J149" s="7" t="s">
        <v>685</v>
      </c>
      <c r="K149" s="7" t="s">
        <v>401</v>
      </c>
    </row>
    <row r="150" spans="1:11" ht="17">
      <c r="A150" s="42" t="s">
        <v>1665</v>
      </c>
      <c r="B150" s="42" t="s">
        <v>1666</v>
      </c>
      <c r="C150" s="46" t="s">
        <v>43</v>
      </c>
      <c r="D150" s="3" t="s">
        <v>63</v>
      </c>
      <c r="E150" s="3" t="s">
        <v>179</v>
      </c>
      <c r="F150" s="3"/>
      <c r="G150" s="7" t="s">
        <v>777</v>
      </c>
      <c r="H150" s="7" t="s">
        <v>2254</v>
      </c>
      <c r="I150" s="48" t="s">
        <v>406</v>
      </c>
      <c r="J150" s="7" t="s">
        <v>196</v>
      </c>
      <c r="K150" s="7" t="s">
        <v>401</v>
      </c>
    </row>
    <row r="151" spans="1:11">
      <c r="A151" s="3" t="s">
        <v>589</v>
      </c>
      <c r="B151" s="3" t="s">
        <v>43</v>
      </c>
      <c r="C151" s="46" t="s">
        <v>43</v>
      </c>
      <c r="D151" s="3" t="s">
        <v>2257</v>
      </c>
      <c r="E151" s="3" t="s">
        <v>179</v>
      </c>
      <c r="F151" s="3"/>
      <c r="G151" s="7" t="s">
        <v>778</v>
      </c>
      <c r="H151" s="7" t="s">
        <v>2254</v>
      </c>
      <c r="I151" s="48" t="s">
        <v>406</v>
      </c>
      <c r="J151" s="7" t="s">
        <v>196</v>
      </c>
      <c r="K151" s="7" t="s">
        <v>401</v>
      </c>
    </row>
    <row r="152" spans="1:11">
      <c r="A152" s="3" t="s">
        <v>1957</v>
      </c>
      <c r="B152" s="3" t="s">
        <v>1958</v>
      </c>
      <c r="C152" s="3" t="s">
        <v>43</v>
      </c>
      <c r="D152" s="3" t="s">
        <v>2257</v>
      </c>
      <c r="E152" s="3" t="s">
        <v>179</v>
      </c>
      <c r="F152" s="3"/>
      <c r="G152" s="7" t="s">
        <v>787</v>
      </c>
      <c r="H152" s="13" t="s">
        <v>2259</v>
      </c>
      <c r="I152" s="48" t="s">
        <v>406</v>
      </c>
      <c r="J152" s="7" t="s">
        <v>330</v>
      </c>
      <c r="K152" s="7" t="s">
        <v>401</v>
      </c>
    </row>
    <row r="153" spans="1:11">
      <c r="A153" s="3" t="s">
        <v>603</v>
      </c>
      <c r="B153" s="3" t="s">
        <v>43</v>
      </c>
      <c r="C153" s="46" t="s">
        <v>43</v>
      </c>
      <c r="D153" s="3" t="s">
        <v>830</v>
      </c>
      <c r="E153" s="3" t="s">
        <v>179</v>
      </c>
      <c r="F153" s="3"/>
      <c r="G153" s="7" t="s">
        <v>794</v>
      </c>
      <c r="H153" s="13" t="s">
        <v>2259</v>
      </c>
      <c r="I153" s="48" t="s">
        <v>406</v>
      </c>
      <c r="J153" s="7" t="s">
        <v>401</v>
      </c>
      <c r="K153" s="7" t="s">
        <v>401</v>
      </c>
    </row>
    <row r="154" spans="1:11">
      <c r="A154" s="3" t="s">
        <v>1779</v>
      </c>
      <c r="B154" s="3" t="s">
        <v>1780</v>
      </c>
      <c r="C154" s="3" t="s">
        <v>43</v>
      </c>
      <c r="D154" s="3" t="s">
        <v>2258</v>
      </c>
      <c r="E154" s="3" t="s">
        <v>179</v>
      </c>
      <c r="F154" s="3"/>
      <c r="G154" s="7" t="s">
        <v>405</v>
      </c>
      <c r="H154" s="4" t="s">
        <v>2260</v>
      </c>
      <c r="I154" s="48" t="s">
        <v>406</v>
      </c>
      <c r="J154" s="7" t="s">
        <v>2159</v>
      </c>
      <c r="K154" s="7" t="s">
        <v>2160</v>
      </c>
    </row>
    <row r="155" spans="1:11">
      <c r="A155" s="3" t="s">
        <v>1784</v>
      </c>
      <c r="B155" s="3" t="s">
        <v>1780</v>
      </c>
      <c r="C155" s="3" t="s">
        <v>43</v>
      </c>
      <c r="D155" s="3" t="s">
        <v>2258</v>
      </c>
      <c r="E155" s="3" t="s">
        <v>179</v>
      </c>
      <c r="F155" s="3"/>
      <c r="G155" s="7" t="s">
        <v>2039</v>
      </c>
      <c r="H155" s="7" t="s">
        <v>2019</v>
      </c>
      <c r="I155" s="3" t="s">
        <v>406</v>
      </c>
      <c r="J155" s="7" t="s">
        <v>2161</v>
      </c>
      <c r="K155" s="7" t="s">
        <v>2161</v>
      </c>
    </row>
    <row r="156" spans="1:11">
      <c r="A156" s="3" t="s">
        <v>1123</v>
      </c>
      <c r="B156" s="3" t="s">
        <v>2198</v>
      </c>
      <c r="C156" s="3" t="s">
        <v>43</v>
      </c>
      <c r="D156" s="3" t="s">
        <v>311</v>
      </c>
      <c r="E156" s="3" t="s">
        <v>179</v>
      </c>
      <c r="F156" s="3"/>
      <c r="G156" s="7" t="s">
        <v>2038</v>
      </c>
      <c r="H156" s="7" t="s">
        <v>2019</v>
      </c>
      <c r="I156" s="3" t="s">
        <v>406</v>
      </c>
      <c r="J156" s="7" t="s">
        <v>439</v>
      </c>
      <c r="K156" s="7" t="s">
        <v>2161</v>
      </c>
    </row>
    <row r="157" spans="1:11">
      <c r="A157" s="3" t="s">
        <v>853</v>
      </c>
      <c r="B157" s="3" t="s">
        <v>2698</v>
      </c>
      <c r="C157" s="46" t="s">
        <v>43</v>
      </c>
      <c r="D157" s="3" t="s">
        <v>311</v>
      </c>
      <c r="E157" s="3" t="s">
        <v>2248</v>
      </c>
      <c r="F157" s="3"/>
      <c r="G157" s="7" t="s">
        <v>781</v>
      </c>
      <c r="H157" s="7" t="s">
        <v>2254</v>
      </c>
      <c r="I157" s="48" t="s">
        <v>406</v>
      </c>
      <c r="J157" s="7" t="s">
        <v>784</v>
      </c>
      <c r="K157" s="7" t="s">
        <v>2161</v>
      </c>
    </row>
    <row r="158" spans="1:11">
      <c r="A158" s="3" t="s">
        <v>850</v>
      </c>
      <c r="B158" s="3" t="s">
        <v>2694</v>
      </c>
      <c r="C158" s="46" t="s">
        <v>43</v>
      </c>
      <c r="D158" s="3" t="s">
        <v>311</v>
      </c>
      <c r="E158" s="3" t="s">
        <v>2248</v>
      </c>
      <c r="F158" s="3"/>
      <c r="G158" s="7" t="s">
        <v>1947</v>
      </c>
      <c r="H158" s="7" t="s">
        <v>1948</v>
      </c>
      <c r="I158" s="3" t="s">
        <v>406</v>
      </c>
      <c r="J158" s="7" t="s">
        <v>504</v>
      </c>
      <c r="K158" s="7" t="s">
        <v>504</v>
      </c>
    </row>
    <row r="159" spans="1:11">
      <c r="A159" s="3" t="s">
        <v>304</v>
      </c>
      <c r="B159" s="4" t="s">
        <v>302</v>
      </c>
      <c r="C159" s="3" t="s">
        <v>43</v>
      </c>
      <c r="D159" s="3" t="s">
        <v>311</v>
      </c>
      <c r="E159" s="3" t="s">
        <v>179</v>
      </c>
      <c r="F159" s="3"/>
      <c r="G159" s="7" t="s">
        <v>1954</v>
      </c>
      <c r="H159" s="7" t="s">
        <v>1952</v>
      </c>
      <c r="I159" s="3" t="s">
        <v>406</v>
      </c>
      <c r="J159" s="7" t="s">
        <v>504</v>
      </c>
      <c r="K159" s="7" t="s">
        <v>504</v>
      </c>
    </row>
    <row r="160" spans="1:11">
      <c r="A160" s="3" t="s">
        <v>1774</v>
      </c>
      <c r="B160" s="3" t="s">
        <v>1775</v>
      </c>
      <c r="C160" s="3" t="s">
        <v>43</v>
      </c>
      <c r="D160" s="3" t="s">
        <v>311</v>
      </c>
      <c r="E160" s="3" t="s">
        <v>179</v>
      </c>
      <c r="F160" s="3"/>
      <c r="G160" s="7" t="s">
        <v>2031</v>
      </c>
      <c r="H160" s="7" t="s">
        <v>2019</v>
      </c>
      <c r="I160" s="3" t="s">
        <v>406</v>
      </c>
      <c r="J160" s="7" t="s">
        <v>2191</v>
      </c>
      <c r="K160" s="7" t="s">
        <v>718</v>
      </c>
    </row>
    <row r="161" spans="1:11">
      <c r="A161" s="3" t="s">
        <v>800</v>
      </c>
      <c r="B161" s="4" t="s">
        <v>798</v>
      </c>
      <c r="C161" s="46" t="s">
        <v>43</v>
      </c>
      <c r="D161" s="3" t="s">
        <v>311</v>
      </c>
      <c r="E161" s="3" t="s">
        <v>179</v>
      </c>
      <c r="F161" s="3"/>
      <c r="G161" s="7" t="s">
        <v>2021</v>
      </c>
      <c r="H161" s="7" t="s">
        <v>2019</v>
      </c>
      <c r="I161" s="3" t="s">
        <v>406</v>
      </c>
      <c r="J161" s="7" t="s">
        <v>2191</v>
      </c>
      <c r="K161" s="7" t="s">
        <v>718</v>
      </c>
    </row>
    <row r="162" spans="1:11">
      <c r="A162" s="3" t="s">
        <v>67</v>
      </c>
      <c r="B162" s="3" t="s">
        <v>64</v>
      </c>
      <c r="C162" s="3" t="s">
        <v>43</v>
      </c>
      <c r="D162" s="3" t="s">
        <v>79</v>
      </c>
      <c r="E162" s="3" t="s">
        <v>179</v>
      </c>
      <c r="F162" s="3"/>
      <c r="G162" s="7" t="s">
        <v>2026</v>
      </c>
      <c r="H162" s="7" t="s">
        <v>2019</v>
      </c>
      <c r="I162" s="3" t="s">
        <v>406</v>
      </c>
      <c r="J162" s="7" t="s">
        <v>2192</v>
      </c>
      <c r="K162" s="7" t="s">
        <v>718</v>
      </c>
    </row>
    <row r="163" spans="1:11">
      <c r="A163" s="3" t="s">
        <v>218</v>
      </c>
      <c r="B163" s="3" t="s">
        <v>2261</v>
      </c>
      <c r="C163" s="46" t="s">
        <v>43</v>
      </c>
      <c r="D163" s="3" t="s">
        <v>79</v>
      </c>
      <c r="E163" s="3" t="s">
        <v>179</v>
      </c>
      <c r="F163" s="3"/>
      <c r="G163" s="7" t="s">
        <v>2024</v>
      </c>
      <c r="H163" s="7" t="s">
        <v>2019</v>
      </c>
      <c r="I163" s="3" t="s">
        <v>406</v>
      </c>
      <c r="J163" s="7" t="s">
        <v>2192</v>
      </c>
      <c r="K163" s="7" t="s">
        <v>718</v>
      </c>
    </row>
    <row r="164" spans="1:11">
      <c r="A164" s="3" t="s">
        <v>189</v>
      </c>
      <c r="B164" s="3" t="s">
        <v>2262</v>
      </c>
      <c r="C164" s="46" t="s">
        <v>43</v>
      </c>
      <c r="D164" s="3" t="s">
        <v>79</v>
      </c>
      <c r="E164" s="3" t="s">
        <v>179</v>
      </c>
      <c r="F164" s="3"/>
      <c r="G164" s="7" t="s">
        <v>2020</v>
      </c>
      <c r="H164" s="7" t="s">
        <v>2019</v>
      </c>
      <c r="I164" s="3" t="s">
        <v>406</v>
      </c>
      <c r="J164" s="7" t="s">
        <v>2192</v>
      </c>
      <c r="K164" s="7" t="s">
        <v>718</v>
      </c>
    </row>
    <row r="165" spans="1:11">
      <c r="A165" s="3" t="s">
        <v>319</v>
      </c>
      <c r="B165" s="4" t="s">
        <v>302</v>
      </c>
      <c r="C165" s="3" t="s">
        <v>43</v>
      </c>
      <c r="D165" s="3" t="s">
        <v>79</v>
      </c>
      <c r="E165" s="3" t="s">
        <v>179</v>
      </c>
      <c r="F165" s="3"/>
      <c r="G165" s="7" t="s">
        <v>2035</v>
      </c>
      <c r="H165" s="7" t="s">
        <v>2019</v>
      </c>
      <c r="I165" s="3" t="s">
        <v>406</v>
      </c>
      <c r="J165" s="7" t="s">
        <v>2193</v>
      </c>
      <c r="K165" s="7" t="s">
        <v>718</v>
      </c>
    </row>
    <row r="166" spans="1:11" ht="17">
      <c r="A166" s="3" t="s">
        <v>135</v>
      </c>
      <c r="B166" s="3" t="s">
        <v>2263</v>
      </c>
      <c r="C166" s="46" t="s">
        <v>43</v>
      </c>
      <c r="D166" s="3" t="s">
        <v>79</v>
      </c>
      <c r="E166" s="3" t="s">
        <v>179</v>
      </c>
      <c r="F166" s="3"/>
      <c r="G166" s="3" t="s">
        <v>637</v>
      </c>
      <c r="H166" s="42" t="s">
        <v>2266</v>
      </c>
      <c r="I166" s="46" t="s">
        <v>177</v>
      </c>
      <c r="J166" s="3" t="s">
        <v>2267</v>
      </c>
      <c r="K166" s="3" t="s">
        <v>2267</v>
      </c>
    </row>
    <row r="167" spans="1:11">
      <c r="A167" s="3" t="s">
        <v>478</v>
      </c>
      <c r="B167" s="4" t="s">
        <v>2264</v>
      </c>
      <c r="C167" s="46" t="s">
        <v>43</v>
      </c>
      <c r="D167" s="3" t="s">
        <v>79</v>
      </c>
      <c r="E167" s="3" t="s">
        <v>179</v>
      </c>
      <c r="F167" s="3"/>
      <c r="G167" s="7" t="s">
        <v>181</v>
      </c>
      <c r="H167" s="7" t="s">
        <v>2268</v>
      </c>
      <c r="I167" s="48" t="s">
        <v>177</v>
      </c>
      <c r="J167" s="7" t="s">
        <v>184</v>
      </c>
      <c r="K167" s="7" t="s">
        <v>293</v>
      </c>
    </row>
    <row r="168" spans="1:11">
      <c r="A168" s="3" t="s">
        <v>89</v>
      </c>
      <c r="B168" s="3" t="s">
        <v>89</v>
      </c>
      <c r="C168" s="46" t="s">
        <v>43</v>
      </c>
      <c r="D168" s="3" t="s">
        <v>98</v>
      </c>
      <c r="E168" s="3" t="s">
        <v>179</v>
      </c>
      <c r="F168" s="3"/>
      <c r="G168" s="7" t="s">
        <v>345</v>
      </c>
      <c r="H168" s="3" t="s">
        <v>2269</v>
      </c>
      <c r="I168" s="48" t="s">
        <v>2270</v>
      </c>
      <c r="J168" s="7" t="s">
        <v>293</v>
      </c>
      <c r="K168" s="7" t="s">
        <v>293</v>
      </c>
    </row>
    <row r="169" spans="1:11">
      <c r="A169" s="3" t="s">
        <v>1943</v>
      </c>
      <c r="B169" s="3" t="s">
        <v>1944</v>
      </c>
      <c r="C169" s="3" t="s">
        <v>43</v>
      </c>
      <c r="D169" s="3" t="s">
        <v>2265</v>
      </c>
      <c r="E169" s="3" t="s">
        <v>179</v>
      </c>
      <c r="F169" s="3"/>
      <c r="G169" s="7" t="s">
        <v>1608</v>
      </c>
      <c r="H169" s="7" t="s">
        <v>176</v>
      </c>
      <c r="I169" s="7" t="s">
        <v>177</v>
      </c>
      <c r="J169" s="7" t="s">
        <v>293</v>
      </c>
      <c r="K169" s="7" t="s">
        <v>293</v>
      </c>
    </row>
    <row r="170" spans="1:11">
      <c r="A170" s="3" t="s">
        <v>1087</v>
      </c>
      <c r="B170" s="3" t="s">
        <v>2211</v>
      </c>
      <c r="C170" s="3" t="s">
        <v>43</v>
      </c>
      <c r="D170" s="3" t="s">
        <v>332</v>
      </c>
      <c r="E170" s="3" t="s">
        <v>179</v>
      </c>
      <c r="F170" s="3"/>
      <c r="G170" s="7" t="s">
        <v>1610</v>
      </c>
      <c r="H170" s="7" t="s">
        <v>176</v>
      </c>
      <c r="I170" s="7" t="s">
        <v>177</v>
      </c>
      <c r="J170" s="7" t="s">
        <v>184</v>
      </c>
      <c r="K170" s="7" t="s">
        <v>293</v>
      </c>
    </row>
    <row r="171" spans="1:11">
      <c r="A171" s="3" t="s">
        <v>326</v>
      </c>
      <c r="B171" s="4" t="s">
        <v>302</v>
      </c>
      <c r="C171" s="3" t="s">
        <v>43</v>
      </c>
      <c r="D171" s="3" t="s">
        <v>332</v>
      </c>
      <c r="E171" s="3" t="s">
        <v>179</v>
      </c>
      <c r="F171" s="3"/>
      <c r="G171" s="7" t="s">
        <v>169</v>
      </c>
      <c r="H171" s="7" t="s">
        <v>2268</v>
      </c>
      <c r="I171" s="48" t="s">
        <v>177</v>
      </c>
      <c r="J171" s="7" t="s">
        <v>77</v>
      </c>
      <c r="K171" s="7" t="s">
        <v>77</v>
      </c>
    </row>
    <row r="172" spans="1:11">
      <c r="A172" s="3" t="s">
        <v>2048</v>
      </c>
      <c r="B172" s="3" t="s">
        <v>2049</v>
      </c>
      <c r="C172" s="3" t="s">
        <v>43</v>
      </c>
      <c r="D172" s="3" t="s">
        <v>332</v>
      </c>
      <c r="E172" s="3" t="s">
        <v>179</v>
      </c>
      <c r="F172" s="3"/>
      <c r="G172" s="7" t="s">
        <v>1624</v>
      </c>
      <c r="H172" s="7" t="s">
        <v>1625</v>
      </c>
      <c r="I172" s="7" t="s">
        <v>177</v>
      </c>
      <c r="J172" s="7" t="s">
        <v>77</v>
      </c>
      <c r="K172" s="7" t="s">
        <v>77</v>
      </c>
    </row>
    <row r="173" spans="1:11">
      <c r="A173" s="3" t="s">
        <v>555</v>
      </c>
      <c r="B173" s="8" t="s">
        <v>2271</v>
      </c>
      <c r="C173" s="46" t="s">
        <v>43</v>
      </c>
      <c r="D173" s="3" t="s">
        <v>332</v>
      </c>
      <c r="E173" s="3" t="s">
        <v>179</v>
      </c>
      <c r="F173" s="3"/>
      <c r="G173" s="7" t="s">
        <v>1636</v>
      </c>
      <c r="H173" s="7" t="s">
        <v>1637</v>
      </c>
      <c r="I173" s="7" t="s">
        <v>177</v>
      </c>
      <c r="J173" s="7" t="s">
        <v>77</v>
      </c>
      <c r="K173" s="7" t="s">
        <v>77</v>
      </c>
    </row>
    <row r="174" spans="1:11">
      <c r="A174" s="3" t="s">
        <v>425</v>
      </c>
      <c r="B174" s="3" t="s">
        <v>422</v>
      </c>
      <c r="C174" s="46" t="s">
        <v>43</v>
      </c>
      <c r="D174" s="3" t="s">
        <v>205</v>
      </c>
      <c r="E174" s="3" t="s">
        <v>179</v>
      </c>
      <c r="F174" s="3"/>
      <c r="G174" s="7" t="s">
        <v>1743</v>
      </c>
      <c r="H174" s="7" t="s">
        <v>1744</v>
      </c>
      <c r="I174" s="48" t="s">
        <v>61</v>
      </c>
      <c r="J174" s="7" t="s">
        <v>77</v>
      </c>
      <c r="K174" s="7" t="s">
        <v>77</v>
      </c>
    </row>
    <row r="175" spans="1:11">
      <c r="A175" s="3" t="s">
        <v>226</v>
      </c>
      <c r="B175" s="3" t="s">
        <v>2272</v>
      </c>
      <c r="C175" s="46" t="s">
        <v>43</v>
      </c>
      <c r="D175" s="3" t="s">
        <v>205</v>
      </c>
      <c r="E175" s="3" t="s">
        <v>179</v>
      </c>
      <c r="F175" s="3"/>
      <c r="G175" s="7" t="s">
        <v>1724</v>
      </c>
      <c r="H175" s="7" t="s">
        <v>1725</v>
      </c>
      <c r="I175" s="3" t="s">
        <v>61</v>
      </c>
      <c r="J175" s="7" t="s">
        <v>2184</v>
      </c>
      <c r="K175" s="7" t="s">
        <v>401</v>
      </c>
    </row>
    <row r="176" spans="1:11">
      <c r="A176" s="3" t="s">
        <v>200</v>
      </c>
      <c r="B176" s="3" t="s">
        <v>2273</v>
      </c>
      <c r="C176" s="46" t="s">
        <v>43</v>
      </c>
      <c r="D176" s="3" t="s">
        <v>205</v>
      </c>
      <c r="E176" s="3" t="s">
        <v>179</v>
      </c>
      <c r="F176" s="3"/>
      <c r="G176" s="7" t="s">
        <v>1729</v>
      </c>
      <c r="H176" s="7" t="s">
        <v>1725</v>
      </c>
      <c r="I176" s="3" t="s">
        <v>61</v>
      </c>
      <c r="J176" s="7" t="s">
        <v>2274</v>
      </c>
      <c r="K176" s="7" t="s">
        <v>401</v>
      </c>
    </row>
    <row r="177" spans="1:11">
      <c r="A177" s="3" t="s">
        <v>258</v>
      </c>
      <c r="B177" s="3" t="s">
        <v>256</v>
      </c>
      <c r="C177" s="3" t="s">
        <v>43</v>
      </c>
      <c r="D177" s="3" t="s">
        <v>263</v>
      </c>
      <c r="E177" s="3" t="s">
        <v>179</v>
      </c>
      <c r="F177" s="3"/>
      <c r="G177" s="7" t="s">
        <v>1728</v>
      </c>
      <c r="H177" s="7" t="s">
        <v>1725</v>
      </c>
      <c r="I177" s="3" t="s">
        <v>61</v>
      </c>
      <c r="J177" s="7" t="s">
        <v>2274</v>
      </c>
      <c r="K177" s="7" t="s">
        <v>401</v>
      </c>
    </row>
    <row r="178" spans="1:11">
      <c r="A178" s="3" t="s">
        <v>1661</v>
      </c>
      <c r="B178" s="3" t="s">
        <v>2211</v>
      </c>
      <c r="C178" s="3" t="s">
        <v>43</v>
      </c>
      <c r="D178" s="3" t="s">
        <v>263</v>
      </c>
      <c r="E178" s="3" t="s">
        <v>179</v>
      </c>
      <c r="F178" s="3"/>
      <c r="G178" s="7" t="s">
        <v>656</v>
      </c>
      <c r="H178" s="7" t="s">
        <v>2276</v>
      </c>
      <c r="I178" s="48" t="s">
        <v>61</v>
      </c>
      <c r="J178" s="7" t="s">
        <v>330</v>
      </c>
      <c r="K178" s="7" t="s">
        <v>2256</v>
      </c>
    </row>
    <row r="179" spans="1:11">
      <c r="A179" s="3" t="s">
        <v>1102</v>
      </c>
      <c r="B179" s="3" t="s">
        <v>2222</v>
      </c>
      <c r="C179" s="3" t="s">
        <v>43</v>
      </c>
      <c r="D179" s="3" t="s">
        <v>263</v>
      </c>
      <c r="E179" s="3" t="s">
        <v>179</v>
      </c>
      <c r="F179" s="3"/>
      <c r="G179" s="7" t="s">
        <v>679</v>
      </c>
      <c r="H179" s="7" t="s">
        <v>2278</v>
      </c>
      <c r="I179" s="48" t="s">
        <v>61</v>
      </c>
      <c r="J179" s="7" t="s">
        <v>685</v>
      </c>
      <c r="K179" s="7" t="s">
        <v>401</v>
      </c>
    </row>
    <row r="180" spans="1:11">
      <c r="A180" s="3" t="s">
        <v>313</v>
      </c>
      <c r="B180" s="4" t="s">
        <v>302</v>
      </c>
      <c r="C180" s="3" t="s">
        <v>43</v>
      </c>
      <c r="D180" s="3" t="s">
        <v>263</v>
      </c>
      <c r="E180" s="3" t="s">
        <v>179</v>
      </c>
      <c r="F180" s="3"/>
      <c r="G180" s="7" t="s">
        <v>1750</v>
      </c>
      <c r="H180" s="7" t="s">
        <v>1744</v>
      </c>
      <c r="I180" s="48" t="s">
        <v>61</v>
      </c>
      <c r="J180" s="7" t="s">
        <v>2184</v>
      </c>
      <c r="K180" s="7" t="s">
        <v>401</v>
      </c>
    </row>
    <row r="181" spans="1:11">
      <c r="A181" s="3" t="s">
        <v>1984</v>
      </c>
      <c r="B181" s="3" t="s">
        <v>1985</v>
      </c>
      <c r="C181" s="3" t="s">
        <v>43</v>
      </c>
      <c r="D181" s="3" t="s">
        <v>2275</v>
      </c>
      <c r="E181" s="3" t="s">
        <v>179</v>
      </c>
      <c r="F181" s="3"/>
      <c r="G181" s="7" t="s">
        <v>61</v>
      </c>
      <c r="H181" s="7" t="s">
        <v>1753</v>
      </c>
      <c r="I181" s="7" t="s">
        <v>61</v>
      </c>
      <c r="J181" s="7" t="s">
        <v>2191</v>
      </c>
      <c r="K181" s="7" t="s">
        <v>718</v>
      </c>
    </row>
    <row r="182" spans="1:11">
      <c r="A182" s="3" t="s">
        <v>116</v>
      </c>
      <c r="B182" s="4" t="s">
        <v>114</v>
      </c>
      <c r="C182" s="3" t="s">
        <v>43</v>
      </c>
      <c r="D182" s="3" t="s">
        <v>124</v>
      </c>
      <c r="E182" s="3" t="s">
        <v>179</v>
      </c>
      <c r="F182" s="3"/>
      <c r="G182" s="92" t="s">
        <v>2280</v>
      </c>
      <c r="H182" s="92"/>
      <c r="I182" s="93"/>
      <c r="J182" s="92"/>
      <c r="K182" s="92"/>
    </row>
    <row r="183" spans="1:11">
      <c r="A183" s="3" t="s">
        <v>1783</v>
      </c>
      <c r="B183" s="3" t="s">
        <v>1780</v>
      </c>
      <c r="C183" s="3" t="s">
        <v>43</v>
      </c>
      <c r="D183" s="3" t="s">
        <v>2277</v>
      </c>
      <c r="E183" s="3" t="s">
        <v>179</v>
      </c>
      <c r="F183" s="3"/>
      <c r="G183" s="92" t="s">
        <v>146</v>
      </c>
      <c r="H183" s="92" t="s">
        <v>2281</v>
      </c>
      <c r="I183" s="93" t="s">
        <v>143</v>
      </c>
      <c r="J183" s="92" t="s">
        <v>254</v>
      </c>
      <c r="K183" s="92"/>
    </row>
    <row r="184" spans="1:11">
      <c r="A184" s="3" t="s">
        <v>2065</v>
      </c>
      <c r="B184" s="3" t="s">
        <v>2066</v>
      </c>
      <c r="C184" s="3" t="s">
        <v>2279</v>
      </c>
      <c r="D184" s="3" t="s">
        <v>74</v>
      </c>
      <c r="E184" s="3" t="s">
        <v>74</v>
      </c>
      <c r="F184" s="3"/>
      <c r="G184" s="92" t="s">
        <v>469</v>
      </c>
      <c r="H184" s="92" t="s">
        <v>2282</v>
      </c>
      <c r="I184" s="93" t="s">
        <v>264</v>
      </c>
      <c r="J184" s="92" t="s">
        <v>254</v>
      </c>
      <c r="K184" s="92"/>
    </row>
    <row r="185" spans="1:11">
      <c r="A185" s="3" t="s">
        <v>2074</v>
      </c>
      <c r="B185" s="3" t="s">
        <v>2066</v>
      </c>
      <c r="C185" s="3" t="s">
        <v>2279</v>
      </c>
      <c r="D185" s="3" t="s">
        <v>1600</v>
      </c>
      <c r="E185" s="3" t="s">
        <v>1600</v>
      </c>
      <c r="F185" s="3"/>
      <c r="G185" s="92" t="s">
        <v>457</v>
      </c>
      <c r="H185" s="92" t="s">
        <v>2283</v>
      </c>
      <c r="I185" s="93" t="s">
        <v>264</v>
      </c>
      <c r="J185" s="92" t="s">
        <v>131</v>
      </c>
      <c r="K185" s="92"/>
    </row>
    <row r="186" spans="1:11">
      <c r="A186" s="3" t="s">
        <v>2071</v>
      </c>
      <c r="B186" s="3" t="s">
        <v>2066</v>
      </c>
      <c r="C186" s="3" t="s">
        <v>2279</v>
      </c>
      <c r="D186" s="3" t="s">
        <v>1600</v>
      </c>
      <c r="E186" s="3" t="s">
        <v>1600</v>
      </c>
      <c r="F186" s="3"/>
      <c r="G186" s="92" t="s">
        <v>370</v>
      </c>
      <c r="H186" s="92" t="s">
        <v>370</v>
      </c>
      <c r="I186" s="92" t="s">
        <v>377</v>
      </c>
      <c r="J186" s="92" t="s">
        <v>131</v>
      </c>
      <c r="K186" s="92"/>
    </row>
    <row r="187" spans="1:11">
      <c r="A187" s="3" t="s">
        <v>2075</v>
      </c>
      <c r="B187" s="3" t="s">
        <v>2075</v>
      </c>
      <c r="C187" s="3" t="s">
        <v>2279</v>
      </c>
      <c r="D187" s="3" t="s">
        <v>1600</v>
      </c>
      <c r="E187" s="3" t="s">
        <v>1600</v>
      </c>
      <c r="F187" s="3"/>
      <c r="G187" s="92" t="s">
        <v>486</v>
      </c>
      <c r="H187" s="92" t="s">
        <v>2284</v>
      </c>
      <c r="I187" s="93" t="s">
        <v>109</v>
      </c>
      <c r="J187" s="92" t="s">
        <v>131</v>
      </c>
      <c r="K187" s="92"/>
    </row>
    <row r="188" spans="1:11">
      <c r="A188" s="3" t="s">
        <v>2077</v>
      </c>
      <c r="B188" s="3" t="s">
        <v>2077</v>
      </c>
      <c r="C188" s="3" t="s">
        <v>2279</v>
      </c>
      <c r="D188" s="3" t="s">
        <v>1600</v>
      </c>
      <c r="E188" s="3" t="s">
        <v>1600</v>
      </c>
      <c r="F188" s="3"/>
      <c r="G188" s="92" t="s">
        <v>449</v>
      </c>
      <c r="H188" s="92" t="s">
        <v>2285</v>
      </c>
      <c r="I188" s="93" t="s">
        <v>109</v>
      </c>
      <c r="J188" s="92" t="s">
        <v>131</v>
      </c>
      <c r="K188" s="92"/>
    </row>
    <row r="189" spans="1:11">
      <c r="A189" s="3" t="s">
        <v>2073</v>
      </c>
      <c r="B189" s="3" t="s">
        <v>2066</v>
      </c>
      <c r="C189" s="3" t="s">
        <v>2279</v>
      </c>
      <c r="D189" s="3" t="s">
        <v>2161</v>
      </c>
      <c r="E189" s="3" t="s">
        <v>2161</v>
      </c>
      <c r="F189" s="3"/>
      <c r="G189" s="92" t="s">
        <v>102</v>
      </c>
      <c r="H189" s="92" t="s">
        <v>100</v>
      </c>
      <c r="I189" s="93" t="s">
        <v>109</v>
      </c>
      <c r="J189" s="92" t="s">
        <v>2286</v>
      </c>
      <c r="K189" s="92"/>
    </row>
    <row r="190" spans="1:11" ht="17">
      <c r="A190" s="3" t="s">
        <v>1941</v>
      </c>
      <c r="B190" s="3" t="s">
        <v>1935</v>
      </c>
      <c r="C190" s="3" t="s">
        <v>2225</v>
      </c>
      <c r="D190" s="3" t="s">
        <v>736</v>
      </c>
      <c r="E190" s="3" t="s">
        <v>343</v>
      </c>
      <c r="F190" s="3"/>
      <c r="G190" s="94" t="s">
        <v>127</v>
      </c>
      <c r="H190" s="94" t="s">
        <v>125</v>
      </c>
      <c r="I190" s="93" t="s">
        <v>109</v>
      </c>
      <c r="J190" s="92" t="s">
        <v>131</v>
      </c>
      <c r="K190" s="92"/>
    </row>
    <row r="191" spans="1:11">
      <c r="A191" s="3" t="s">
        <v>1939</v>
      </c>
      <c r="B191" s="3" t="s">
        <v>1935</v>
      </c>
      <c r="C191" s="3" t="s">
        <v>2225</v>
      </c>
      <c r="D191" s="3" t="s">
        <v>736</v>
      </c>
      <c r="E191" s="3" t="s">
        <v>343</v>
      </c>
      <c r="F191" s="3"/>
      <c r="G191" s="92" t="s">
        <v>1705</v>
      </c>
      <c r="H191" s="92" t="s">
        <v>1706</v>
      </c>
      <c r="I191" s="92" t="s">
        <v>2177</v>
      </c>
      <c r="J191" s="92" t="s">
        <v>112</v>
      </c>
      <c r="K191" s="92"/>
    </row>
    <row r="192" spans="1:11">
      <c r="A192" s="3" t="s">
        <v>1932</v>
      </c>
      <c r="B192" s="3" t="s">
        <v>1927</v>
      </c>
      <c r="C192" s="3" t="s">
        <v>2225</v>
      </c>
      <c r="D192" s="3" t="s">
        <v>513</v>
      </c>
      <c r="E192" s="3" t="s">
        <v>506</v>
      </c>
      <c r="F192" s="3"/>
      <c r="G192" s="92" t="s">
        <v>249</v>
      </c>
      <c r="H192" s="92" t="s">
        <v>2202</v>
      </c>
      <c r="I192" s="93" t="s">
        <v>43</v>
      </c>
      <c r="J192" s="92" t="s">
        <v>2287</v>
      </c>
      <c r="K192" s="92"/>
    </row>
    <row r="193" spans="1:11">
      <c r="A193" s="3" t="s">
        <v>1926</v>
      </c>
      <c r="B193" s="3" t="s">
        <v>1927</v>
      </c>
      <c r="C193" s="3" t="s">
        <v>2225</v>
      </c>
      <c r="D193" s="3" t="s">
        <v>513</v>
      </c>
      <c r="E193" s="3" t="s">
        <v>506</v>
      </c>
      <c r="F193" s="3"/>
      <c r="G193" s="92" t="s">
        <v>208</v>
      </c>
      <c r="H193" s="92" t="s">
        <v>2202</v>
      </c>
      <c r="I193" s="93" t="s">
        <v>43</v>
      </c>
      <c r="J193" s="92" t="s">
        <v>131</v>
      </c>
      <c r="K193" s="92"/>
    </row>
    <row r="194" spans="1:11">
      <c r="A194" s="3" t="s">
        <v>1933</v>
      </c>
      <c r="B194" s="3" t="s">
        <v>1927</v>
      </c>
      <c r="C194" s="3" t="s">
        <v>2225</v>
      </c>
      <c r="D194" s="3" t="s">
        <v>730</v>
      </c>
      <c r="E194" s="3" t="s">
        <v>506</v>
      </c>
      <c r="F194" s="3"/>
      <c r="G194" s="92" t="s">
        <v>226</v>
      </c>
      <c r="H194" s="92" t="s">
        <v>2202</v>
      </c>
      <c r="I194" s="93" t="s">
        <v>43</v>
      </c>
      <c r="J194" s="92" t="s">
        <v>131</v>
      </c>
      <c r="K194" s="92"/>
    </row>
    <row r="195" spans="1:11">
      <c r="A195" s="3" t="s">
        <v>1798</v>
      </c>
      <c r="B195" s="3" t="s">
        <v>1799</v>
      </c>
      <c r="C195" s="3" t="s">
        <v>2225</v>
      </c>
      <c r="D195" s="3" t="s">
        <v>441</v>
      </c>
      <c r="E195" s="3" t="s">
        <v>179</v>
      </c>
      <c r="F195" s="3"/>
      <c r="G195" s="92" t="s">
        <v>135</v>
      </c>
      <c r="H195" s="92" t="s">
        <v>2288</v>
      </c>
      <c r="I195" s="93" t="s">
        <v>43</v>
      </c>
      <c r="J195" s="92" t="s">
        <v>45</v>
      </c>
      <c r="K195" s="92"/>
    </row>
    <row r="196" spans="1:11">
      <c r="A196" s="3" t="s">
        <v>1930</v>
      </c>
      <c r="B196" s="3" t="s">
        <v>1927</v>
      </c>
      <c r="C196" s="3" t="s">
        <v>2225</v>
      </c>
      <c r="D196" s="3" t="s">
        <v>441</v>
      </c>
      <c r="E196" s="3" t="s">
        <v>179</v>
      </c>
      <c r="F196" s="3"/>
      <c r="G196" s="92" t="s">
        <v>1646</v>
      </c>
      <c r="H196" s="92" t="s">
        <v>1647</v>
      </c>
      <c r="I196" s="92" t="s">
        <v>43</v>
      </c>
      <c r="J196" s="92" t="s">
        <v>2289</v>
      </c>
      <c r="K196" s="92"/>
    </row>
    <row r="197" spans="1:11">
      <c r="A197" s="3" t="s">
        <v>1934</v>
      </c>
      <c r="B197" s="3" t="s">
        <v>1935</v>
      </c>
      <c r="C197" s="3" t="s">
        <v>2225</v>
      </c>
      <c r="D197" s="3" t="s">
        <v>441</v>
      </c>
      <c r="E197" s="3" t="s">
        <v>179</v>
      </c>
      <c r="F197" s="3"/>
      <c r="G197" s="92" t="s">
        <v>1661</v>
      </c>
      <c r="H197" s="92" t="s">
        <v>2211</v>
      </c>
      <c r="I197" s="92" t="s">
        <v>43</v>
      </c>
      <c r="J197" s="92" t="s">
        <v>131</v>
      </c>
      <c r="K197" s="92"/>
    </row>
    <row r="198" spans="1:11">
      <c r="A198" s="3" t="s">
        <v>1937</v>
      </c>
      <c r="B198" s="3" t="s">
        <v>1935</v>
      </c>
      <c r="C198" s="3" t="s">
        <v>2225</v>
      </c>
      <c r="D198" s="3" t="s">
        <v>441</v>
      </c>
      <c r="E198" s="3" t="s">
        <v>179</v>
      </c>
      <c r="F198" s="3"/>
      <c r="G198" s="92" t="s">
        <v>2071</v>
      </c>
      <c r="H198" s="92" t="s">
        <v>2066</v>
      </c>
      <c r="I198" s="92" t="s">
        <v>2279</v>
      </c>
      <c r="J198" s="92" t="s">
        <v>2290</v>
      </c>
      <c r="K198" s="92"/>
    </row>
    <row r="199" spans="1:11">
      <c r="A199" s="3" t="s">
        <v>1803</v>
      </c>
      <c r="B199" s="3" t="s">
        <v>1799</v>
      </c>
      <c r="C199" s="3" t="s">
        <v>2225</v>
      </c>
      <c r="D199" s="3" t="s">
        <v>797</v>
      </c>
      <c r="E199" s="3" t="s">
        <v>179</v>
      </c>
      <c r="F199" s="3"/>
      <c r="G199" s="92" t="s">
        <v>2074</v>
      </c>
      <c r="H199" s="92" t="s">
        <v>2066</v>
      </c>
      <c r="I199" s="92" t="s">
        <v>2279</v>
      </c>
      <c r="J199" s="92" t="s">
        <v>2290</v>
      </c>
      <c r="K199" s="92"/>
    </row>
    <row r="200" spans="1:11">
      <c r="A200" s="3" t="s">
        <v>1804</v>
      </c>
      <c r="B200" s="3" t="s">
        <v>1805</v>
      </c>
      <c r="C200" s="3" t="s">
        <v>2225</v>
      </c>
      <c r="D200" s="3" t="s">
        <v>797</v>
      </c>
      <c r="E200" s="3" t="s">
        <v>179</v>
      </c>
      <c r="F200" s="3"/>
      <c r="G200" s="92" t="s">
        <v>2065</v>
      </c>
      <c r="H200" s="92" t="s">
        <v>2066</v>
      </c>
      <c r="I200" s="92" t="s">
        <v>2279</v>
      </c>
      <c r="J200" s="92" t="s">
        <v>839</v>
      </c>
      <c r="K200" s="92"/>
    </row>
    <row r="201" spans="1:11">
      <c r="A201" s="3" t="s">
        <v>1938</v>
      </c>
      <c r="B201" s="3" t="s">
        <v>1935</v>
      </c>
      <c r="C201" s="3" t="s">
        <v>2225</v>
      </c>
      <c r="D201" s="3" t="s">
        <v>215</v>
      </c>
      <c r="E201" s="3" t="s">
        <v>179</v>
      </c>
      <c r="F201" s="3"/>
      <c r="G201" s="92" t="s">
        <v>2075</v>
      </c>
      <c r="H201" s="92" t="s">
        <v>2075</v>
      </c>
      <c r="I201" s="92" t="s">
        <v>2279</v>
      </c>
      <c r="J201" s="92" t="s">
        <v>1127</v>
      </c>
      <c r="K201" s="92"/>
    </row>
    <row r="202" spans="1:11">
      <c r="A202" s="3" t="s">
        <v>1940</v>
      </c>
      <c r="B202" s="3" t="s">
        <v>1935</v>
      </c>
      <c r="C202" s="3" t="s">
        <v>2225</v>
      </c>
      <c r="D202" s="3" t="s">
        <v>215</v>
      </c>
      <c r="E202" s="3" t="s">
        <v>179</v>
      </c>
      <c r="F202" s="3"/>
      <c r="G202" s="92" t="s">
        <v>563</v>
      </c>
      <c r="H202" s="95" t="s">
        <v>2234</v>
      </c>
      <c r="I202" s="93" t="s">
        <v>420</v>
      </c>
      <c r="J202" s="92" t="s">
        <v>131</v>
      </c>
      <c r="K202" s="92"/>
    </row>
    <row r="203" spans="1:11">
      <c r="A203" s="3" t="s">
        <v>1942</v>
      </c>
      <c r="B203" s="3" t="s">
        <v>1935</v>
      </c>
      <c r="C203" s="3" t="s">
        <v>2225</v>
      </c>
      <c r="D203" s="3" t="s">
        <v>215</v>
      </c>
      <c r="E203" s="3" t="s">
        <v>179</v>
      </c>
      <c r="F203" s="3"/>
      <c r="G203" s="92" t="s">
        <v>533</v>
      </c>
      <c r="H203" s="95" t="s">
        <v>2241</v>
      </c>
      <c r="I203" s="93" t="s">
        <v>2293</v>
      </c>
      <c r="J203" s="92" t="s">
        <v>131</v>
      </c>
      <c r="K203" s="92"/>
    </row>
    <row r="204" spans="1:11">
      <c r="A204" s="3" t="s">
        <v>1838</v>
      </c>
      <c r="B204" s="3" t="s">
        <v>717</v>
      </c>
      <c r="C204" s="3" t="s">
        <v>420</v>
      </c>
      <c r="D204" s="3" t="s">
        <v>2291</v>
      </c>
      <c r="E204" s="3" t="s">
        <v>2291</v>
      </c>
      <c r="F204" s="3"/>
      <c r="G204" s="92" t="s">
        <v>796</v>
      </c>
      <c r="H204" s="96" t="s">
        <v>2259</v>
      </c>
      <c r="I204" s="93" t="s">
        <v>406</v>
      </c>
      <c r="J204" s="92" t="s">
        <v>131</v>
      </c>
      <c r="K204" s="92"/>
    </row>
    <row r="205" spans="1:11">
      <c r="A205" s="3" t="s">
        <v>2055</v>
      </c>
      <c r="B205" s="3" t="s">
        <v>2056</v>
      </c>
      <c r="C205" s="46" t="s">
        <v>420</v>
      </c>
      <c r="D205" s="3" t="s">
        <v>2209</v>
      </c>
      <c r="E205" s="3" t="s">
        <v>2205</v>
      </c>
      <c r="F205" s="3"/>
      <c r="G205" s="92" t="s">
        <v>2047</v>
      </c>
      <c r="H205" s="92" t="s">
        <v>2019</v>
      </c>
      <c r="I205" s="92" t="s">
        <v>406</v>
      </c>
      <c r="J205" s="92" t="s">
        <v>2294</v>
      </c>
      <c r="K205" s="92"/>
    </row>
    <row r="206" spans="1:11">
      <c r="A206" s="3" t="s">
        <v>1839</v>
      </c>
      <c r="B206" s="3" t="s">
        <v>717</v>
      </c>
      <c r="C206" s="3" t="s">
        <v>420</v>
      </c>
      <c r="D206" s="3" t="s">
        <v>718</v>
      </c>
      <c r="E206" s="3" t="s">
        <v>718</v>
      </c>
      <c r="F206" s="3"/>
      <c r="G206" s="92" t="s">
        <v>1618</v>
      </c>
      <c r="H206" s="92" t="s">
        <v>176</v>
      </c>
      <c r="I206" s="92" t="s">
        <v>177</v>
      </c>
      <c r="J206" s="92" t="s">
        <v>45</v>
      </c>
      <c r="K206" s="92"/>
    </row>
    <row r="207" spans="1:11">
      <c r="A207" s="3" t="s">
        <v>712</v>
      </c>
      <c r="B207" s="3" t="s">
        <v>2292</v>
      </c>
      <c r="C207" s="46" t="s">
        <v>420</v>
      </c>
      <c r="D207" s="3" t="s">
        <v>718</v>
      </c>
      <c r="E207" s="3" t="s">
        <v>718</v>
      </c>
      <c r="F207" s="3"/>
      <c r="G207" s="92" t="s">
        <v>336</v>
      </c>
      <c r="H207" s="92" t="s">
        <v>333</v>
      </c>
      <c r="I207" s="93" t="s">
        <v>2270</v>
      </c>
      <c r="J207" s="92" t="s">
        <v>2287</v>
      </c>
      <c r="K207" s="92"/>
    </row>
    <row r="208" spans="1:11">
      <c r="A208" s="3" t="s">
        <v>761</v>
      </c>
      <c r="B208" s="3" t="s">
        <v>2292</v>
      </c>
      <c r="C208" s="46" t="s">
        <v>420</v>
      </c>
      <c r="D208" s="3" t="s">
        <v>718</v>
      </c>
      <c r="E208" s="3" t="s">
        <v>718</v>
      </c>
      <c r="F208" s="3"/>
      <c r="G208" s="92" t="s">
        <v>848</v>
      </c>
      <c r="H208" s="92" t="s">
        <v>2003</v>
      </c>
      <c r="I208" s="92" t="s">
        <v>2693</v>
      </c>
      <c r="J208" s="92" t="s">
        <v>45</v>
      </c>
    </row>
    <row r="209" spans="1:10">
      <c r="A209" s="3" t="s">
        <v>767</v>
      </c>
      <c r="B209" s="3" t="s">
        <v>2292</v>
      </c>
      <c r="C209" s="46" t="s">
        <v>420</v>
      </c>
      <c r="D209" s="3" t="s">
        <v>718</v>
      </c>
      <c r="E209" s="3" t="s">
        <v>718</v>
      </c>
      <c r="F209" s="3"/>
      <c r="G209" s="92" t="s">
        <v>850</v>
      </c>
      <c r="H209" s="92" t="s">
        <v>2694</v>
      </c>
      <c r="I209" s="93" t="s">
        <v>43</v>
      </c>
      <c r="J209" s="92" t="s">
        <v>131</v>
      </c>
    </row>
    <row r="210" spans="1:10">
      <c r="A210" s="3" t="s">
        <v>2059</v>
      </c>
      <c r="B210" s="3" t="s">
        <v>2060</v>
      </c>
      <c r="C210" s="3" t="s">
        <v>420</v>
      </c>
      <c r="D210" s="3" t="s">
        <v>2295</v>
      </c>
      <c r="E210" s="3" t="s">
        <v>2296</v>
      </c>
      <c r="F210" s="3"/>
      <c r="G210" s="7"/>
      <c r="H210" s="7"/>
      <c r="I210" s="7"/>
    </row>
    <row r="211" spans="1:10">
      <c r="A211" s="3" t="s">
        <v>2297</v>
      </c>
      <c r="B211" s="3" t="s">
        <v>2241</v>
      </c>
      <c r="C211" s="46" t="s">
        <v>420</v>
      </c>
      <c r="D211" s="3" t="s">
        <v>540</v>
      </c>
      <c r="E211" s="3" t="s">
        <v>2298</v>
      </c>
      <c r="F211" s="3"/>
      <c r="G211" s="13"/>
      <c r="H211" s="7"/>
      <c r="I211" s="48"/>
    </row>
    <row r="212" spans="1:10">
      <c r="A212" s="3" t="s">
        <v>735</v>
      </c>
      <c r="B212" s="3" t="s">
        <v>2292</v>
      </c>
      <c r="C212" s="46" t="s">
        <v>420</v>
      </c>
      <c r="D212" s="3" t="s">
        <v>736</v>
      </c>
      <c r="E212" s="3" t="s">
        <v>343</v>
      </c>
      <c r="F212" s="3"/>
      <c r="G212" s="13"/>
      <c r="H212" s="7"/>
      <c r="I212" s="48"/>
    </row>
    <row r="213" spans="1:10">
      <c r="A213" s="3" t="s">
        <v>744</v>
      </c>
      <c r="B213" s="3" t="s">
        <v>2292</v>
      </c>
      <c r="C213" s="46" t="s">
        <v>420</v>
      </c>
      <c r="D213" s="3" t="s">
        <v>736</v>
      </c>
      <c r="E213" s="3" t="s">
        <v>343</v>
      </c>
      <c r="F213" s="3"/>
      <c r="G213" s="13"/>
      <c r="H213" s="7"/>
      <c r="I213" s="48"/>
    </row>
    <row r="214" spans="1:10">
      <c r="A214" s="3" t="s">
        <v>763</v>
      </c>
      <c r="B214" s="3" t="s">
        <v>2292</v>
      </c>
      <c r="C214" s="46" t="s">
        <v>420</v>
      </c>
      <c r="D214" s="3" t="s">
        <v>736</v>
      </c>
      <c r="E214" s="3" t="s">
        <v>343</v>
      </c>
      <c r="F214" s="3"/>
      <c r="G214" s="13"/>
      <c r="H214" s="7"/>
      <c r="I214" s="48"/>
    </row>
    <row r="215" spans="1:10">
      <c r="A215" s="3" t="s">
        <v>732</v>
      </c>
      <c r="B215" s="3" t="s">
        <v>2292</v>
      </c>
      <c r="C215" s="46" t="s">
        <v>420</v>
      </c>
      <c r="D215" s="3" t="s">
        <v>733</v>
      </c>
      <c r="E215" s="3" t="s">
        <v>343</v>
      </c>
      <c r="F215" s="3"/>
      <c r="G215" s="7"/>
      <c r="H215" s="7"/>
      <c r="I215" s="48"/>
    </row>
    <row r="216" spans="1:10">
      <c r="A216" s="3" t="s">
        <v>563</v>
      </c>
      <c r="B216" s="8" t="s">
        <v>560</v>
      </c>
      <c r="C216" s="46" t="s">
        <v>420</v>
      </c>
      <c r="D216" s="3" t="s">
        <v>571</v>
      </c>
      <c r="E216" s="3" t="s">
        <v>343</v>
      </c>
      <c r="F216" s="3"/>
      <c r="G216" s="13"/>
      <c r="H216" s="7"/>
      <c r="I216" s="48"/>
    </row>
    <row r="217" spans="1:10">
      <c r="A217" s="3" t="s">
        <v>581</v>
      </c>
      <c r="B217" s="8" t="s">
        <v>560</v>
      </c>
      <c r="C217" s="46" t="s">
        <v>420</v>
      </c>
      <c r="D217" s="3" t="s">
        <v>571</v>
      </c>
      <c r="E217" s="3" t="s">
        <v>343</v>
      </c>
      <c r="F217" s="3"/>
      <c r="G217" s="13"/>
      <c r="H217" s="7"/>
      <c r="I217" s="48"/>
    </row>
    <row r="218" spans="1:10">
      <c r="A218" s="3" t="s">
        <v>585</v>
      </c>
      <c r="B218" s="8" t="s">
        <v>560</v>
      </c>
      <c r="C218" s="46" t="s">
        <v>420</v>
      </c>
      <c r="D218" s="3" t="s">
        <v>571</v>
      </c>
      <c r="E218" s="3" t="s">
        <v>343</v>
      </c>
      <c r="F218" s="3"/>
      <c r="G218" s="42"/>
      <c r="H218" s="3"/>
      <c r="I218" s="48"/>
    </row>
    <row r="219" spans="1:10">
      <c r="A219" s="3" t="s">
        <v>545</v>
      </c>
      <c r="B219" s="8" t="s">
        <v>520</v>
      </c>
      <c r="C219" s="46" t="s">
        <v>420</v>
      </c>
      <c r="D219" s="3" t="s">
        <v>506</v>
      </c>
      <c r="E219" s="3" t="s">
        <v>506</v>
      </c>
      <c r="F219" s="3"/>
      <c r="G219" s="12"/>
      <c r="H219" s="7"/>
      <c r="I219" s="48"/>
    </row>
    <row r="220" spans="1:10">
      <c r="A220" s="3" t="s">
        <v>720</v>
      </c>
      <c r="B220" s="3" t="s">
        <v>2292</v>
      </c>
      <c r="C220" s="46" t="s">
        <v>420</v>
      </c>
      <c r="D220" s="3" t="s">
        <v>506</v>
      </c>
      <c r="E220" s="3" t="s">
        <v>506</v>
      </c>
      <c r="F220" s="3"/>
      <c r="G220" s="3"/>
      <c r="H220" s="7"/>
      <c r="I220" s="48"/>
    </row>
    <row r="221" spans="1:10">
      <c r="A221" s="3" t="s">
        <v>751</v>
      </c>
      <c r="B221" s="3" t="s">
        <v>2292</v>
      </c>
      <c r="C221" s="46" t="s">
        <v>420</v>
      </c>
      <c r="D221" s="3" t="s">
        <v>506</v>
      </c>
      <c r="E221" s="3" t="s">
        <v>506</v>
      </c>
      <c r="F221" s="3"/>
      <c r="G221" s="7"/>
      <c r="H221" s="7"/>
      <c r="I221" s="7"/>
    </row>
    <row r="222" spans="1:10">
      <c r="A222" s="3" t="s">
        <v>765</v>
      </c>
      <c r="B222" s="3" t="s">
        <v>2292</v>
      </c>
      <c r="C222" s="46" t="s">
        <v>420</v>
      </c>
      <c r="D222" s="3" t="s">
        <v>506</v>
      </c>
      <c r="E222" s="3" t="s">
        <v>506</v>
      </c>
      <c r="F222" s="3"/>
      <c r="G222" s="97"/>
      <c r="H222" s="97"/>
      <c r="I222" s="48"/>
    </row>
    <row r="223" spans="1:10">
      <c r="A223" s="3" t="s">
        <v>1836</v>
      </c>
      <c r="B223" s="3" t="s">
        <v>717</v>
      </c>
      <c r="C223" s="3" t="s">
        <v>420</v>
      </c>
      <c r="D223" s="3" t="s">
        <v>2156</v>
      </c>
      <c r="E223" s="3" t="s">
        <v>506</v>
      </c>
      <c r="F223" s="3"/>
      <c r="G223" s="97"/>
      <c r="H223" s="97"/>
      <c r="I223" s="48"/>
    </row>
    <row r="224" spans="1:10">
      <c r="A224" s="3" t="s">
        <v>542</v>
      </c>
      <c r="B224" s="8" t="s">
        <v>520</v>
      </c>
      <c r="C224" s="46" t="s">
        <v>420</v>
      </c>
      <c r="D224" s="3" t="s">
        <v>513</v>
      </c>
      <c r="E224" s="3" t="s">
        <v>506</v>
      </c>
      <c r="F224" s="3"/>
      <c r="G224" s="7"/>
      <c r="H224" s="7"/>
      <c r="I224" s="48"/>
    </row>
    <row r="225" spans="1:9">
      <c r="A225" s="3" t="s">
        <v>533</v>
      </c>
      <c r="B225" s="8" t="s">
        <v>520</v>
      </c>
      <c r="C225" s="46" t="s">
        <v>420</v>
      </c>
      <c r="D225" s="3" t="s">
        <v>513</v>
      </c>
      <c r="E225" s="3" t="s">
        <v>506</v>
      </c>
      <c r="F225" s="3"/>
      <c r="G225" s="7"/>
      <c r="H225" s="7"/>
      <c r="I225" s="7"/>
    </row>
    <row r="226" spans="1:9">
      <c r="A226" s="3" t="s">
        <v>508</v>
      </c>
      <c r="B226" s="8" t="s">
        <v>496</v>
      </c>
      <c r="C226" s="46" t="s">
        <v>420</v>
      </c>
      <c r="D226" s="3" t="s">
        <v>513</v>
      </c>
      <c r="E226" s="3" t="s">
        <v>506</v>
      </c>
      <c r="F226" s="3"/>
      <c r="G226" s="7"/>
      <c r="H226" s="7"/>
      <c r="I226" s="48"/>
    </row>
    <row r="227" spans="1:9">
      <c r="A227" s="3" t="s">
        <v>573</v>
      </c>
      <c r="B227" s="8" t="s">
        <v>560</v>
      </c>
      <c r="C227" s="46" t="s">
        <v>420</v>
      </c>
      <c r="D227" s="3" t="s">
        <v>513</v>
      </c>
      <c r="E227" s="3" t="s">
        <v>506</v>
      </c>
      <c r="F227" s="3"/>
      <c r="G227" s="7"/>
      <c r="H227" s="7"/>
      <c r="I227" s="48"/>
    </row>
    <row r="228" spans="1:9">
      <c r="A228" s="3" t="s">
        <v>2062</v>
      </c>
      <c r="B228" s="3" t="s">
        <v>2063</v>
      </c>
      <c r="C228" s="3" t="s">
        <v>420</v>
      </c>
      <c r="D228" s="3" t="s">
        <v>513</v>
      </c>
      <c r="E228" s="3" t="s">
        <v>506</v>
      </c>
      <c r="F228" s="3"/>
      <c r="G228" s="7"/>
      <c r="H228" s="7"/>
      <c r="I228" s="48"/>
    </row>
    <row r="229" spans="1:9">
      <c r="A229" s="3" t="s">
        <v>727</v>
      </c>
      <c r="B229" s="3" t="s">
        <v>2292</v>
      </c>
      <c r="C229" s="46" t="s">
        <v>420</v>
      </c>
      <c r="D229" s="3" t="s">
        <v>730</v>
      </c>
      <c r="E229" s="3" t="s">
        <v>506</v>
      </c>
      <c r="F229" s="3"/>
      <c r="G229" s="7"/>
      <c r="H229" s="7"/>
      <c r="I229" s="48"/>
    </row>
    <row r="230" spans="1:9">
      <c r="A230" s="3" t="s">
        <v>499</v>
      </c>
      <c r="B230" s="8" t="s">
        <v>496</v>
      </c>
      <c r="C230" s="46" t="s">
        <v>420</v>
      </c>
      <c r="D230" s="3" t="s">
        <v>779</v>
      </c>
      <c r="E230" s="3" t="s">
        <v>506</v>
      </c>
      <c r="F230" s="3"/>
    </row>
    <row r="231" spans="1:9">
      <c r="A231" s="3" t="s">
        <v>1850</v>
      </c>
      <c r="B231" s="3" t="s">
        <v>1851</v>
      </c>
      <c r="C231" s="3" t="s">
        <v>420</v>
      </c>
      <c r="D231" s="3" t="s">
        <v>779</v>
      </c>
      <c r="E231" s="3" t="s">
        <v>506</v>
      </c>
      <c r="F231" s="3"/>
    </row>
    <row r="232" spans="1:9">
      <c r="A232" s="3" t="s">
        <v>434</v>
      </c>
      <c r="B232" s="8" t="s">
        <v>433</v>
      </c>
      <c r="C232" s="46" t="s">
        <v>420</v>
      </c>
      <c r="D232" s="3" t="s">
        <v>441</v>
      </c>
      <c r="E232" s="3" t="s">
        <v>179</v>
      </c>
      <c r="F232" s="3"/>
    </row>
    <row r="233" spans="1:9">
      <c r="A233" s="3" t="s">
        <v>725</v>
      </c>
      <c r="B233" s="3" t="s">
        <v>2292</v>
      </c>
      <c r="C233" s="46" t="s">
        <v>420</v>
      </c>
      <c r="D233" s="3" t="s">
        <v>441</v>
      </c>
      <c r="E233" s="3" t="s">
        <v>179</v>
      </c>
      <c r="F233" s="3"/>
    </row>
    <row r="234" spans="1:9">
      <c r="A234" s="3" t="s">
        <v>749</v>
      </c>
      <c r="B234" s="3" t="s">
        <v>2292</v>
      </c>
      <c r="C234" s="46" t="s">
        <v>420</v>
      </c>
      <c r="D234" s="3" t="s">
        <v>441</v>
      </c>
      <c r="E234" s="3" t="s">
        <v>179</v>
      </c>
      <c r="F234" s="3"/>
    </row>
    <row r="235" spans="1:9">
      <c r="A235" s="3" t="s">
        <v>523</v>
      </c>
      <c r="B235" s="8" t="s">
        <v>520</v>
      </c>
      <c r="C235" s="46" t="s">
        <v>420</v>
      </c>
      <c r="D235" s="3" t="s">
        <v>2216</v>
      </c>
      <c r="E235" s="3" t="s">
        <v>179</v>
      </c>
      <c r="F235" s="3"/>
    </row>
    <row r="236" spans="1:9">
      <c r="A236" s="3" t="s">
        <v>1853</v>
      </c>
      <c r="B236" s="3" t="s">
        <v>1854</v>
      </c>
      <c r="C236" s="3" t="s">
        <v>420</v>
      </c>
      <c r="D236" s="3" t="s">
        <v>797</v>
      </c>
      <c r="E236" s="3" t="s">
        <v>179</v>
      </c>
      <c r="F236" s="3"/>
    </row>
    <row r="237" spans="1:9">
      <c r="A237" s="3" t="s">
        <v>442</v>
      </c>
      <c r="B237" s="8" t="s">
        <v>433</v>
      </c>
      <c r="C237" s="46" t="s">
        <v>420</v>
      </c>
      <c r="D237" s="3" t="s">
        <v>445</v>
      </c>
      <c r="E237" s="3" t="s">
        <v>179</v>
      </c>
      <c r="F237" s="3"/>
    </row>
    <row r="238" spans="1:9">
      <c r="A238" s="3" t="s">
        <v>1795</v>
      </c>
      <c r="B238" s="3" t="s">
        <v>1795</v>
      </c>
      <c r="C238" s="46" t="s">
        <v>420</v>
      </c>
      <c r="D238" s="3" t="s">
        <v>445</v>
      </c>
      <c r="E238" s="3" t="s">
        <v>179</v>
      </c>
      <c r="F238" s="3"/>
    </row>
    <row r="239" spans="1:9">
      <c r="A239" s="3" t="s">
        <v>549</v>
      </c>
      <c r="B239" s="8" t="s">
        <v>520</v>
      </c>
      <c r="C239" s="46" t="s">
        <v>420</v>
      </c>
      <c r="D239" s="3" t="s">
        <v>282</v>
      </c>
      <c r="E239" s="3" t="s">
        <v>179</v>
      </c>
      <c r="F239" s="3"/>
    </row>
    <row r="240" spans="1:9">
      <c r="A240" s="3" t="s">
        <v>515</v>
      </c>
      <c r="B240" s="8" t="s">
        <v>496</v>
      </c>
      <c r="C240" s="46" t="s">
        <v>420</v>
      </c>
      <c r="D240" s="3" t="s">
        <v>282</v>
      </c>
      <c r="E240" s="3" t="s">
        <v>179</v>
      </c>
      <c r="F240" s="3"/>
    </row>
    <row r="241" spans="1:6">
      <c r="A241" s="3" t="s">
        <v>1856</v>
      </c>
      <c r="B241" s="3" t="s">
        <v>1857</v>
      </c>
      <c r="C241" s="3" t="s">
        <v>420</v>
      </c>
      <c r="D241" s="3" t="s">
        <v>282</v>
      </c>
      <c r="E241" s="3" t="s">
        <v>179</v>
      </c>
      <c r="F241" s="3"/>
    </row>
    <row r="242" spans="1:6">
      <c r="A242" s="3" t="s">
        <v>738</v>
      </c>
      <c r="B242" s="3" t="s">
        <v>2292</v>
      </c>
      <c r="C242" s="46" t="s">
        <v>420</v>
      </c>
      <c r="D242" s="3" t="s">
        <v>282</v>
      </c>
      <c r="E242" s="3" t="s">
        <v>179</v>
      </c>
      <c r="F242" s="3"/>
    </row>
    <row r="243" spans="1:6">
      <c r="A243" s="3" t="s">
        <v>415</v>
      </c>
      <c r="B243" s="4" t="s">
        <v>2299</v>
      </c>
      <c r="C243" s="46" t="s">
        <v>420</v>
      </c>
      <c r="D243" s="3" t="s">
        <v>421</v>
      </c>
      <c r="E243" s="3" t="s">
        <v>179</v>
      </c>
      <c r="F243" s="3"/>
    </row>
    <row r="244" spans="1:6">
      <c r="A244" s="3" t="s">
        <v>577</v>
      </c>
      <c r="B244" s="8" t="s">
        <v>560</v>
      </c>
      <c r="C244" s="46" t="s">
        <v>420</v>
      </c>
      <c r="D244" s="3" t="s">
        <v>421</v>
      </c>
      <c r="E244" s="3" t="s">
        <v>179</v>
      </c>
      <c r="F244" s="3"/>
    </row>
    <row r="245" spans="1:6">
      <c r="A245" s="3" t="s">
        <v>583</v>
      </c>
      <c r="B245" s="8" t="s">
        <v>560</v>
      </c>
      <c r="C245" s="46" t="s">
        <v>420</v>
      </c>
      <c r="D245" s="3" t="s">
        <v>421</v>
      </c>
      <c r="E245" s="3" t="s">
        <v>179</v>
      </c>
      <c r="F245" s="3"/>
    </row>
    <row r="246" spans="1:6">
      <c r="A246" s="3" t="s">
        <v>755</v>
      </c>
      <c r="B246" s="3" t="s">
        <v>2292</v>
      </c>
      <c r="C246" s="46" t="s">
        <v>420</v>
      </c>
      <c r="D246" s="3" t="s">
        <v>215</v>
      </c>
      <c r="E246" s="3" t="s">
        <v>179</v>
      </c>
      <c r="F246" s="3"/>
    </row>
    <row r="247" spans="1:6">
      <c r="A247" s="3" t="s">
        <v>2300</v>
      </c>
      <c r="B247" s="3" t="s">
        <v>2301</v>
      </c>
      <c r="C247" s="3" t="s">
        <v>2302</v>
      </c>
      <c r="D247" s="3" t="s">
        <v>2209</v>
      </c>
      <c r="E247" s="3" t="s">
        <v>795</v>
      </c>
      <c r="F247" s="3"/>
    </row>
    <row r="248" spans="1:6">
      <c r="A248" s="3" t="s">
        <v>2042</v>
      </c>
      <c r="B248" s="3" t="s">
        <v>2019</v>
      </c>
      <c r="C248" s="3" t="s">
        <v>406</v>
      </c>
      <c r="D248" s="3" t="s">
        <v>2296</v>
      </c>
      <c r="E248" s="3" t="s">
        <v>2296</v>
      </c>
      <c r="F248" s="3"/>
    </row>
    <row r="249" spans="1:6">
      <c r="A249" s="3" t="s">
        <v>2033</v>
      </c>
      <c r="B249" s="3" t="s">
        <v>2019</v>
      </c>
      <c r="C249" s="3" t="s">
        <v>406</v>
      </c>
      <c r="D249" s="3" t="s">
        <v>2154</v>
      </c>
      <c r="E249" s="3" t="s">
        <v>343</v>
      </c>
      <c r="F249" s="3"/>
    </row>
    <row r="250" spans="1:6">
      <c r="A250" s="3" t="s">
        <v>2041</v>
      </c>
      <c r="B250" s="3" t="s">
        <v>2019</v>
      </c>
      <c r="C250" s="3" t="s">
        <v>406</v>
      </c>
      <c r="D250" s="3" t="s">
        <v>2156</v>
      </c>
      <c r="E250" s="3" t="s">
        <v>506</v>
      </c>
      <c r="F250" s="3"/>
    </row>
    <row r="251" spans="1:6">
      <c r="A251" s="3" t="s">
        <v>2020</v>
      </c>
      <c r="B251" s="3" t="s">
        <v>2019</v>
      </c>
      <c r="C251" s="3" t="s">
        <v>406</v>
      </c>
      <c r="D251" s="3" t="s">
        <v>2156</v>
      </c>
      <c r="E251" s="3" t="s">
        <v>506</v>
      </c>
      <c r="F251" s="3"/>
    </row>
    <row r="252" spans="1:6">
      <c r="A252" s="3" t="s">
        <v>2025</v>
      </c>
      <c r="B252" s="3" t="s">
        <v>2019</v>
      </c>
      <c r="C252" s="3" t="s">
        <v>406</v>
      </c>
      <c r="D252" s="3" t="s">
        <v>513</v>
      </c>
      <c r="E252" s="3" t="s">
        <v>506</v>
      </c>
      <c r="F252" s="3"/>
    </row>
    <row r="253" spans="1:6">
      <c r="A253" s="3" t="s">
        <v>2021</v>
      </c>
      <c r="B253" s="3" t="s">
        <v>2019</v>
      </c>
      <c r="C253" s="3" t="s">
        <v>406</v>
      </c>
      <c r="D253" s="3" t="s">
        <v>513</v>
      </c>
      <c r="E253" s="3" t="s">
        <v>506</v>
      </c>
      <c r="F253" s="3"/>
    </row>
    <row r="254" spans="1:6">
      <c r="A254" s="3" t="s">
        <v>787</v>
      </c>
      <c r="B254" s="3" t="s">
        <v>1952</v>
      </c>
      <c r="C254" s="46" t="s">
        <v>406</v>
      </c>
      <c r="D254" s="3" t="s">
        <v>513</v>
      </c>
      <c r="E254" s="3" t="s">
        <v>506</v>
      </c>
      <c r="F254" s="3"/>
    </row>
    <row r="255" spans="1:6">
      <c r="A255" s="3" t="s">
        <v>774</v>
      </c>
      <c r="B255" s="3" t="s">
        <v>2303</v>
      </c>
      <c r="C255" s="46" t="s">
        <v>406</v>
      </c>
      <c r="D255" s="3" t="s">
        <v>513</v>
      </c>
      <c r="E255" s="3" t="s">
        <v>506</v>
      </c>
      <c r="F255" s="3"/>
    </row>
    <row r="256" spans="1:6">
      <c r="A256" s="3" t="s">
        <v>2044</v>
      </c>
      <c r="B256" s="3" t="s">
        <v>2019</v>
      </c>
      <c r="C256" s="3" t="s">
        <v>406</v>
      </c>
      <c r="D256" s="3" t="s">
        <v>2304</v>
      </c>
      <c r="E256" s="3" t="s">
        <v>506</v>
      </c>
      <c r="F256" s="3"/>
    </row>
    <row r="257" spans="1:6">
      <c r="A257" s="3" t="s">
        <v>2027</v>
      </c>
      <c r="B257" s="3" t="s">
        <v>2019</v>
      </c>
      <c r="C257" s="3" t="s">
        <v>406</v>
      </c>
      <c r="D257" s="3" t="s">
        <v>2304</v>
      </c>
      <c r="E257" s="3" t="s">
        <v>506</v>
      </c>
      <c r="F257" s="3"/>
    </row>
    <row r="258" spans="1:6">
      <c r="A258" s="3" t="s">
        <v>1955</v>
      </c>
      <c r="B258" s="3" t="s">
        <v>1952</v>
      </c>
      <c r="C258" s="3" t="s">
        <v>406</v>
      </c>
      <c r="D258" s="3" t="s">
        <v>2304</v>
      </c>
      <c r="E258" s="3" t="s">
        <v>506</v>
      </c>
      <c r="F258" s="3"/>
    </row>
    <row r="259" spans="1:6">
      <c r="A259" s="3" t="s">
        <v>2047</v>
      </c>
      <c r="B259" s="3" t="s">
        <v>2019</v>
      </c>
      <c r="C259" s="3" t="s">
        <v>406</v>
      </c>
      <c r="D259" s="3" t="s">
        <v>840</v>
      </c>
      <c r="E259" s="3" t="s">
        <v>506</v>
      </c>
      <c r="F259" s="3"/>
    </row>
    <row r="260" spans="1:6">
      <c r="A260" s="3" t="s">
        <v>2037</v>
      </c>
      <c r="B260" s="3" t="s">
        <v>2019</v>
      </c>
      <c r="C260" s="3" t="s">
        <v>406</v>
      </c>
      <c r="D260" s="3" t="s">
        <v>840</v>
      </c>
      <c r="E260" s="3" t="s">
        <v>506</v>
      </c>
      <c r="F260" s="3"/>
    </row>
    <row r="261" spans="1:6">
      <c r="A261" s="3" t="s">
        <v>2032</v>
      </c>
      <c r="B261" s="3" t="s">
        <v>2019</v>
      </c>
      <c r="C261" s="3" t="s">
        <v>406</v>
      </c>
      <c r="D261" s="3" t="s">
        <v>165</v>
      </c>
      <c r="E261" s="3" t="s">
        <v>506</v>
      </c>
      <c r="F261" s="3"/>
    </row>
    <row r="262" spans="1:6">
      <c r="A262" s="3" t="s">
        <v>2043</v>
      </c>
      <c r="B262" s="3" t="s">
        <v>2019</v>
      </c>
      <c r="C262" s="3" t="s">
        <v>406</v>
      </c>
      <c r="D262" s="3" t="s">
        <v>779</v>
      </c>
      <c r="E262" s="3" t="s">
        <v>506</v>
      </c>
      <c r="F262" s="3"/>
    </row>
    <row r="263" spans="1:6">
      <c r="A263" s="3" t="s">
        <v>2022</v>
      </c>
      <c r="B263" s="3" t="s">
        <v>2019</v>
      </c>
      <c r="C263" s="3" t="s">
        <v>406</v>
      </c>
      <c r="D263" s="3" t="s">
        <v>779</v>
      </c>
      <c r="E263" s="3" t="s">
        <v>506</v>
      </c>
      <c r="F263" s="3"/>
    </row>
    <row r="264" spans="1:6">
      <c r="A264" s="3" t="s">
        <v>2018</v>
      </c>
      <c r="B264" s="3" t="s">
        <v>2019</v>
      </c>
      <c r="C264" s="3" t="s">
        <v>406</v>
      </c>
      <c r="D264" s="3" t="s">
        <v>779</v>
      </c>
      <c r="E264" s="3" t="s">
        <v>506</v>
      </c>
      <c r="F264" s="3"/>
    </row>
    <row r="265" spans="1:6">
      <c r="A265" s="3" t="s">
        <v>2305</v>
      </c>
      <c r="B265" s="3" t="s">
        <v>2254</v>
      </c>
      <c r="C265" s="3" t="s">
        <v>406</v>
      </c>
      <c r="D265" s="98" t="s">
        <v>779</v>
      </c>
      <c r="E265" s="3" t="s">
        <v>2306</v>
      </c>
      <c r="F265" s="3"/>
    </row>
    <row r="266" spans="1:6">
      <c r="A266" s="3" t="s">
        <v>2031</v>
      </c>
      <c r="B266" s="3" t="s">
        <v>2019</v>
      </c>
      <c r="C266" s="3" t="s">
        <v>406</v>
      </c>
      <c r="D266" s="3" t="s">
        <v>441</v>
      </c>
      <c r="E266" s="3" t="s">
        <v>179</v>
      </c>
      <c r="F266" s="3"/>
    </row>
    <row r="267" spans="1:6">
      <c r="A267" s="3" t="s">
        <v>2026</v>
      </c>
      <c r="B267" s="3" t="s">
        <v>2019</v>
      </c>
      <c r="C267" s="3" t="s">
        <v>406</v>
      </c>
      <c r="D267" s="3" t="s">
        <v>441</v>
      </c>
      <c r="E267" s="3" t="s">
        <v>179</v>
      </c>
      <c r="F267" s="3"/>
    </row>
    <row r="268" spans="1:6">
      <c r="A268" s="3" t="s">
        <v>2024</v>
      </c>
      <c r="B268" s="3" t="s">
        <v>2019</v>
      </c>
      <c r="C268" s="3" t="s">
        <v>406</v>
      </c>
      <c r="D268" s="3" t="s">
        <v>441</v>
      </c>
      <c r="E268" s="3" t="s">
        <v>179</v>
      </c>
      <c r="F268" s="3"/>
    </row>
    <row r="269" spans="1:6">
      <c r="A269" s="3" t="s">
        <v>2038</v>
      </c>
      <c r="B269" s="3" t="s">
        <v>2019</v>
      </c>
      <c r="C269" s="3" t="s">
        <v>406</v>
      </c>
      <c r="D269" s="3" t="s">
        <v>441</v>
      </c>
      <c r="E269" s="3" t="s">
        <v>179</v>
      </c>
      <c r="F269" s="3"/>
    </row>
    <row r="270" spans="1:6">
      <c r="A270" s="3" t="s">
        <v>796</v>
      </c>
      <c r="B270" s="3" t="s">
        <v>1952</v>
      </c>
      <c r="C270" s="46" t="s">
        <v>406</v>
      </c>
      <c r="D270" s="3" t="s">
        <v>797</v>
      </c>
      <c r="E270" s="3" t="s">
        <v>179</v>
      </c>
      <c r="F270" s="3"/>
    </row>
    <row r="271" spans="1:6">
      <c r="A271" s="3" t="s">
        <v>405</v>
      </c>
      <c r="B271" s="4" t="s">
        <v>403</v>
      </c>
      <c r="C271" s="46" t="s">
        <v>406</v>
      </c>
      <c r="D271" s="3" t="s">
        <v>412</v>
      </c>
      <c r="E271" s="3" t="s">
        <v>179</v>
      </c>
      <c r="F271" s="3"/>
    </row>
    <row r="272" spans="1:6">
      <c r="A272" s="3" t="s">
        <v>1956</v>
      </c>
      <c r="B272" s="3" t="s">
        <v>1952</v>
      </c>
      <c r="C272" s="3" t="s">
        <v>406</v>
      </c>
      <c r="D272" s="3" t="s">
        <v>282</v>
      </c>
      <c r="E272" s="3" t="s">
        <v>179</v>
      </c>
      <c r="F272" s="3"/>
    </row>
    <row r="273" spans="1:6">
      <c r="A273" s="3" t="s">
        <v>1947</v>
      </c>
      <c r="B273" s="3" t="s">
        <v>1948</v>
      </c>
      <c r="C273" s="3" t="s">
        <v>406</v>
      </c>
      <c r="D273" s="3" t="s">
        <v>2224</v>
      </c>
      <c r="E273" s="3" t="s">
        <v>179</v>
      </c>
      <c r="F273" s="3"/>
    </row>
    <row r="274" spans="1:6">
      <c r="A274" s="3" t="s">
        <v>2046</v>
      </c>
      <c r="B274" s="3" t="s">
        <v>2019</v>
      </c>
      <c r="C274" s="3" t="s">
        <v>406</v>
      </c>
      <c r="D274" s="3" t="s">
        <v>2224</v>
      </c>
      <c r="E274" s="3" t="s">
        <v>179</v>
      </c>
      <c r="F274" s="3"/>
    </row>
    <row r="275" spans="1:6">
      <c r="A275" s="3" t="s">
        <v>2030</v>
      </c>
      <c r="B275" s="3" t="s">
        <v>2019</v>
      </c>
      <c r="C275" s="3" t="s">
        <v>406</v>
      </c>
      <c r="D275" s="3" t="s">
        <v>2224</v>
      </c>
      <c r="E275" s="3" t="s">
        <v>179</v>
      </c>
      <c r="F275" s="3"/>
    </row>
    <row r="276" spans="1:6">
      <c r="A276" s="3" t="s">
        <v>2029</v>
      </c>
      <c r="B276" s="3" t="s">
        <v>2019</v>
      </c>
      <c r="C276" s="3" t="s">
        <v>406</v>
      </c>
      <c r="D276" s="3" t="s">
        <v>2224</v>
      </c>
      <c r="E276" s="3" t="s">
        <v>179</v>
      </c>
      <c r="F276" s="3"/>
    </row>
    <row r="277" spans="1:6">
      <c r="A277" s="3" t="s">
        <v>2039</v>
      </c>
      <c r="B277" s="3" t="s">
        <v>2019</v>
      </c>
      <c r="C277" s="3" t="s">
        <v>406</v>
      </c>
      <c r="D277" s="3" t="s">
        <v>2224</v>
      </c>
      <c r="E277" s="3" t="s">
        <v>179</v>
      </c>
      <c r="F277" s="3"/>
    </row>
    <row r="278" spans="1:6">
      <c r="A278" s="3" t="s">
        <v>2036</v>
      </c>
      <c r="B278" s="3" t="s">
        <v>2019</v>
      </c>
      <c r="C278" s="3" t="s">
        <v>406</v>
      </c>
      <c r="D278" s="3" t="s">
        <v>2224</v>
      </c>
      <c r="E278" s="3" t="s">
        <v>179</v>
      </c>
      <c r="F278" s="3"/>
    </row>
    <row r="279" spans="1:6">
      <c r="A279" s="3" t="s">
        <v>777</v>
      </c>
      <c r="B279" s="3" t="s">
        <v>2303</v>
      </c>
      <c r="C279" s="46" t="s">
        <v>406</v>
      </c>
      <c r="D279" s="3" t="s">
        <v>2224</v>
      </c>
      <c r="E279" s="3" t="s">
        <v>179</v>
      </c>
      <c r="F279" s="3"/>
    </row>
    <row r="280" spans="1:6">
      <c r="A280" s="3" t="s">
        <v>770</v>
      </c>
      <c r="B280" s="3" t="s">
        <v>2303</v>
      </c>
      <c r="C280" s="46" t="s">
        <v>406</v>
      </c>
      <c r="D280" s="3" t="s">
        <v>215</v>
      </c>
      <c r="E280" s="3" t="s">
        <v>179</v>
      </c>
      <c r="F280" s="3"/>
    </row>
    <row r="281" spans="1:6">
      <c r="A281" s="3" t="s">
        <v>2035</v>
      </c>
      <c r="B281" s="3" t="s">
        <v>2019</v>
      </c>
      <c r="C281" s="3" t="s">
        <v>406</v>
      </c>
      <c r="D281" s="3" t="s">
        <v>432</v>
      </c>
      <c r="E281" s="3" t="s">
        <v>179</v>
      </c>
      <c r="F281" s="3"/>
    </row>
    <row r="282" spans="1:6">
      <c r="A282" s="3" t="s">
        <v>2045</v>
      </c>
      <c r="B282" s="3" t="s">
        <v>2019</v>
      </c>
      <c r="C282" s="3" t="s">
        <v>406</v>
      </c>
      <c r="D282" s="3" t="s">
        <v>432</v>
      </c>
      <c r="E282" s="3" t="s">
        <v>179</v>
      </c>
      <c r="F282" s="3"/>
    </row>
    <row r="283" spans="1:6">
      <c r="A283" s="3" t="s">
        <v>2040</v>
      </c>
      <c r="B283" s="3" t="s">
        <v>2019</v>
      </c>
      <c r="C283" s="3" t="s">
        <v>406</v>
      </c>
      <c r="D283" s="3" t="s">
        <v>432</v>
      </c>
      <c r="E283" s="3" t="s">
        <v>179</v>
      </c>
      <c r="F283" s="3"/>
    </row>
    <row r="284" spans="1:6">
      <c r="A284" s="3" t="s">
        <v>1954</v>
      </c>
      <c r="B284" s="3" t="s">
        <v>1952</v>
      </c>
      <c r="C284" s="3" t="s">
        <v>406</v>
      </c>
      <c r="D284" s="3" t="s">
        <v>432</v>
      </c>
      <c r="E284" s="3" t="s">
        <v>179</v>
      </c>
      <c r="F284" s="3"/>
    </row>
    <row r="285" spans="1:6">
      <c r="A285" s="3" t="s">
        <v>1951</v>
      </c>
      <c r="B285" s="3" t="s">
        <v>1952</v>
      </c>
      <c r="C285" s="3" t="s">
        <v>406</v>
      </c>
      <c r="D285" s="3" t="s">
        <v>432</v>
      </c>
      <c r="E285" s="3" t="s">
        <v>179</v>
      </c>
      <c r="F285" s="3"/>
    </row>
    <row r="286" spans="1:6">
      <c r="A286" s="3" t="s">
        <v>781</v>
      </c>
      <c r="B286" s="3" t="s">
        <v>2307</v>
      </c>
      <c r="C286" s="46" t="s">
        <v>406</v>
      </c>
      <c r="D286" s="3" t="s">
        <v>432</v>
      </c>
      <c r="E286" s="3" t="s">
        <v>179</v>
      </c>
      <c r="F286" s="3"/>
    </row>
    <row r="287" spans="1:6">
      <c r="A287" s="3" t="s">
        <v>1950</v>
      </c>
      <c r="B287" s="3" t="s">
        <v>1948</v>
      </c>
      <c r="C287" s="3" t="s">
        <v>406</v>
      </c>
      <c r="D287" s="3" t="s">
        <v>263</v>
      </c>
      <c r="E287" s="3" t="s">
        <v>179</v>
      </c>
      <c r="F287" s="3"/>
    </row>
    <row r="288" spans="1:6">
      <c r="A288" s="3" t="s">
        <v>2034</v>
      </c>
      <c r="B288" s="3" t="s">
        <v>2019</v>
      </c>
      <c r="C288" s="3" t="s">
        <v>406</v>
      </c>
      <c r="D288" s="3" t="s">
        <v>2308</v>
      </c>
      <c r="E288" s="3" t="s">
        <v>179</v>
      </c>
      <c r="F288" s="3"/>
    </row>
    <row r="289" spans="1:6">
      <c r="A289" s="3" t="s">
        <v>1734</v>
      </c>
      <c r="B289" s="3" t="s">
        <v>1735</v>
      </c>
      <c r="C289" s="3" t="s">
        <v>177</v>
      </c>
      <c r="D289" s="3" t="s">
        <v>74</v>
      </c>
      <c r="E289" s="3" t="s">
        <v>74</v>
      </c>
      <c r="F289" s="3"/>
    </row>
    <row r="290" spans="1:6">
      <c r="A290" s="3" t="s">
        <v>336</v>
      </c>
      <c r="B290" s="3" t="s">
        <v>333</v>
      </c>
      <c r="C290" s="46" t="s">
        <v>177</v>
      </c>
      <c r="D290" s="3" t="s">
        <v>343</v>
      </c>
      <c r="E290" s="3" t="s">
        <v>343</v>
      </c>
      <c r="F290" s="3"/>
    </row>
    <row r="291" spans="1:6">
      <c r="A291" s="3" t="s">
        <v>345</v>
      </c>
      <c r="B291" s="3" t="s">
        <v>333</v>
      </c>
      <c r="C291" s="46" t="s">
        <v>177</v>
      </c>
      <c r="D291" s="3" t="s">
        <v>343</v>
      </c>
      <c r="E291" s="3" t="s">
        <v>343</v>
      </c>
      <c r="F291" s="3"/>
    </row>
    <row r="292" spans="1:6">
      <c r="A292" s="3" t="s">
        <v>364</v>
      </c>
      <c r="B292" s="3" t="s">
        <v>333</v>
      </c>
      <c r="C292" s="46" t="s">
        <v>177</v>
      </c>
      <c r="D292" s="3" t="s">
        <v>343</v>
      </c>
      <c r="E292" s="3" t="s">
        <v>343</v>
      </c>
      <c r="F292" s="3"/>
    </row>
    <row r="293" spans="1:6">
      <c r="A293" s="3" t="s">
        <v>380</v>
      </c>
      <c r="B293" s="3" t="s">
        <v>333</v>
      </c>
      <c r="C293" s="46" t="s">
        <v>177</v>
      </c>
      <c r="D293" s="3" t="s">
        <v>343</v>
      </c>
      <c r="E293" s="3" t="s">
        <v>343</v>
      </c>
      <c r="F293" s="3"/>
    </row>
    <row r="294" spans="1:6">
      <c r="A294" s="3" t="s">
        <v>2309</v>
      </c>
      <c r="B294" s="3" t="s">
        <v>2310</v>
      </c>
      <c r="C294" s="3" t="s">
        <v>2270</v>
      </c>
      <c r="D294" s="3" t="s">
        <v>362</v>
      </c>
      <c r="E294" s="3" t="s">
        <v>2298</v>
      </c>
      <c r="F294" s="3"/>
    </row>
    <row r="295" spans="1:6">
      <c r="A295" s="3" t="s">
        <v>1624</v>
      </c>
      <c r="B295" s="3" t="s">
        <v>1625</v>
      </c>
      <c r="C295" s="3" t="s">
        <v>177</v>
      </c>
      <c r="D295" s="3" t="s">
        <v>179</v>
      </c>
      <c r="E295" s="3" t="s">
        <v>179</v>
      </c>
    </row>
    <row r="296" spans="1:6">
      <c r="A296" s="3" t="s">
        <v>1636</v>
      </c>
      <c r="B296" s="3" t="s">
        <v>1637</v>
      </c>
      <c r="C296" s="3" t="s">
        <v>177</v>
      </c>
      <c r="D296" s="3" t="s">
        <v>179</v>
      </c>
      <c r="E296" s="3" t="s">
        <v>179</v>
      </c>
    </row>
    <row r="297" spans="1:6">
      <c r="A297" s="3" t="s">
        <v>1610</v>
      </c>
      <c r="B297" s="3" t="s">
        <v>176</v>
      </c>
      <c r="C297" s="3" t="s">
        <v>177</v>
      </c>
      <c r="D297" s="3" t="s">
        <v>179</v>
      </c>
      <c r="E297" s="3" t="s">
        <v>179</v>
      </c>
    </row>
    <row r="298" spans="1:6">
      <c r="A298" s="3" t="s">
        <v>169</v>
      </c>
      <c r="B298" s="3" t="s">
        <v>1640</v>
      </c>
      <c r="C298" s="46" t="s">
        <v>177</v>
      </c>
      <c r="D298" s="3" t="s">
        <v>179</v>
      </c>
      <c r="E298" s="3" t="s">
        <v>179</v>
      </c>
    </row>
    <row r="299" spans="1:6">
      <c r="A299" s="3" t="s">
        <v>181</v>
      </c>
      <c r="B299" s="3" t="s">
        <v>1640</v>
      </c>
      <c r="C299" s="46" t="s">
        <v>177</v>
      </c>
      <c r="D299" s="3" t="s">
        <v>179</v>
      </c>
      <c r="E299" s="3" t="s">
        <v>179</v>
      </c>
    </row>
    <row r="300" spans="1:6">
      <c r="A300" s="3" t="s">
        <v>353</v>
      </c>
      <c r="B300" s="3" t="s">
        <v>333</v>
      </c>
      <c r="C300" s="46" t="s">
        <v>177</v>
      </c>
      <c r="D300" s="3" t="s">
        <v>179</v>
      </c>
      <c r="E300" s="3" t="s">
        <v>179</v>
      </c>
    </row>
    <row r="301" spans="1:6">
      <c r="A301" s="3" t="s">
        <v>1608</v>
      </c>
      <c r="B301" s="3" t="s">
        <v>176</v>
      </c>
      <c r="C301" s="3" t="s">
        <v>177</v>
      </c>
      <c r="D301" s="3" t="s">
        <v>634</v>
      </c>
      <c r="E301" s="3" t="s">
        <v>466</v>
      </c>
    </row>
    <row r="302" spans="1:6">
      <c r="A302" s="3" t="s">
        <v>630</v>
      </c>
      <c r="B302" s="4" t="s">
        <v>629</v>
      </c>
      <c r="C302" s="46" t="s">
        <v>177</v>
      </c>
      <c r="D302" s="3" t="s">
        <v>634</v>
      </c>
      <c r="E302" s="3" t="s">
        <v>466</v>
      </c>
    </row>
    <row r="303" spans="1:6" ht="17">
      <c r="A303" s="3" t="s">
        <v>637</v>
      </c>
      <c r="B303" s="42" t="s">
        <v>629</v>
      </c>
      <c r="C303" s="46" t="s">
        <v>177</v>
      </c>
      <c r="D303" s="3" t="s">
        <v>634</v>
      </c>
      <c r="E303" s="3" t="s">
        <v>466</v>
      </c>
    </row>
    <row r="304" spans="1:6">
      <c r="A304" s="3" t="s">
        <v>1730</v>
      </c>
      <c r="B304" s="3" t="s">
        <v>1731</v>
      </c>
      <c r="C304" s="3" t="s">
        <v>61</v>
      </c>
      <c r="D304" s="3" t="s">
        <v>453</v>
      </c>
      <c r="E304" s="3" t="s">
        <v>2186</v>
      </c>
    </row>
    <row r="305" spans="1:6">
      <c r="A305" s="3" t="s">
        <v>1742</v>
      </c>
      <c r="B305" s="3" t="s">
        <v>1739</v>
      </c>
      <c r="C305" s="3" t="s">
        <v>61</v>
      </c>
      <c r="D305" s="3" t="s">
        <v>453</v>
      </c>
      <c r="E305" s="3" t="s">
        <v>2186</v>
      </c>
    </row>
    <row r="306" spans="1:6">
      <c r="A306" s="3" t="s">
        <v>1738</v>
      </c>
      <c r="B306" s="3" t="s">
        <v>1739</v>
      </c>
      <c r="C306" s="3" t="s">
        <v>61</v>
      </c>
      <c r="D306" s="3" t="s">
        <v>453</v>
      </c>
      <c r="E306" s="3" t="s">
        <v>2186</v>
      </c>
    </row>
    <row r="307" spans="1:6">
      <c r="A307" s="3" t="s">
        <v>679</v>
      </c>
      <c r="B307" s="3" t="s">
        <v>677</v>
      </c>
      <c r="C307" s="46" t="s">
        <v>61</v>
      </c>
      <c r="D307" s="3" t="s">
        <v>453</v>
      </c>
      <c r="E307" s="3" t="s">
        <v>2186</v>
      </c>
    </row>
    <row r="308" spans="1:6">
      <c r="A308" s="3" t="s">
        <v>691</v>
      </c>
      <c r="B308" s="3" t="s">
        <v>688</v>
      </c>
      <c r="C308" s="46" t="s">
        <v>61</v>
      </c>
      <c r="D308" s="3" t="s">
        <v>453</v>
      </c>
      <c r="E308" s="3" t="s">
        <v>2186</v>
      </c>
    </row>
    <row r="309" spans="1:6">
      <c r="A309" s="3" t="s">
        <v>1743</v>
      </c>
      <c r="B309" s="3" t="s">
        <v>1744</v>
      </c>
      <c r="C309" s="3" t="s">
        <v>61</v>
      </c>
      <c r="D309" s="3" t="s">
        <v>2311</v>
      </c>
      <c r="E309" s="3" t="s">
        <v>506</v>
      </c>
    </row>
    <row r="310" spans="1:6">
      <c r="A310" s="3" t="s">
        <v>1751</v>
      </c>
      <c r="B310" s="3" t="s">
        <v>1744</v>
      </c>
      <c r="C310" s="3" t="s">
        <v>61</v>
      </c>
      <c r="D310" s="3" t="s">
        <v>441</v>
      </c>
      <c r="E310" s="3" t="s">
        <v>179</v>
      </c>
    </row>
    <row r="311" spans="1:6">
      <c r="A311" s="3" t="s">
        <v>1748</v>
      </c>
      <c r="B311" s="3" t="s">
        <v>1744</v>
      </c>
      <c r="C311" s="3" t="s">
        <v>61</v>
      </c>
      <c r="D311" s="3" t="s">
        <v>2224</v>
      </c>
      <c r="E311" s="3" t="s">
        <v>179</v>
      </c>
    </row>
    <row r="312" spans="1:6">
      <c r="A312" s="3" t="s">
        <v>51</v>
      </c>
      <c r="B312" s="4" t="s">
        <v>50</v>
      </c>
      <c r="C312" s="46" t="s">
        <v>61</v>
      </c>
      <c r="D312" s="3" t="s">
        <v>63</v>
      </c>
      <c r="E312" s="3" t="s">
        <v>179</v>
      </c>
      <c r="F312" s="3"/>
    </row>
    <row r="313" spans="1:6">
      <c r="A313" s="3" t="s">
        <v>1724</v>
      </c>
      <c r="B313" s="3" t="s">
        <v>1725</v>
      </c>
      <c r="C313" s="3" t="s">
        <v>61</v>
      </c>
      <c r="D313" s="3" t="s">
        <v>830</v>
      </c>
      <c r="E313" s="3" t="s">
        <v>179</v>
      </c>
      <c r="F313" s="3"/>
    </row>
    <row r="314" spans="1:6">
      <c r="A314" s="3" t="s">
        <v>1729</v>
      </c>
      <c r="B314" s="3" t="s">
        <v>1725</v>
      </c>
      <c r="C314" s="3" t="s">
        <v>61</v>
      </c>
      <c r="D314" s="3" t="s">
        <v>830</v>
      </c>
      <c r="E314" s="3" t="s">
        <v>179</v>
      </c>
      <c r="F314" s="3"/>
    </row>
    <row r="315" spans="1:6">
      <c r="A315" s="3" t="s">
        <v>656</v>
      </c>
      <c r="B315" s="3" t="s">
        <v>653</v>
      </c>
      <c r="C315" s="46" t="s">
        <v>61</v>
      </c>
      <c r="D315" s="3" t="s">
        <v>662</v>
      </c>
      <c r="E315" s="3" t="s">
        <v>179</v>
      </c>
    </row>
    <row r="316" spans="1:6">
      <c r="A316" s="3" t="s">
        <v>1747</v>
      </c>
      <c r="B316" s="3" t="s">
        <v>1744</v>
      </c>
      <c r="C316" s="3" t="s">
        <v>61</v>
      </c>
      <c r="D316" s="3" t="s">
        <v>263</v>
      </c>
      <c r="E316" s="3" t="s">
        <v>179</v>
      </c>
    </row>
    <row r="317" spans="1:6">
      <c r="A317" s="3" t="s">
        <v>1746</v>
      </c>
      <c r="B317" s="3" t="s">
        <v>1744</v>
      </c>
      <c r="C317" s="3" t="s">
        <v>61</v>
      </c>
      <c r="D317" s="3" t="s">
        <v>263</v>
      </c>
      <c r="E317" s="3" t="s">
        <v>179</v>
      </c>
    </row>
    <row r="318" spans="1:6">
      <c r="A318" s="3" t="s">
        <v>61</v>
      </c>
      <c r="B318" s="3" t="s">
        <v>1753</v>
      </c>
      <c r="C318" s="3" t="s">
        <v>61</v>
      </c>
      <c r="D318" s="3" t="s">
        <v>263</v>
      </c>
      <c r="E318" s="3" t="s">
        <v>179</v>
      </c>
    </row>
    <row r="319" spans="1:6">
      <c r="A319" s="3" t="s">
        <v>1749</v>
      </c>
      <c r="B319" s="3" t="s">
        <v>1744</v>
      </c>
      <c r="C319" s="3" t="s">
        <v>61</v>
      </c>
      <c r="D319" s="3" t="s">
        <v>2312</v>
      </c>
      <c r="E319" s="3" t="s">
        <v>179</v>
      </c>
    </row>
    <row r="320" spans="1:6">
      <c r="A320" s="3" t="s">
        <v>1728</v>
      </c>
      <c r="B320" s="3" t="s">
        <v>1725</v>
      </c>
      <c r="C320" s="3" t="s">
        <v>61</v>
      </c>
      <c r="D320" s="3" t="s">
        <v>2313</v>
      </c>
      <c r="E320" s="3" t="s">
        <v>179</v>
      </c>
    </row>
    <row r="321" spans="1:5">
      <c r="A321" s="3" t="s">
        <v>1750</v>
      </c>
      <c r="B321" s="3" t="s">
        <v>1744</v>
      </c>
      <c r="C321" s="3" t="s">
        <v>61</v>
      </c>
      <c r="D321" s="3" t="s">
        <v>2314</v>
      </c>
      <c r="E321" s="3" t="s">
        <v>179</v>
      </c>
    </row>
    <row r="322" spans="1:5">
      <c r="A322" s="3" t="s">
        <v>1745</v>
      </c>
      <c r="B322" s="3" t="s">
        <v>1744</v>
      </c>
      <c r="C322" s="3" t="s">
        <v>61</v>
      </c>
      <c r="D322" s="3" t="s">
        <v>2314</v>
      </c>
      <c r="E322" s="3" t="s">
        <v>179</v>
      </c>
    </row>
    <row r="323" spans="1:5">
      <c r="A323" s="3" t="s">
        <v>1752</v>
      </c>
      <c r="B323" s="3" t="s">
        <v>1744</v>
      </c>
      <c r="C323" s="3" t="s">
        <v>61</v>
      </c>
      <c r="D323" s="3" t="s">
        <v>2314</v>
      </c>
      <c r="E323" s="3" t="s">
        <v>179</v>
      </c>
    </row>
    <row r="325" spans="1:5">
      <c r="A325" s="92" t="s">
        <v>2315</v>
      </c>
      <c r="B325" s="92"/>
      <c r="C325" s="92"/>
      <c r="D325" s="92"/>
      <c r="E325" s="92"/>
    </row>
    <row r="326" spans="1:5">
      <c r="A326" s="92" t="s">
        <v>146</v>
      </c>
      <c r="B326" s="92" t="s">
        <v>143</v>
      </c>
      <c r="C326" s="93" t="s">
        <v>151</v>
      </c>
      <c r="D326" s="92" t="s">
        <v>255</v>
      </c>
      <c r="E326" s="92" t="s">
        <v>255</v>
      </c>
    </row>
    <row r="327" spans="1:5">
      <c r="A327" s="92" t="s">
        <v>2080</v>
      </c>
      <c r="B327" s="92" t="s">
        <v>2081</v>
      </c>
      <c r="C327" s="93" t="s">
        <v>151</v>
      </c>
      <c r="D327" s="92" t="s">
        <v>2316</v>
      </c>
      <c r="E327" s="92" t="s">
        <v>2316</v>
      </c>
    </row>
    <row r="328" spans="1:5">
      <c r="A328" s="92" t="s">
        <v>2072</v>
      </c>
      <c r="B328" s="92" t="s">
        <v>2072</v>
      </c>
      <c r="C328" s="93" t="s">
        <v>151</v>
      </c>
      <c r="D328" s="92" t="s">
        <v>466</v>
      </c>
      <c r="E328" s="92" t="s">
        <v>466</v>
      </c>
    </row>
    <row r="330" spans="1:5">
      <c r="A330" s="92"/>
      <c r="B330" s="92"/>
      <c r="C330" s="92"/>
      <c r="D330" s="92"/>
      <c r="E330" s="92"/>
    </row>
    <row r="331" spans="1:5">
      <c r="A331" s="92" t="s">
        <v>2317</v>
      </c>
      <c r="B331" s="92"/>
      <c r="C331" s="92"/>
      <c r="D331" s="92"/>
      <c r="E331" s="92"/>
    </row>
    <row r="332" spans="1:5">
      <c r="A332" s="92" t="s">
        <v>1618</v>
      </c>
      <c r="B332" s="92" t="s">
        <v>1640</v>
      </c>
      <c r="C332" s="92" t="s">
        <v>177</v>
      </c>
      <c r="D332" s="92" t="s">
        <v>255</v>
      </c>
      <c r="E332" s="92" t="s">
        <v>72</v>
      </c>
    </row>
    <row r="333" spans="1:5">
      <c r="A333" s="92" t="s">
        <v>249</v>
      </c>
      <c r="B333" s="92" t="s">
        <v>2246</v>
      </c>
      <c r="C333" s="93" t="s">
        <v>43</v>
      </c>
      <c r="D333" s="92" t="s">
        <v>154</v>
      </c>
      <c r="E333" s="92" t="s">
        <v>154</v>
      </c>
    </row>
  </sheetData>
  <sortState xmlns:xlrd2="http://schemas.microsoft.com/office/spreadsheetml/2017/richdata2" ref="A3:E323">
    <sortCondition ref="C3:C323"/>
    <sortCondition ref="D3:D323"/>
    <sortCondition ref="B3:B323"/>
  </sortState>
  <phoneticPr fontId="8" type="noConversion"/>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0"/>
  <sheetViews>
    <sheetView workbookViewId="0"/>
  </sheetViews>
  <sheetFormatPr baseColWidth="10" defaultColWidth="10.83203125" defaultRowHeight="16"/>
  <cols>
    <col min="1" max="2" width="29.6640625" style="1" bestFit="1" customWidth="1"/>
    <col min="3" max="3" width="9.83203125" style="1" bestFit="1" customWidth="1"/>
    <col min="4" max="4" width="12.83203125" style="1" bestFit="1" customWidth="1"/>
    <col min="5" max="5" width="6.83203125" style="1" bestFit="1" customWidth="1"/>
    <col min="6" max="6" width="6" style="1" bestFit="1" customWidth="1"/>
    <col min="7" max="10" width="10.83203125" style="1"/>
    <col min="17" max="16384" width="10.83203125" style="1"/>
  </cols>
  <sheetData>
    <row r="1" spans="1:9" s="9" customFormat="1">
      <c r="A1" s="9" t="s">
        <v>1573</v>
      </c>
      <c r="B1" s="9" t="s">
        <v>2318</v>
      </c>
      <c r="C1" s="9" t="s">
        <v>2319</v>
      </c>
      <c r="D1" s="9" t="s">
        <v>2320</v>
      </c>
      <c r="E1" s="9" t="s">
        <v>2321</v>
      </c>
      <c r="F1" s="9" t="s">
        <v>2322</v>
      </c>
      <c r="G1" s="9" t="s">
        <v>2699</v>
      </c>
      <c r="H1" s="9" t="s">
        <v>2323</v>
      </c>
      <c r="I1" s="9" t="s">
        <v>2324</v>
      </c>
    </row>
    <row r="2" spans="1:9">
      <c r="A2" s="1" t="s">
        <v>42</v>
      </c>
      <c r="B2" s="1" t="s">
        <v>32</v>
      </c>
      <c r="C2" s="1" t="s">
        <v>49</v>
      </c>
      <c r="D2" s="1" t="s">
        <v>43</v>
      </c>
      <c r="E2" s="1">
        <v>1</v>
      </c>
      <c r="F2" s="1">
        <v>2</v>
      </c>
      <c r="G2" s="1">
        <v>10842</v>
      </c>
      <c r="H2" s="1" t="s">
        <v>75</v>
      </c>
    </row>
    <row r="3" spans="1:9">
      <c r="A3" s="1" t="s">
        <v>51</v>
      </c>
      <c r="B3" s="1" t="s">
        <v>52</v>
      </c>
      <c r="C3" s="1" t="s">
        <v>49</v>
      </c>
      <c r="D3" s="1" t="s">
        <v>61</v>
      </c>
      <c r="E3" s="1">
        <v>1</v>
      </c>
      <c r="F3" s="1">
        <v>9</v>
      </c>
      <c r="G3" s="1">
        <v>12791</v>
      </c>
      <c r="H3" s="1" t="s">
        <v>75</v>
      </c>
    </row>
    <row r="4" spans="1:9">
      <c r="A4" s="1" t="s">
        <v>2700</v>
      </c>
      <c r="B4" s="1" t="s">
        <v>66</v>
      </c>
      <c r="C4" s="1" t="s">
        <v>49</v>
      </c>
      <c r="D4" s="1" t="s">
        <v>43</v>
      </c>
      <c r="E4" s="1">
        <v>2</v>
      </c>
      <c r="F4" s="1">
        <v>2</v>
      </c>
      <c r="G4" s="1">
        <v>9143</v>
      </c>
    </row>
    <row r="5" spans="1:9">
      <c r="A5" s="1" t="s">
        <v>86</v>
      </c>
      <c r="B5" s="1" t="s">
        <v>2701</v>
      </c>
      <c r="C5" s="1" t="s">
        <v>49</v>
      </c>
      <c r="D5" s="1" t="s">
        <v>2325</v>
      </c>
      <c r="E5" s="1">
        <v>2</v>
      </c>
      <c r="F5" s="1">
        <v>3</v>
      </c>
      <c r="G5" s="1">
        <v>7130</v>
      </c>
      <c r="H5" s="1" t="s">
        <v>75</v>
      </c>
    </row>
    <row r="6" spans="1:9">
      <c r="A6" s="1" t="s">
        <v>821</v>
      </c>
      <c r="B6" s="1" t="s">
        <v>2702</v>
      </c>
      <c r="C6" s="1" t="s">
        <v>49</v>
      </c>
      <c r="D6" s="1" t="s">
        <v>2325</v>
      </c>
      <c r="E6" s="1">
        <v>1</v>
      </c>
      <c r="F6" s="1">
        <v>4</v>
      </c>
      <c r="G6" s="1">
        <v>6748</v>
      </c>
      <c r="H6" s="1" t="s">
        <v>643</v>
      </c>
    </row>
    <row r="7" spans="1:9">
      <c r="A7" s="1" t="s">
        <v>1961</v>
      </c>
      <c r="B7" s="1" t="s">
        <v>1961</v>
      </c>
      <c r="C7" s="1" t="s">
        <v>2326</v>
      </c>
      <c r="D7" s="1" t="s">
        <v>2822</v>
      </c>
      <c r="E7" s="1">
        <v>8</v>
      </c>
      <c r="F7" s="1">
        <v>12</v>
      </c>
      <c r="G7" s="1">
        <v>15405</v>
      </c>
      <c r="H7" s="1" t="s">
        <v>75</v>
      </c>
    </row>
    <row r="8" spans="1:9">
      <c r="A8" s="1" t="s">
        <v>1625</v>
      </c>
      <c r="B8" s="1" t="s">
        <v>1625</v>
      </c>
      <c r="C8" s="1" t="s">
        <v>2326</v>
      </c>
      <c r="D8" s="1" t="s">
        <v>2270</v>
      </c>
      <c r="E8" s="1">
        <v>8</v>
      </c>
      <c r="F8" s="1">
        <v>10</v>
      </c>
      <c r="G8" s="1">
        <v>30950</v>
      </c>
      <c r="H8" s="1" t="s">
        <v>75</v>
      </c>
      <c r="I8" s="1" t="s">
        <v>75</v>
      </c>
    </row>
    <row r="9" spans="1:9">
      <c r="A9" s="1" t="s">
        <v>2066</v>
      </c>
      <c r="B9" s="1" t="s">
        <v>2703</v>
      </c>
      <c r="C9" s="1" t="s">
        <v>2327</v>
      </c>
      <c r="D9" s="1" t="s">
        <v>2822</v>
      </c>
      <c r="E9" s="1">
        <v>6</v>
      </c>
      <c r="F9" s="1">
        <v>12</v>
      </c>
      <c r="G9" s="1">
        <v>44153</v>
      </c>
      <c r="H9" s="1" t="s">
        <v>75</v>
      </c>
      <c r="I9" s="1" t="s">
        <v>75</v>
      </c>
    </row>
    <row r="10" spans="1:9">
      <c r="A10" s="1" t="s">
        <v>2056</v>
      </c>
      <c r="B10" s="1" t="s">
        <v>2056</v>
      </c>
      <c r="C10" s="1" t="s">
        <v>2326</v>
      </c>
      <c r="D10" s="1" t="s">
        <v>420</v>
      </c>
      <c r="E10" s="1">
        <v>8</v>
      </c>
      <c r="F10" s="1">
        <v>5</v>
      </c>
      <c r="G10" s="1">
        <v>6303</v>
      </c>
      <c r="H10" s="1" t="s">
        <v>75</v>
      </c>
    </row>
    <row r="11" spans="1:9">
      <c r="A11" s="1" t="s">
        <v>1123</v>
      </c>
      <c r="B11" s="1" t="s">
        <v>1123</v>
      </c>
      <c r="C11" s="1" t="s">
        <v>2326</v>
      </c>
      <c r="D11" s="1" t="s">
        <v>43</v>
      </c>
      <c r="E11" s="1">
        <v>8</v>
      </c>
      <c r="F11" s="1">
        <v>1</v>
      </c>
      <c r="G11" s="1">
        <v>7245</v>
      </c>
    </row>
    <row r="12" spans="1:9">
      <c r="A12" s="1" t="s">
        <v>2072</v>
      </c>
      <c r="B12" s="1" t="s">
        <v>2072</v>
      </c>
      <c r="C12" s="1" t="s">
        <v>2327</v>
      </c>
      <c r="D12" s="1" t="s">
        <v>2822</v>
      </c>
      <c r="E12" s="1">
        <v>6</v>
      </c>
      <c r="F12" s="1">
        <v>10</v>
      </c>
      <c r="G12" s="1">
        <v>34950</v>
      </c>
      <c r="H12" s="1" t="s">
        <v>75</v>
      </c>
      <c r="I12" s="1" t="s">
        <v>75</v>
      </c>
    </row>
    <row r="13" spans="1:9">
      <c r="A13" s="1" t="s">
        <v>89</v>
      </c>
      <c r="B13" s="1" t="s">
        <v>89</v>
      </c>
      <c r="C13" s="1" t="s">
        <v>2326</v>
      </c>
      <c r="D13" s="1" t="s">
        <v>43</v>
      </c>
      <c r="E13" s="1">
        <v>8</v>
      </c>
      <c r="F13" s="1">
        <v>1</v>
      </c>
      <c r="G13" s="1">
        <v>8391</v>
      </c>
      <c r="H13" s="1" t="s">
        <v>75</v>
      </c>
    </row>
    <row r="14" spans="1:9">
      <c r="A14" s="1" t="s">
        <v>2328</v>
      </c>
      <c r="B14" s="1" t="s">
        <v>2328</v>
      </c>
      <c r="C14" s="1" t="s">
        <v>2326</v>
      </c>
      <c r="D14" s="1" t="s">
        <v>2823</v>
      </c>
      <c r="E14" s="1">
        <v>8</v>
      </c>
      <c r="F14" s="1">
        <v>7</v>
      </c>
      <c r="G14" s="1">
        <v>14780</v>
      </c>
    </row>
    <row r="15" spans="1:9">
      <c r="A15" s="1" t="s">
        <v>121</v>
      </c>
      <c r="B15" s="1" t="s">
        <v>114</v>
      </c>
      <c r="C15" s="1" t="s">
        <v>49</v>
      </c>
      <c r="D15" s="1" t="s">
        <v>43</v>
      </c>
      <c r="E15" s="1">
        <v>2</v>
      </c>
      <c r="F15" s="1">
        <v>4</v>
      </c>
      <c r="G15" s="1">
        <v>5779</v>
      </c>
      <c r="H15" s="1" t="s">
        <v>75</v>
      </c>
    </row>
    <row r="16" spans="1:9">
      <c r="A16" s="1" t="s">
        <v>2329</v>
      </c>
      <c r="B16" s="1" t="s">
        <v>127</v>
      </c>
      <c r="C16" s="1" t="s">
        <v>2326</v>
      </c>
      <c r="D16" s="1" t="s">
        <v>2823</v>
      </c>
      <c r="E16" s="1">
        <v>8</v>
      </c>
      <c r="F16" s="1">
        <v>7</v>
      </c>
      <c r="G16" s="1">
        <v>14615</v>
      </c>
    </row>
    <row r="17" spans="1:9">
      <c r="A17" s="1" t="s">
        <v>2330</v>
      </c>
      <c r="B17" s="1" t="s">
        <v>1660</v>
      </c>
      <c r="C17" s="1" t="s">
        <v>2326</v>
      </c>
      <c r="D17" s="1" t="s">
        <v>43</v>
      </c>
      <c r="E17" s="1">
        <v>8</v>
      </c>
      <c r="F17" s="1">
        <v>1</v>
      </c>
      <c r="G17" s="1">
        <v>8205</v>
      </c>
    </row>
    <row r="18" spans="1:9">
      <c r="A18" s="1" t="s">
        <v>152</v>
      </c>
      <c r="B18" s="1" t="s">
        <v>145</v>
      </c>
      <c r="C18" s="1" t="s">
        <v>49</v>
      </c>
      <c r="D18" s="1" t="s">
        <v>2822</v>
      </c>
      <c r="E18" s="1">
        <v>1</v>
      </c>
      <c r="F18" s="1">
        <v>11</v>
      </c>
      <c r="G18" s="1">
        <v>32435</v>
      </c>
      <c r="I18" s="1" t="s">
        <v>75</v>
      </c>
    </row>
    <row r="19" spans="1:9">
      <c r="A19" s="1" t="s">
        <v>2633</v>
      </c>
      <c r="B19" s="1" t="s">
        <v>825</v>
      </c>
      <c r="C19" s="1" t="s">
        <v>49</v>
      </c>
      <c r="D19" s="1" t="s">
        <v>2325</v>
      </c>
      <c r="E19" s="1">
        <v>5</v>
      </c>
      <c r="F19" s="1">
        <v>3</v>
      </c>
      <c r="G19" s="1">
        <v>7912</v>
      </c>
      <c r="H19" s="1" t="s">
        <v>643</v>
      </c>
    </row>
    <row r="20" spans="1:9">
      <c r="A20" s="1" t="s">
        <v>1632</v>
      </c>
      <c r="B20" s="1" t="s">
        <v>2331</v>
      </c>
      <c r="C20" s="1" t="s">
        <v>2326</v>
      </c>
      <c r="D20" s="1" t="s">
        <v>43</v>
      </c>
      <c r="E20" s="1">
        <v>8</v>
      </c>
      <c r="F20" s="1">
        <v>1</v>
      </c>
      <c r="G20" s="1">
        <v>9118</v>
      </c>
      <c r="H20" s="1" t="s">
        <v>75</v>
      </c>
    </row>
    <row r="21" spans="1:9">
      <c r="A21" s="1" t="s">
        <v>164</v>
      </c>
      <c r="B21" s="1" t="s">
        <v>157</v>
      </c>
      <c r="C21" s="1" t="s">
        <v>49</v>
      </c>
      <c r="D21" s="1" t="s">
        <v>43</v>
      </c>
      <c r="E21" s="1">
        <v>1</v>
      </c>
      <c r="F21" s="1">
        <v>10</v>
      </c>
      <c r="G21" s="1">
        <v>6706</v>
      </c>
      <c r="H21" s="1" t="s">
        <v>75</v>
      </c>
    </row>
    <row r="22" spans="1:9">
      <c r="A22" s="1" t="s">
        <v>1637</v>
      </c>
      <c r="B22" s="1" t="s">
        <v>2332</v>
      </c>
      <c r="C22" s="1" t="s">
        <v>2326</v>
      </c>
      <c r="D22" s="1" t="s">
        <v>2270</v>
      </c>
      <c r="E22" s="1">
        <v>8</v>
      </c>
      <c r="F22" s="1">
        <v>10</v>
      </c>
      <c r="G22" s="1">
        <v>30260</v>
      </c>
      <c r="H22" s="1" t="s">
        <v>75</v>
      </c>
      <c r="I22" s="1" t="s">
        <v>75</v>
      </c>
    </row>
    <row r="23" spans="1:9">
      <c r="A23" s="1" t="s">
        <v>176</v>
      </c>
      <c r="B23" s="1" t="s">
        <v>168</v>
      </c>
      <c r="C23" s="1" t="s">
        <v>2327</v>
      </c>
      <c r="D23" s="1" t="s">
        <v>2270</v>
      </c>
      <c r="E23" s="1">
        <v>7</v>
      </c>
      <c r="F23" s="1">
        <v>10</v>
      </c>
      <c r="G23" s="1">
        <v>30624</v>
      </c>
      <c r="H23" s="1" t="s">
        <v>75</v>
      </c>
      <c r="I23" s="1" t="s">
        <v>75</v>
      </c>
    </row>
    <row r="24" spans="1:9">
      <c r="A24" s="1" t="s">
        <v>1642</v>
      </c>
      <c r="B24" s="1" t="s">
        <v>1641</v>
      </c>
      <c r="C24" s="1" t="s">
        <v>2326</v>
      </c>
      <c r="D24" s="1" t="s">
        <v>43</v>
      </c>
      <c r="E24" s="1">
        <v>8</v>
      </c>
      <c r="F24" s="1">
        <v>1</v>
      </c>
      <c r="G24" s="1">
        <v>5759</v>
      </c>
      <c r="H24" s="1" t="s">
        <v>75</v>
      </c>
    </row>
    <row r="25" spans="1:9">
      <c r="A25" s="1" t="s">
        <v>2704</v>
      </c>
      <c r="B25" s="1" t="s">
        <v>2669</v>
      </c>
      <c r="C25" s="1" t="s">
        <v>49</v>
      </c>
      <c r="D25" s="1" t="s">
        <v>43</v>
      </c>
      <c r="E25" s="1">
        <v>5</v>
      </c>
      <c r="F25" s="1">
        <v>2</v>
      </c>
      <c r="G25" s="1">
        <v>9437.5</v>
      </c>
      <c r="H25" s="1" t="s">
        <v>643</v>
      </c>
    </row>
    <row r="26" spans="1:9">
      <c r="A26" s="1" t="s">
        <v>193</v>
      </c>
      <c r="B26" s="1" t="s">
        <v>188</v>
      </c>
      <c r="C26" s="1" t="s">
        <v>49</v>
      </c>
      <c r="D26" s="1" t="s">
        <v>43</v>
      </c>
      <c r="E26" s="1">
        <v>3</v>
      </c>
      <c r="F26" s="1">
        <v>2</v>
      </c>
      <c r="G26" s="1">
        <v>9526</v>
      </c>
      <c r="H26" s="1" t="s">
        <v>75</v>
      </c>
    </row>
    <row r="27" spans="1:9">
      <c r="A27" s="1" t="s">
        <v>2639</v>
      </c>
      <c r="B27" s="1" t="s">
        <v>2705</v>
      </c>
      <c r="C27" s="1" t="s">
        <v>49</v>
      </c>
      <c r="D27" s="1" t="s">
        <v>420</v>
      </c>
      <c r="E27" s="1">
        <v>4</v>
      </c>
      <c r="F27" s="1">
        <v>10</v>
      </c>
      <c r="G27" s="1">
        <v>8376</v>
      </c>
    </row>
    <row r="28" spans="1:9">
      <c r="A28" s="1" t="s">
        <v>262</v>
      </c>
      <c r="B28" s="1" t="s">
        <v>256</v>
      </c>
      <c r="C28" s="1" t="s">
        <v>49</v>
      </c>
      <c r="D28" s="1" t="s">
        <v>43</v>
      </c>
      <c r="E28" s="1">
        <v>2</v>
      </c>
      <c r="F28" s="1">
        <v>10</v>
      </c>
      <c r="G28" s="1">
        <v>7180</v>
      </c>
      <c r="H28" s="1" t="s">
        <v>75</v>
      </c>
    </row>
    <row r="29" spans="1:9">
      <c r="A29" s="1" t="s">
        <v>1647</v>
      </c>
      <c r="B29" s="1" t="s">
        <v>1647</v>
      </c>
      <c r="C29" s="1" t="s">
        <v>2326</v>
      </c>
      <c r="D29" s="1" t="s">
        <v>43</v>
      </c>
      <c r="E29" s="1">
        <v>8</v>
      </c>
      <c r="F29" s="1">
        <v>1</v>
      </c>
      <c r="G29" s="1">
        <v>10477</v>
      </c>
      <c r="H29" s="1" t="s">
        <v>75</v>
      </c>
    </row>
    <row r="30" spans="1:9">
      <c r="A30" s="1" t="s">
        <v>1653</v>
      </c>
      <c r="B30" s="1" t="s">
        <v>1653</v>
      </c>
      <c r="C30" s="1" t="s">
        <v>2326</v>
      </c>
      <c r="D30" s="1" t="s">
        <v>43</v>
      </c>
      <c r="E30" s="1">
        <v>8</v>
      </c>
      <c r="F30" s="1">
        <v>1</v>
      </c>
      <c r="G30" s="1">
        <v>10300</v>
      </c>
      <c r="H30" s="1" t="s">
        <v>75</v>
      </c>
    </row>
    <row r="31" spans="1:9">
      <c r="A31" s="1" t="s">
        <v>1656</v>
      </c>
      <c r="B31" s="1" t="s">
        <v>1656</v>
      </c>
      <c r="C31" s="1" t="s">
        <v>2326</v>
      </c>
      <c r="D31" s="1" t="s">
        <v>43</v>
      </c>
      <c r="E31" s="1">
        <v>8</v>
      </c>
      <c r="F31" s="1">
        <v>1</v>
      </c>
      <c r="G31" s="1">
        <v>9262</v>
      </c>
      <c r="H31" s="1" t="s">
        <v>75</v>
      </c>
    </row>
    <row r="32" spans="1:9">
      <c r="A32" s="1" t="s">
        <v>1976</v>
      </c>
      <c r="B32" s="1" t="s">
        <v>1976</v>
      </c>
      <c r="C32" s="1" t="s">
        <v>2326</v>
      </c>
      <c r="D32" s="1" t="s">
        <v>420</v>
      </c>
      <c r="E32" s="1">
        <v>8</v>
      </c>
      <c r="F32" s="1">
        <v>5</v>
      </c>
      <c r="G32" s="1">
        <v>5558</v>
      </c>
      <c r="H32" s="1" t="s">
        <v>75</v>
      </c>
    </row>
    <row r="33" spans="1:9">
      <c r="A33" s="1" t="s">
        <v>1980</v>
      </c>
      <c r="B33" s="1" t="s">
        <v>1980</v>
      </c>
      <c r="C33" s="1" t="s">
        <v>2326</v>
      </c>
      <c r="D33" s="1" t="s">
        <v>420</v>
      </c>
      <c r="E33" s="1">
        <v>8</v>
      </c>
      <c r="F33" s="1">
        <v>5</v>
      </c>
      <c r="G33" s="1">
        <v>5533</v>
      </c>
      <c r="H33" s="1" t="s">
        <v>75</v>
      </c>
    </row>
    <row r="34" spans="1:9">
      <c r="A34" s="1" t="s">
        <v>1970</v>
      </c>
      <c r="B34" s="1" t="s">
        <v>1970</v>
      </c>
      <c r="C34" s="1" t="s">
        <v>2326</v>
      </c>
      <c r="D34" s="1" t="s">
        <v>420</v>
      </c>
      <c r="E34" s="1">
        <v>8</v>
      </c>
      <c r="F34" s="1">
        <v>5</v>
      </c>
      <c r="G34" s="1">
        <v>6673</v>
      </c>
      <c r="H34" s="1" t="s">
        <v>75</v>
      </c>
    </row>
    <row r="35" spans="1:9">
      <c r="A35" s="1" t="s">
        <v>1069</v>
      </c>
      <c r="B35" s="1" t="s">
        <v>1069</v>
      </c>
      <c r="C35" s="1" t="s">
        <v>2326</v>
      </c>
      <c r="D35" s="1" t="s">
        <v>43</v>
      </c>
      <c r="E35" s="1">
        <v>8</v>
      </c>
      <c r="F35" s="1">
        <v>1</v>
      </c>
      <c r="G35" s="1">
        <v>9200</v>
      </c>
      <c r="H35" s="1" t="s">
        <v>75</v>
      </c>
    </row>
    <row r="36" spans="1:9">
      <c r="A36" s="1" t="s">
        <v>270</v>
      </c>
      <c r="B36" s="1" t="s">
        <v>266</v>
      </c>
      <c r="C36" s="1" t="s">
        <v>49</v>
      </c>
      <c r="D36" s="1" t="s">
        <v>2189</v>
      </c>
      <c r="E36" s="1">
        <v>1</v>
      </c>
      <c r="F36" s="1">
        <v>8</v>
      </c>
      <c r="G36" s="1">
        <v>28738</v>
      </c>
      <c r="H36" s="1" t="s">
        <v>75</v>
      </c>
      <c r="I36" s="1" t="s">
        <v>75</v>
      </c>
    </row>
    <row r="37" spans="1:9">
      <c r="A37" s="1" t="s">
        <v>281</v>
      </c>
      <c r="B37" s="1" t="s">
        <v>272</v>
      </c>
      <c r="C37" s="1" t="s">
        <v>49</v>
      </c>
      <c r="D37" s="1" t="s">
        <v>43</v>
      </c>
      <c r="E37" s="1">
        <v>1</v>
      </c>
      <c r="F37" s="1">
        <v>1</v>
      </c>
      <c r="G37" s="1">
        <v>10212</v>
      </c>
      <c r="H37" s="1" t="s">
        <v>75</v>
      </c>
    </row>
    <row r="38" spans="1:9">
      <c r="A38" s="1" t="s">
        <v>2333</v>
      </c>
      <c r="B38" s="1" t="s">
        <v>285</v>
      </c>
      <c r="C38" s="1" t="s">
        <v>49</v>
      </c>
      <c r="D38" s="1" t="s">
        <v>2189</v>
      </c>
      <c r="E38" s="1">
        <v>2</v>
      </c>
      <c r="F38" s="1">
        <v>8</v>
      </c>
      <c r="G38" s="1">
        <v>26673</v>
      </c>
      <c r="H38" s="1" t="s">
        <v>75</v>
      </c>
      <c r="I38" s="1" t="s">
        <v>75</v>
      </c>
    </row>
    <row r="39" spans="1:9">
      <c r="A39" s="1" t="s">
        <v>1676</v>
      </c>
      <c r="B39" s="1" t="s">
        <v>1676</v>
      </c>
      <c r="C39" s="1" t="s">
        <v>2326</v>
      </c>
      <c r="D39" s="1" t="s">
        <v>43</v>
      </c>
      <c r="E39" s="1">
        <v>8</v>
      </c>
      <c r="F39" s="1">
        <v>1</v>
      </c>
      <c r="G39" s="1">
        <v>8566</v>
      </c>
      <c r="H39" s="1" t="s">
        <v>75</v>
      </c>
    </row>
    <row r="40" spans="1:9">
      <c r="A40" s="1" t="s">
        <v>1985</v>
      </c>
      <c r="B40" s="1" t="s">
        <v>1985</v>
      </c>
      <c r="C40" s="1" t="s">
        <v>2326</v>
      </c>
      <c r="D40" s="1" t="s">
        <v>43</v>
      </c>
      <c r="E40" s="1">
        <v>8</v>
      </c>
      <c r="F40" s="1">
        <v>1</v>
      </c>
      <c r="G40" s="1">
        <v>5735</v>
      </c>
      <c r="H40" s="1" t="s">
        <v>75</v>
      </c>
    </row>
    <row r="41" spans="1:9">
      <c r="A41" s="1" t="s">
        <v>1680</v>
      </c>
      <c r="B41" s="1" t="s">
        <v>1680</v>
      </c>
      <c r="C41" s="1" t="s">
        <v>2326</v>
      </c>
      <c r="D41" s="1" t="s">
        <v>43</v>
      </c>
      <c r="E41" s="1">
        <v>8</v>
      </c>
      <c r="F41" s="1">
        <v>1</v>
      </c>
      <c r="G41" s="1">
        <v>7523</v>
      </c>
      <c r="H41" s="1" t="s">
        <v>75</v>
      </c>
    </row>
    <row r="42" spans="1:9">
      <c r="A42" s="1" t="s">
        <v>308</v>
      </c>
      <c r="B42" s="1" t="s">
        <v>303</v>
      </c>
      <c r="C42" s="1" t="s">
        <v>49</v>
      </c>
      <c r="D42" s="1" t="s">
        <v>43</v>
      </c>
      <c r="E42" s="1">
        <v>3</v>
      </c>
      <c r="F42" s="1">
        <v>3</v>
      </c>
      <c r="G42" s="1">
        <v>8001</v>
      </c>
      <c r="H42" s="1" t="s">
        <v>75</v>
      </c>
    </row>
    <row r="43" spans="1:9">
      <c r="A43" s="1" t="s">
        <v>329</v>
      </c>
      <c r="B43" s="1" t="s">
        <v>325</v>
      </c>
      <c r="C43" s="1" t="s">
        <v>49</v>
      </c>
      <c r="D43" s="1" t="s">
        <v>43</v>
      </c>
      <c r="E43" s="1">
        <v>4</v>
      </c>
      <c r="F43" s="1">
        <v>3</v>
      </c>
      <c r="G43" s="1">
        <v>7053</v>
      </c>
      <c r="H43" s="1" t="s">
        <v>75</v>
      </c>
    </row>
    <row r="44" spans="1:9">
      <c r="A44" s="1" t="s">
        <v>340</v>
      </c>
      <c r="B44" s="1" t="s">
        <v>335</v>
      </c>
      <c r="C44" s="1" t="s">
        <v>49</v>
      </c>
      <c r="D44" s="1" t="s">
        <v>2270</v>
      </c>
      <c r="E44" s="1">
        <v>2</v>
      </c>
      <c r="F44" s="1">
        <v>11</v>
      </c>
      <c r="G44" s="1">
        <v>27485</v>
      </c>
      <c r="H44" s="1" t="s">
        <v>75</v>
      </c>
      <c r="I44" s="1" t="s">
        <v>75</v>
      </c>
    </row>
    <row r="45" spans="1:9">
      <c r="A45" s="1" t="s">
        <v>377</v>
      </c>
      <c r="B45" s="1" t="s">
        <v>2706</v>
      </c>
      <c r="C45" s="1" t="s">
        <v>2327</v>
      </c>
      <c r="D45" s="1" t="s">
        <v>2822</v>
      </c>
      <c r="E45" s="1">
        <v>6</v>
      </c>
      <c r="F45" s="1">
        <v>8</v>
      </c>
      <c r="G45" s="1">
        <v>34795</v>
      </c>
      <c r="H45" s="1" t="s">
        <v>75</v>
      </c>
      <c r="I45" s="1" t="s">
        <v>75</v>
      </c>
    </row>
    <row r="46" spans="1:9">
      <c r="A46" s="1" t="s">
        <v>109</v>
      </c>
      <c r="B46" s="1" t="s">
        <v>2707</v>
      </c>
      <c r="C46" s="1" t="s">
        <v>2327</v>
      </c>
      <c r="D46" s="1" t="s">
        <v>2823</v>
      </c>
      <c r="E46" s="1">
        <v>6</v>
      </c>
      <c r="F46" s="1">
        <v>7</v>
      </c>
      <c r="G46" s="1">
        <v>15006</v>
      </c>
      <c r="H46" s="1" t="s">
        <v>75</v>
      </c>
    </row>
    <row r="47" spans="1:9">
      <c r="A47" s="1" t="s">
        <v>370</v>
      </c>
      <c r="B47" s="1" t="s">
        <v>369</v>
      </c>
      <c r="C47" s="1" t="s">
        <v>49</v>
      </c>
      <c r="D47" s="1" t="s">
        <v>2822</v>
      </c>
      <c r="E47" s="1">
        <v>3</v>
      </c>
      <c r="F47" s="1">
        <v>8</v>
      </c>
      <c r="G47" s="1">
        <v>33899</v>
      </c>
      <c r="I47" s="1" t="s">
        <v>75</v>
      </c>
    </row>
    <row r="48" spans="1:9">
      <c r="A48" s="1" t="s">
        <v>391</v>
      </c>
      <c r="B48" s="1" t="s">
        <v>385</v>
      </c>
      <c r="C48" s="1" t="s">
        <v>2326</v>
      </c>
      <c r="D48" s="1" t="s">
        <v>2823</v>
      </c>
      <c r="E48" s="1">
        <v>8</v>
      </c>
      <c r="F48" s="1">
        <v>7</v>
      </c>
      <c r="G48" s="1">
        <v>14900</v>
      </c>
      <c r="H48" s="1" t="s">
        <v>75</v>
      </c>
    </row>
    <row r="49" spans="1:9">
      <c r="A49" s="1" t="s">
        <v>1684</v>
      </c>
      <c r="B49" s="1" t="s">
        <v>1684</v>
      </c>
      <c r="C49" s="1" t="s">
        <v>2326</v>
      </c>
      <c r="D49" s="1" t="s">
        <v>43</v>
      </c>
      <c r="E49" s="1">
        <v>8</v>
      </c>
      <c r="F49" s="1">
        <v>1</v>
      </c>
      <c r="G49" s="1">
        <v>7626</v>
      </c>
      <c r="H49" s="1" t="s">
        <v>75</v>
      </c>
    </row>
    <row r="50" spans="1:9">
      <c r="A50" s="1" t="s">
        <v>1662</v>
      </c>
      <c r="B50" s="1" t="s">
        <v>1662</v>
      </c>
      <c r="C50" s="1" t="s">
        <v>2326</v>
      </c>
      <c r="D50" s="1" t="s">
        <v>43</v>
      </c>
      <c r="E50" s="1">
        <v>8</v>
      </c>
      <c r="F50" s="1">
        <v>1</v>
      </c>
      <c r="G50" s="1">
        <v>11725</v>
      </c>
      <c r="H50" s="1" t="s">
        <v>75</v>
      </c>
    </row>
    <row r="51" spans="1:9">
      <c r="A51" s="1" t="s">
        <v>405</v>
      </c>
      <c r="B51" s="1" t="s">
        <v>404</v>
      </c>
      <c r="C51" s="1" t="s">
        <v>49</v>
      </c>
      <c r="D51" s="1" t="s">
        <v>420</v>
      </c>
      <c r="E51" s="1">
        <v>1</v>
      </c>
      <c r="F51" s="1">
        <v>5</v>
      </c>
      <c r="G51" s="1">
        <v>7584</v>
      </c>
      <c r="H51" s="1" t="s">
        <v>75</v>
      </c>
    </row>
    <row r="52" spans="1:9">
      <c r="A52" s="1" t="s">
        <v>2049</v>
      </c>
      <c r="B52" s="1" t="s">
        <v>2049</v>
      </c>
      <c r="C52" s="1" t="s">
        <v>2326</v>
      </c>
      <c r="D52" s="1" t="s">
        <v>43</v>
      </c>
      <c r="E52" s="1">
        <v>8</v>
      </c>
      <c r="F52" s="1">
        <v>1</v>
      </c>
      <c r="G52" s="1">
        <v>6348</v>
      </c>
      <c r="H52" s="1" t="s">
        <v>75</v>
      </c>
    </row>
    <row r="53" spans="1:9">
      <c r="A53" s="1" t="s">
        <v>2334</v>
      </c>
      <c r="B53" s="1" t="s">
        <v>2334</v>
      </c>
      <c r="C53" s="1" t="s">
        <v>2326</v>
      </c>
      <c r="D53" s="1" t="s">
        <v>61</v>
      </c>
      <c r="E53" s="1">
        <v>8</v>
      </c>
      <c r="F53" s="1">
        <v>9</v>
      </c>
      <c r="G53" s="1">
        <v>11908</v>
      </c>
      <c r="H53" s="1" t="s">
        <v>75</v>
      </c>
    </row>
    <row r="54" spans="1:9">
      <c r="A54" s="1" t="s">
        <v>2335</v>
      </c>
      <c r="B54" s="1" t="s">
        <v>2335</v>
      </c>
      <c r="C54" s="1" t="s">
        <v>2326</v>
      </c>
      <c r="D54" s="1" t="s">
        <v>61</v>
      </c>
      <c r="E54" s="1">
        <v>8</v>
      </c>
      <c r="F54" s="1">
        <v>9</v>
      </c>
      <c r="G54" s="1">
        <v>9125</v>
      </c>
      <c r="H54" s="1" t="s">
        <v>75</v>
      </c>
    </row>
    <row r="55" spans="1:9">
      <c r="A55" s="1" t="s">
        <v>2336</v>
      </c>
      <c r="B55" s="1" t="s">
        <v>2336</v>
      </c>
      <c r="C55" s="1" t="s">
        <v>2326</v>
      </c>
      <c r="D55" s="1" t="s">
        <v>61</v>
      </c>
      <c r="E55" s="1">
        <v>8</v>
      </c>
      <c r="F55" s="1">
        <v>9</v>
      </c>
      <c r="G55" s="1">
        <v>10682</v>
      </c>
      <c r="H55" s="1" t="s">
        <v>75</v>
      </c>
    </row>
    <row r="56" spans="1:9">
      <c r="A56" s="1" t="s">
        <v>1731</v>
      </c>
      <c r="B56" s="1" t="s">
        <v>1731</v>
      </c>
      <c r="C56" s="1" t="s">
        <v>2326</v>
      </c>
      <c r="D56" s="1" t="s">
        <v>61</v>
      </c>
      <c r="E56" s="1">
        <v>8</v>
      </c>
      <c r="F56" s="1">
        <v>9</v>
      </c>
      <c r="G56" s="1">
        <v>14000</v>
      </c>
      <c r="H56" s="1" t="s">
        <v>75</v>
      </c>
    </row>
    <row r="57" spans="1:9">
      <c r="A57" s="1" t="s">
        <v>1735</v>
      </c>
      <c r="B57" s="1" t="s">
        <v>1735</v>
      </c>
      <c r="C57" s="1" t="s">
        <v>2326</v>
      </c>
      <c r="D57" s="1" t="s">
        <v>2270</v>
      </c>
      <c r="E57" s="1">
        <v>8</v>
      </c>
      <c r="F57" s="1">
        <v>10</v>
      </c>
      <c r="G57" s="1">
        <v>27620</v>
      </c>
      <c r="H57" s="1" t="s">
        <v>75</v>
      </c>
      <c r="I57" s="1" t="s">
        <v>75</v>
      </c>
    </row>
    <row r="58" spans="1:9">
      <c r="A58" s="1" t="s">
        <v>1739</v>
      </c>
      <c r="B58" s="1" t="s">
        <v>1739</v>
      </c>
      <c r="C58" s="1" t="s">
        <v>2326</v>
      </c>
      <c r="D58" s="1" t="s">
        <v>61</v>
      </c>
      <c r="E58" s="1">
        <v>8</v>
      </c>
      <c r="F58" s="1">
        <v>9</v>
      </c>
      <c r="G58" s="1">
        <v>10455</v>
      </c>
      <c r="H58" s="1" t="s">
        <v>75</v>
      </c>
    </row>
    <row r="59" spans="1:9">
      <c r="A59" s="1" t="s">
        <v>1744</v>
      </c>
      <c r="B59" s="1" t="s">
        <v>1744</v>
      </c>
      <c r="C59" s="1" t="s">
        <v>2326</v>
      </c>
      <c r="D59" s="1" t="s">
        <v>61</v>
      </c>
      <c r="E59" s="1">
        <v>8</v>
      </c>
      <c r="F59" s="1">
        <v>9</v>
      </c>
      <c r="G59" s="1">
        <v>8297</v>
      </c>
      <c r="H59" s="1" t="s">
        <v>75</v>
      </c>
    </row>
    <row r="60" spans="1:9">
      <c r="A60" s="1" t="s">
        <v>1753</v>
      </c>
      <c r="B60" s="1" t="s">
        <v>61</v>
      </c>
      <c r="C60" s="1" t="s">
        <v>2327</v>
      </c>
      <c r="D60" s="1" t="s">
        <v>61</v>
      </c>
      <c r="E60" s="1">
        <v>6</v>
      </c>
      <c r="F60" s="1">
        <v>9</v>
      </c>
      <c r="G60" s="1">
        <v>13980</v>
      </c>
      <c r="H60" s="1" t="s">
        <v>75</v>
      </c>
    </row>
    <row r="61" spans="1:9">
      <c r="A61" s="1" t="s">
        <v>419</v>
      </c>
      <c r="B61" s="1" t="s">
        <v>2708</v>
      </c>
      <c r="C61" s="1" t="s">
        <v>49</v>
      </c>
      <c r="D61" s="1" t="s">
        <v>420</v>
      </c>
      <c r="E61" s="1">
        <v>2</v>
      </c>
      <c r="F61" s="1">
        <v>5</v>
      </c>
      <c r="G61" s="1">
        <v>7241</v>
      </c>
      <c r="H61" s="1" t="s">
        <v>75</v>
      </c>
    </row>
    <row r="62" spans="1:9">
      <c r="A62" s="1" t="s">
        <v>2060</v>
      </c>
      <c r="B62" s="1" t="s">
        <v>2060</v>
      </c>
      <c r="C62" s="1" t="s">
        <v>2326</v>
      </c>
      <c r="D62" s="1" t="s">
        <v>420</v>
      </c>
      <c r="E62" s="1">
        <v>8</v>
      </c>
      <c r="F62" s="1">
        <v>5</v>
      </c>
      <c r="G62" s="1">
        <v>8308</v>
      </c>
      <c r="H62" s="1" t="s">
        <v>75</v>
      </c>
    </row>
    <row r="63" spans="1:9">
      <c r="A63" s="1" t="s">
        <v>430</v>
      </c>
      <c r="B63" s="1" t="s">
        <v>424</v>
      </c>
      <c r="C63" s="1" t="s">
        <v>49</v>
      </c>
      <c r="D63" s="1" t="s">
        <v>43</v>
      </c>
      <c r="E63" s="1">
        <v>4</v>
      </c>
      <c r="F63" s="1">
        <v>2</v>
      </c>
      <c r="G63" s="1">
        <v>10064</v>
      </c>
      <c r="H63" s="1" t="s">
        <v>75</v>
      </c>
    </row>
    <row r="64" spans="1:9">
      <c r="A64" s="1" t="s">
        <v>437</v>
      </c>
      <c r="B64" s="1" t="s">
        <v>433</v>
      </c>
      <c r="C64" s="1" t="s">
        <v>49</v>
      </c>
      <c r="D64" s="1" t="s">
        <v>420</v>
      </c>
      <c r="E64" s="1">
        <v>1</v>
      </c>
      <c r="F64" s="1">
        <v>6</v>
      </c>
      <c r="G64" s="1">
        <v>8339</v>
      </c>
      <c r="H64" s="1" t="s">
        <v>75</v>
      </c>
    </row>
    <row r="65" spans="1:9">
      <c r="A65" s="1" t="s">
        <v>1756</v>
      </c>
      <c r="B65" s="1" t="s">
        <v>1756</v>
      </c>
      <c r="C65" s="1" t="s">
        <v>2326</v>
      </c>
      <c r="D65" s="1" t="s">
        <v>420</v>
      </c>
      <c r="E65" s="1">
        <v>8</v>
      </c>
      <c r="F65" s="1">
        <v>5</v>
      </c>
      <c r="G65" s="1">
        <v>7682</v>
      </c>
      <c r="H65" s="1" t="s">
        <v>75</v>
      </c>
    </row>
    <row r="66" spans="1:9">
      <c r="A66" s="1" t="s">
        <v>1995</v>
      </c>
      <c r="B66" s="1" t="s">
        <v>1995</v>
      </c>
      <c r="C66" s="1" t="s">
        <v>2326</v>
      </c>
      <c r="D66" s="1" t="s">
        <v>420</v>
      </c>
      <c r="E66" s="1">
        <v>8</v>
      </c>
      <c r="F66" s="1">
        <v>5</v>
      </c>
      <c r="G66" s="1">
        <v>6039</v>
      </c>
      <c r="H66" s="1" t="s">
        <v>75</v>
      </c>
    </row>
    <row r="67" spans="1:9">
      <c r="A67" s="1" t="s">
        <v>2015</v>
      </c>
      <c r="B67" s="1" t="s">
        <v>2015</v>
      </c>
      <c r="C67" s="1" t="s">
        <v>2326</v>
      </c>
      <c r="D67" s="1" t="s">
        <v>420</v>
      </c>
      <c r="E67" s="1">
        <v>8</v>
      </c>
      <c r="F67" s="1">
        <v>5</v>
      </c>
      <c r="G67" s="1">
        <v>7820</v>
      </c>
    </row>
    <row r="68" spans="1:9">
      <c r="A68" s="1" t="s">
        <v>2003</v>
      </c>
      <c r="B68" s="1" t="s">
        <v>2003</v>
      </c>
      <c r="C68" s="1" t="s">
        <v>49</v>
      </c>
      <c r="D68" s="1" t="s">
        <v>420</v>
      </c>
      <c r="E68" s="1">
        <v>3</v>
      </c>
      <c r="F68" s="1">
        <v>10</v>
      </c>
      <c r="G68" s="1">
        <v>6365</v>
      </c>
      <c r="H68" s="1" t="s">
        <v>75</v>
      </c>
    </row>
    <row r="69" spans="1:9">
      <c r="A69" s="1" t="s">
        <v>2017</v>
      </c>
      <c r="B69" s="1" t="s">
        <v>2017</v>
      </c>
      <c r="C69" s="1" t="s">
        <v>2326</v>
      </c>
      <c r="D69" s="1" t="s">
        <v>420</v>
      </c>
      <c r="E69" s="1">
        <v>8</v>
      </c>
      <c r="F69" s="1">
        <v>5</v>
      </c>
      <c r="G69" s="1">
        <v>8285</v>
      </c>
      <c r="H69" s="1" t="s">
        <v>75</v>
      </c>
    </row>
    <row r="70" spans="1:9">
      <c r="A70" s="1" t="s">
        <v>452</v>
      </c>
      <c r="B70" s="1" t="s">
        <v>446</v>
      </c>
      <c r="C70" s="1" t="s">
        <v>49</v>
      </c>
      <c r="D70" s="1" t="s">
        <v>2823</v>
      </c>
      <c r="E70" s="1">
        <v>1</v>
      </c>
      <c r="F70" s="1">
        <v>7</v>
      </c>
      <c r="G70" s="1">
        <v>15000</v>
      </c>
      <c r="H70" s="1" t="s">
        <v>75</v>
      </c>
    </row>
    <row r="71" spans="1:9">
      <c r="A71" s="1" t="s">
        <v>464</v>
      </c>
      <c r="B71" s="1" t="s">
        <v>456</v>
      </c>
      <c r="C71" s="1" t="s">
        <v>49</v>
      </c>
      <c r="D71" s="1" t="s">
        <v>2189</v>
      </c>
      <c r="E71" s="1">
        <v>5</v>
      </c>
      <c r="F71" s="1">
        <v>7</v>
      </c>
      <c r="G71" s="1">
        <v>23370</v>
      </c>
    </row>
    <row r="72" spans="1:9">
      <c r="A72" s="1" t="s">
        <v>2337</v>
      </c>
      <c r="B72" s="1" t="s">
        <v>467</v>
      </c>
      <c r="C72" s="1" t="s">
        <v>49</v>
      </c>
      <c r="D72" s="1" t="s">
        <v>2189</v>
      </c>
      <c r="E72" s="1">
        <v>5</v>
      </c>
      <c r="F72" s="1">
        <v>8</v>
      </c>
      <c r="G72" s="1">
        <v>27637</v>
      </c>
      <c r="I72" s="1" t="s">
        <v>75</v>
      </c>
    </row>
    <row r="73" spans="1:9">
      <c r="A73" s="1" t="s">
        <v>1775</v>
      </c>
      <c r="B73" s="1" t="s">
        <v>1775</v>
      </c>
      <c r="C73" s="1" t="s">
        <v>2326</v>
      </c>
      <c r="D73" s="1" t="s">
        <v>43</v>
      </c>
      <c r="E73" s="1">
        <v>8</v>
      </c>
      <c r="F73" s="1">
        <v>1</v>
      </c>
      <c r="G73" s="1">
        <v>8050</v>
      </c>
      <c r="H73" s="1" t="s">
        <v>75</v>
      </c>
    </row>
    <row r="74" spans="1:9">
      <c r="A74" s="1" t="s">
        <v>482</v>
      </c>
      <c r="B74" s="1" t="s">
        <v>477</v>
      </c>
      <c r="C74" s="1" t="s">
        <v>49</v>
      </c>
      <c r="D74" s="1" t="s">
        <v>43</v>
      </c>
      <c r="E74" s="1">
        <v>2</v>
      </c>
      <c r="F74" s="1">
        <v>1</v>
      </c>
      <c r="G74" s="1">
        <v>8865</v>
      </c>
      <c r="H74" s="1" t="s">
        <v>75</v>
      </c>
    </row>
    <row r="75" spans="1:9">
      <c r="A75" s="1" t="s">
        <v>486</v>
      </c>
      <c r="B75" s="1" t="s">
        <v>485</v>
      </c>
      <c r="C75" s="1" t="s">
        <v>49</v>
      </c>
      <c r="D75" s="1" t="s">
        <v>2823</v>
      </c>
      <c r="E75" s="1">
        <v>2</v>
      </c>
      <c r="F75" s="1">
        <v>7</v>
      </c>
      <c r="G75" s="1">
        <v>18170</v>
      </c>
    </row>
    <row r="76" spans="1:9">
      <c r="A76" s="1" t="s">
        <v>492</v>
      </c>
      <c r="B76" s="1" t="s">
        <v>491</v>
      </c>
      <c r="C76" s="1" t="s">
        <v>49</v>
      </c>
      <c r="D76" s="1" t="s">
        <v>2823</v>
      </c>
      <c r="E76" s="1">
        <v>3</v>
      </c>
      <c r="F76" s="1">
        <v>7</v>
      </c>
      <c r="G76" s="1">
        <v>15550</v>
      </c>
      <c r="H76" s="1" t="s">
        <v>75</v>
      </c>
    </row>
    <row r="77" spans="1:9">
      <c r="A77" s="1" t="s">
        <v>1780</v>
      </c>
      <c r="B77" s="1" t="s">
        <v>1780</v>
      </c>
      <c r="C77" s="1" t="s">
        <v>2326</v>
      </c>
      <c r="D77" s="1" t="s">
        <v>43</v>
      </c>
      <c r="E77" s="1">
        <v>8</v>
      </c>
      <c r="F77" s="1">
        <v>1</v>
      </c>
      <c r="G77" s="1">
        <v>9067</v>
      </c>
      <c r="H77" s="1" t="s">
        <v>75</v>
      </c>
    </row>
    <row r="78" spans="1:9">
      <c r="A78" s="1" t="s">
        <v>503</v>
      </c>
      <c r="B78" s="1" t="s">
        <v>498</v>
      </c>
      <c r="C78" s="1" t="s">
        <v>49</v>
      </c>
      <c r="D78" s="1" t="s">
        <v>420</v>
      </c>
      <c r="E78" s="1">
        <v>2</v>
      </c>
      <c r="F78" s="1">
        <v>6</v>
      </c>
      <c r="G78" s="1">
        <v>10637</v>
      </c>
      <c r="H78" s="1" t="s">
        <v>75</v>
      </c>
    </row>
    <row r="79" spans="1:9">
      <c r="A79" s="1" t="s">
        <v>529</v>
      </c>
      <c r="B79" s="1" t="s">
        <v>522</v>
      </c>
      <c r="C79" s="1" t="s">
        <v>49</v>
      </c>
      <c r="D79" s="1" t="s">
        <v>420</v>
      </c>
      <c r="E79" s="1">
        <v>3</v>
      </c>
      <c r="F79" s="1">
        <v>6</v>
      </c>
      <c r="G79" s="1">
        <v>8527</v>
      </c>
      <c r="H79" s="1" t="s">
        <v>75</v>
      </c>
    </row>
    <row r="80" spans="1:9">
      <c r="A80" s="1" t="s">
        <v>536</v>
      </c>
      <c r="B80" s="1" t="s">
        <v>532</v>
      </c>
      <c r="C80" s="1" t="s">
        <v>49</v>
      </c>
      <c r="D80" s="1" t="s">
        <v>420</v>
      </c>
      <c r="E80" s="1">
        <v>4</v>
      </c>
      <c r="F80" s="1">
        <v>6</v>
      </c>
      <c r="G80" s="1">
        <v>7575</v>
      </c>
      <c r="H80" s="1" t="s">
        <v>75</v>
      </c>
    </row>
    <row r="81" spans="1:9">
      <c r="A81" s="1" t="s">
        <v>559</v>
      </c>
      <c r="B81" s="1" t="s">
        <v>554</v>
      </c>
      <c r="C81" s="1" t="s">
        <v>49</v>
      </c>
      <c r="D81" s="1" t="s">
        <v>43</v>
      </c>
      <c r="E81" s="1">
        <v>3</v>
      </c>
      <c r="F81" s="1">
        <v>1</v>
      </c>
      <c r="G81" s="1">
        <v>10467</v>
      </c>
      <c r="H81" s="1" t="s">
        <v>75</v>
      </c>
    </row>
    <row r="82" spans="1:9">
      <c r="A82" s="1" t="s">
        <v>2081</v>
      </c>
      <c r="B82" s="1" t="s">
        <v>2081</v>
      </c>
      <c r="C82" s="1" t="s">
        <v>2326</v>
      </c>
      <c r="D82" s="1" t="s">
        <v>2822</v>
      </c>
      <c r="E82" s="1">
        <v>8</v>
      </c>
      <c r="F82" s="1">
        <v>12</v>
      </c>
      <c r="G82" s="1">
        <v>34033</v>
      </c>
      <c r="H82" s="1" t="s">
        <v>75</v>
      </c>
      <c r="I82" s="1" t="s">
        <v>75</v>
      </c>
    </row>
    <row r="83" spans="1:9">
      <c r="A83" s="1" t="s">
        <v>570</v>
      </c>
      <c r="B83" s="1" t="s">
        <v>562</v>
      </c>
      <c r="C83" s="1" t="s">
        <v>49</v>
      </c>
      <c r="D83" s="1" t="s">
        <v>420</v>
      </c>
      <c r="E83" s="1">
        <v>3</v>
      </c>
      <c r="F83" s="1">
        <v>5</v>
      </c>
      <c r="G83" s="1">
        <v>6358</v>
      </c>
      <c r="H83" s="1" t="s">
        <v>75</v>
      </c>
    </row>
    <row r="84" spans="1:9">
      <c r="A84" s="1" t="s">
        <v>1799</v>
      </c>
      <c r="B84" s="1" t="s">
        <v>1799</v>
      </c>
      <c r="C84" s="1" t="s">
        <v>2326</v>
      </c>
      <c r="D84" s="1" t="s">
        <v>420</v>
      </c>
      <c r="E84" s="1">
        <v>8</v>
      </c>
      <c r="F84" s="1">
        <v>5</v>
      </c>
      <c r="G84" s="1">
        <v>9364</v>
      </c>
      <c r="H84" s="1" t="s">
        <v>75</v>
      </c>
    </row>
    <row r="85" spans="1:9">
      <c r="A85" s="1" t="s">
        <v>1805</v>
      </c>
      <c r="B85" s="1" t="s">
        <v>1805</v>
      </c>
      <c r="C85" s="1" t="s">
        <v>2326</v>
      </c>
      <c r="D85" s="1" t="s">
        <v>420</v>
      </c>
      <c r="E85" s="1">
        <v>8</v>
      </c>
      <c r="F85" s="1">
        <v>5</v>
      </c>
      <c r="G85" s="1">
        <v>5857</v>
      </c>
      <c r="H85" s="1" t="s">
        <v>75</v>
      </c>
    </row>
    <row r="86" spans="1:9">
      <c r="A86" s="1" t="s">
        <v>2075</v>
      </c>
      <c r="B86" s="1" t="s">
        <v>2075</v>
      </c>
      <c r="C86" s="1" t="s">
        <v>2326</v>
      </c>
      <c r="D86" s="1" t="s">
        <v>2822</v>
      </c>
      <c r="E86" s="1">
        <v>8</v>
      </c>
      <c r="F86" s="1">
        <v>12</v>
      </c>
      <c r="G86" s="1">
        <v>40020</v>
      </c>
      <c r="H86" s="1" t="s">
        <v>75</v>
      </c>
      <c r="I86" s="1" t="s">
        <v>75</v>
      </c>
    </row>
    <row r="87" spans="1:9">
      <c r="A87" s="1" t="s">
        <v>600</v>
      </c>
      <c r="B87" s="1" t="s">
        <v>43</v>
      </c>
      <c r="C87" s="1" t="s">
        <v>49</v>
      </c>
      <c r="D87" s="1" t="s">
        <v>43</v>
      </c>
      <c r="E87" s="1">
        <v>5</v>
      </c>
      <c r="F87" s="1">
        <v>9</v>
      </c>
      <c r="G87" s="1">
        <v>13701</v>
      </c>
      <c r="H87" s="1" t="s">
        <v>75</v>
      </c>
    </row>
    <row r="88" spans="1:9">
      <c r="A88" s="1" t="s">
        <v>614</v>
      </c>
      <c r="B88" s="1" t="s">
        <v>607</v>
      </c>
      <c r="C88" s="1" t="s">
        <v>49</v>
      </c>
      <c r="D88" s="1" t="s">
        <v>2189</v>
      </c>
      <c r="E88" s="1">
        <v>4</v>
      </c>
      <c r="F88" s="1">
        <v>8</v>
      </c>
      <c r="G88" s="1">
        <v>30815</v>
      </c>
      <c r="H88" s="1" t="s">
        <v>75</v>
      </c>
      <c r="I88" s="1" t="s">
        <v>75</v>
      </c>
    </row>
    <row r="89" spans="1:9">
      <c r="A89" s="1" t="s">
        <v>618</v>
      </c>
      <c r="B89" s="1" t="s">
        <v>617</v>
      </c>
      <c r="C89" s="1" t="s">
        <v>49</v>
      </c>
      <c r="D89" s="1" t="s">
        <v>43</v>
      </c>
      <c r="E89" s="1">
        <v>3</v>
      </c>
      <c r="F89" s="1">
        <v>4</v>
      </c>
      <c r="G89" s="1">
        <v>5394</v>
      </c>
      <c r="H89" s="1" t="s">
        <v>75</v>
      </c>
    </row>
    <row r="90" spans="1:9">
      <c r="A90" s="1" t="s">
        <v>861</v>
      </c>
      <c r="B90" s="1" t="s">
        <v>860</v>
      </c>
      <c r="C90" s="1" t="s">
        <v>49</v>
      </c>
      <c r="D90" s="1" t="s">
        <v>43</v>
      </c>
      <c r="E90" s="1">
        <v>4</v>
      </c>
      <c r="F90" s="1">
        <v>4</v>
      </c>
      <c r="G90" s="1">
        <v>5244.5</v>
      </c>
      <c r="H90" s="1" t="s">
        <v>643</v>
      </c>
    </row>
    <row r="91" spans="1:9">
      <c r="A91" s="1" t="s">
        <v>623</v>
      </c>
      <c r="B91" s="1" t="s">
        <v>622</v>
      </c>
      <c r="C91" s="1" t="s">
        <v>49</v>
      </c>
      <c r="D91" s="1" t="s">
        <v>43</v>
      </c>
      <c r="E91" s="1">
        <v>5</v>
      </c>
      <c r="F91" s="1">
        <v>4</v>
      </c>
      <c r="G91" s="1">
        <v>5183</v>
      </c>
      <c r="H91" s="1" t="s">
        <v>75</v>
      </c>
    </row>
    <row r="92" spans="1:9">
      <c r="A92" s="1" t="s">
        <v>630</v>
      </c>
      <c r="B92" s="1" t="s">
        <v>631</v>
      </c>
      <c r="C92" s="1" t="s">
        <v>49</v>
      </c>
      <c r="D92" s="1" t="s">
        <v>2270</v>
      </c>
      <c r="E92" s="1">
        <v>4</v>
      </c>
      <c r="F92" s="1">
        <v>11</v>
      </c>
      <c r="G92" s="1">
        <v>29460</v>
      </c>
      <c r="H92" s="1" t="s">
        <v>75</v>
      </c>
      <c r="I92" s="1" t="s">
        <v>75</v>
      </c>
    </row>
    <row r="93" spans="1:9">
      <c r="A93" s="1" t="s">
        <v>637</v>
      </c>
      <c r="B93" s="1" t="s">
        <v>637</v>
      </c>
      <c r="C93" s="1" t="s">
        <v>2326</v>
      </c>
      <c r="D93" s="1" t="s">
        <v>2824</v>
      </c>
      <c r="E93" s="1">
        <v>8</v>
      </c>
      <c r="F93" s="1">
        <v>10</v>
      </c>
      <c r="G93" s="1">
        <v>32895</v>
      </c>
      <c r="I93" s="1" t="s">
        <v>75</v>
      </c>
    </row>
    <row r="94" spans="1:9">
      <c r="A94" s="1" t="s">
        <v>2063</v>
      </c>
      <c r="B94" s="1" t="s">
        <v>2063</v>
      </c>
      <c r="C94" s="1" t="s">
        <v>2326</v>
      </c>
      <c r="D94" s="1" t="s">
        <v>420</v>
      </c>
      <c r="E94" s="1">
        <v>8</v>
      </c>
      <c r="F94" s="1">
        <v>5</v>
      </c>
      <c r="G94" s="1">
        <v>12656</v>
      </c>
      <c r="H94" s="1" t="s">
        <v>75</v>
      </c>
    </row>
    <row r="95" spans="1:9">
      <c r="A95" s="1" t="s">
        <v>2709</v>
      </c>
      <c r="B95" s="1" t="s">
        <v>645</v>
      </c>
      <c r="C95" s="1" t="s">
        <v>49</v>
      </c>
      <c r="D95" s="1" t="s">
        <v>2823</v>
      </c>
      <c r="E95" s="1">
        <v>4</v>
      </c>
      <c r="F95" s="1">
        <v>7</v>
      </c>
      <c r="G95" s="1">
        <v>15000</v>
      </c>
      <c r="H95" s="1" t="s">
        <v>643</v>
      </c>
    </row>
    <row r="96" spans="1:9">
      <c r="A96" s="1" t="s">
        <v>1808</v>
      </c>
      <c r="B96" s="1" t="s">
        <v>1808</v>
      </c>
      <c r="C96" s="1" t="s">
        <v>2326</v>
      </c>
      <c r="D96" s="1" t="s">
        <v>43</v>
      </c>
      <c r="E96" s="1">
        <v>8</v>
      </c>
      <c r="F96" s="1">
        <v>1</v>
      </c>
      <c r="G96" s="1">
        <v>6291</v>
      </c>
      <c r="H96" s="1" t="s">
        <v>75</v>
      </c>
    </row>
    <row r="97" spans="1:9">
      <c r="A97" s="1" t="s">
        <v>1812</v>
      </c>
      <c r="B97" s="1" t="s">
        <v>1812</v>
      </c>
      <c r="C97" s="1" t="s">
        <v>2326</v>
      </c>
      <c r="D97" s="1" t="s">
        <v>2325</v>
      </c>
      <c r="E97" s="1">
        <v>8</v>
      </c>
      <c r="F97" s="1">
        <v>3</v>
      </c>
      <c r="G97" s="1">
        <v>8064</v>
      </c>
      <c r="H97" s="1" t="s">
        <v>75</v>
      </c>
    </row>
    <row r="98" spans="1:9">
      <c r="A98" s="1" t="s">
        <v>661</v>
      </c>
      <c r="B98" s="1" t="s">
        <v>655</v>
      </c>
      <c r="C98" s="1" t="s">
        <v>49</v>
      </c>
      <c r="D98" s="1" t="s">
        <v>61</v>
      </c>
      <c r="E98" s="1">
        <v>2</v>
      </c>
      <c r="F98" s="1">
        <v>9</v>
      </c>
      <c r="G98" s="1">
        <v>12994</v>
      </c>
      <c r="H98" s="1" t="s">
        <v>75</v>
      </c>
    </row>
    <row r="99" spans="1:9">
      <c r="A99" s="1" t="s">
        <v>1665</v>
      </c>
      <c r="B99" s="1" t="s">
        <v>1665</v>
      </c>
      <c r="C99" s="1" t="s">
        <v>2326</v>
      </c>
      <c r="D99" s="1" t="s">
        <v>43</v>
      </c>
      <c r="E99" s="1">
        <v>8</v>
      </c>
      <c r="F99" s="1">
        <v>1</v>
      </c>
      <c r="G99" s="1">
        <v>10085</v>
      </c>
      <c r="H99" s="1" t="s">
        <v>75</v>
      </c>
    </row>
    <row r="100" spans="1:9">
      <c r="A100" s="1" t="s">
        <v>669</v>
      </c>
      <c r="B100" s="1" t="s">
        <v>663</v>
      </c>
      <c r="C100" s="1" t="s">
        <v>49</v>
      </c>
      <c r="D100" s="1" t="s">
        <v>2189</v>
      </c>
      <c r="E100" s="1">
        <v>5</v>
      </c>
      <c r="F100" s="1">
        <v>11</v>
      </c>
      <c r="G100" s="1">
        <v>22000</v>
      </c>
    </row>
    <row r="101" spans="1:9">
      <c r="A101" s="1" t="s">
        <v>672</v>
      </c>
      <c r="B101" s="1" t="s">
        <v>672</v>
      </c>
      <c r="C101" s="1" t="s">
        <v>2326</v>
      </c>
      <c r="D101" s="1" t="s">
        <v>2823</v>
      </c>
      <c r="E101" s="1">
        <v>8</v>
      </c>
      <c r="F101" s="1">
        <v>7</v>
      </c>
      <c r="G101" s="1">
        <v>15465</v>
      </c>
      <c r="H101" s="1" t="s">
        <v>75</v>
      </c>
    </row>
    <row r="102" spans="1:9">
      <c r="A102" s="1" t="s">
        <v>684</v>
      </c>
      <c r="B102" s="1" t="s">
        <v>678</v>
      </c>
      <c r="C102" s="1" t="s">
        <v>49</v>
      </c>
      <c r="D102" s="1" t="s">
        <v>61</v>
      </c>
      <c r="E102" s="1">
        <v>3</v>
      </c>
      <c r="F102" s="1">
        <v>9</v>
      </c>
      <c r="G102" s="1">
        <v>16743</v>
      </c>
      <c r="H102" s="1" t="s">
        <v>75</v>
      </c>
    </row>
    <row r="103" spans="1:9">
      <c r="A103" s="1" t="s">
        <v>1102</v>
      </c>
      <c r="B103" s="1" t="s">
        <v>1102</v>
      </c>
      <c r="C103" s="1" t="s">
        <v>2326</v>
      </c>
      <c r="D103" s="1" t="s">
        <v>43</v>
      </c>
      <c r="E103" s="1">
        <v>8</v>
      </c>
      <c r="F103" s="1">
        <v>1</v>
      </c>
      <c r="G103" s="1">
        <v>12960</v>
      </c>
      <c r="H103" s="1" t="s">
        <v>75</v>
      </c>
    </row>
    <row r="104" spans="1:9">
      <c r="A104" s="1" t="s">
        <v>1816</v>
      </c>
      <c r="B104" s="1" t="s">
        <v>1816</v>
      </c>
      <c r="C104" s="1" t="s">
        <v>2326</v>
      </c>
      <c r="D104" s="1" t="s">
        <v>43</v>
      </c>
      <c r="E104" s="1">
        <v>8</v>
      </c>
      <c r="F104" s="1">
        <v>1</v>
      </c>
      <c r="G104" s="1">
        <v>8856</v>
      </c>
      <c r="H104" s="1" t="s">
        <v>75</v>
      </c>
    </row>
    <row r="105" spans="1:9">
      <c r="A105" s="1" t="s">
        <v>1828</v>
      </c>
      <c r="B105" s="1" t="s">
        <v>1828</v>
      </c>
      <c r="C105" s="1" t="s">
        <v>2326</v>
      </c>
      <c r="D105" s="1" t="s">
        <v>43</v>
      </c>
      <c r="E105" s="1">
        <v>8</v>
      </c>
      <c r="F105" s="1">
        <v>1</v>
      </c>
      <c r="G105" s="1">
        <v>7670</v>
      </c>
      <c r="H105" s="1" t="s">
        <v>75</v>
      </c>
    </row>
    <row r="106" spans="1:9">
      <c r="A106" s="1" t="s">
        <v>1831</v>
      </c>
      <c r="B106" s="1" t="s">
        <v>1831</v>
      </c>
      <c r="C106" s="1" t="s">
        <v>2326</v>
      </c>
      <c r="D106" s="1" t="s">
        <v>706</v>
      </c>
      <c r="E106" s="1">
        <v>8</v>
      </c>
      <c r="F106" s="1">
        <v>11</v>
      </c>
      <c r="G106" s="1">
        <v>16710</v>
      </c>
      <c r="H106" s="1" t="s">
        <v>75</v>
      </c>
    </row>
    <row r="107" spans="1:9">
      <c r="A107" s="1" t="s">
        <v>1835</v>
      </c>
      <c r="B107" s="1" t="s">
        <v>2338</v>
      </c>
      <c r="C107" s="1" t="s">
        <v>2327</v>
      </c>
      <c r="D107" s="1" t="s">
        <v>706</v>
      </c>
      <c r="E107" s="1">
        <v>6</v>
      </c>
      <c r="F107" s="1">
        <v>11</v>
      </c>
      <c r="G107" s="1">
        <v>17930</v>
      </c>
      <c r="H107" s="1" t="s">
        <v>75</v>
      </c>
    </row>
    <row r="108" spans="1:9">
      <c r="A108" s="1" t="s">
        <v>717</v>
      </c>
      <c r="B108" s="1" t="s">
        <v>710</v>
      </c>
      <c r="C108" s="1" t="s">
        <v>49</v>
      </c>
      <c r="D108" s="1" t="s">
        <v>420</v>
      </c>
      <c r="E108" s="1">
        <v>5</v>
      </c>
      <c r="F108" s="1">
        <v>6</v>
      </c>
      <c r="G108" s="1">
        <v>8200</v>
      </c>
      <c r="H108" s="1" t="s">
        <v>75</v>
      </c>
    </row>
    <row r="109" spans="1:9">
      <c r="A109" s="1" t="s">
        <v>1843</v>
      </c>
      <c r="B109" s="1" t="s">
        <v>1843</v>
      </c>
      <c r="C109" s="1" t="s">
        <v>2326</v>
      </c>
      <c r="D109" s="1" t="s">
        <v>2822</v>
      </c>
      <c r="E109" s="1">
        <v>8</v>
      </c>
      <c r="F109" s="1">
        <v>12</v>
      </c>
      <c r="G109" s="1">
        <v>32415</v>
      </c>
      <c r="H109" s="1" t="s">
        <v>75</v>
      </c>
      <c r="I109" s="1" t="s">
        <v>75</v>
      </c>
    </row>
    <row r="110" spans="1:9">
      <c r="A110" s="1" t="s">
        <v>1846</v>
      </c>
      <c r="B110" s="1" t="s">
        <v>2710</v>
      </c>
      <c r="C110" s="1" t="s">
        <v>2327</v>
      </c>
      <c r="D110" s="1" t="s">
        <v>2822</v>
      </c>
      <c r="E110" s="1">
        <v>6</v>
      </c>
      <c r="F110" s="1">
        <v>6</v>
      </c>
      <c r="G110" s="1">
        <v>37470</v>
      </c>
      <c r="H110" s="1" t="s">
        <v>75</v>
      </c>
      <c r="I110" s="1" t="s">
        <v>75</v>
      </c>
    </row>
    <row r="111" spans="1:9">
      <c r="A111" s="1" t="s">
        <v>1848</v>
      </c>
      <c r="B111" s="1" t="s">
        <v>2711</v>
      </c>
      <c r="C111" s="1" t="s">
        <v>2327</v>
      </c>
      <c r="D111" s="1" t="s">
        <v>706</v>
      </c>
      <c r="E111" s="1">
        <v>7</v>
      </c>
      <c r="F111" s="1">
        <v>11</v>
      </c>
      <c r="G111" s="1">
        <v>24305</v>
      </c>
      <c r="H111" s="1" t="s">
        <v>75</v>
      </c>
    </row>
    <row r="112" spans="1:9">
      <c r="A112" s="1" t="s">
        <v>1851</v>
      </c>
      <c r="B112" s="1" t="s">
        <v>1851</v>
      </c>
      <c r="C112" s="1" t="s">
        <v>2326</v>
      </c>
      <c r="D112" s="1" t="s">
        <v>420</v>
      </c>
      <c r="E112" s="1">
        <v>8</v>
      </c>
      <c r="F112" s="1">
        <v>5</v>
      </c>
      <c r="G112" s="1">
        <v>8200</v>
      </c>
      <c r="H112" s="1" t="s">
        <v>75</v>
      </c>
    </row>
    <row r="113" spans="1:9">
      <c r="A113" s="1" t="s">
        <v>1854</v>
      </c>
      <c r="B113" s="1" t="s">
        <v>1854</v>
      </c>
      <c r="C113" s="1" t="s">
        <v>2326</v>
      </c>
      <c r="D113" s="1" t="s">
        <v>420</v>
      </c>
      <c r="E113" s="1">
        <v>8</v>
      </c>
      <c r="F113" s="1">
        <v>5</v>
      </c>
      <c r="G113" s="1">
        <v>7549</v>
      </c>
      <c r="H113" s="1" t="s">
        <v>75</v>
      </c>
    </row>
    <row r="114" spans="1:9">
      <c r="A114" s="1" t="s">
        <v>1857</v>
      </c>
      <c r="B114" s="1" t="s">
        <v>420</v>
      </c>
      <c r="C114" s="1" t="s">
        <v>2327</v>
      </c>
      <c r="D114" s="1" t="s">
        <v>420</v>
      </c>
      <c r="E114" s="1">
        <v>7</v>
      </c>
      <c r="F114" s="1">
        <v>5</v>
      </c>
      <c r="G114" s="1">
        <v>11259</v>
      </c>
      <c r="H114" s="1" t="s">
        <v>75</v>
      </c>
    </row>
    <row r="115" spans="1:9">
      <c r="A115" s="1" t="s">
        <v>1860</v>
      </c>
      <c r="B115" s="1" t="s">
        <v>1860</v>
      </c>
      <c r="C115" s="1" t="s">
        <v>2326</v>
      </c>
      <c r="D115" s="1" t="s">
        <v>706</v>
      </c>
      <c r="E115" s="1">
        <v>8</v>
      </c>
      <c r="F115" s="1">
        <v>11</v>
      </c>
      <c r="G115" s="1">
        <v>6057</v>
      </c>
      <c r="H115" s="1" t="s">
        <v>75</v>
      </c>
    </row>
    <row r="116" spans="1:9">
      <c r="A116" s="1" t="s">
        <v>1864</v>
      </c>
      <c r="B116" s="1" t="s">
        <v>1866</v>
      </c>
      <c r="C116" s="1" t="s">
        <v>2327</v>
      </c>
      <c r="D116" s="1" t="s">
        <v>2822</v>
      </c>
      <c r="E116" s="1">
        <v>7</v>
      </c>
      <c r="F116" s="1">
        <v>6</v>
      </c>
      <c r="G116" s="1">
        <v>33786</v>
      </c>
      <c r="H116" s="1" t="s">
        <v>75</v>
      </c>
      <c r="I116" s="1" t="s">
        <v>75</v>
      </c>
    </row>
    <row r="117" spans="1:9">
      <c r="A117" s="1" t="s">
        <v>1871</v>
      </c>
      <c r="B117" s="1" t="s">
        <v>1871</v>
      </c>
      <c r="C117" s="1" t="s">
        <v>2326</v>
      </c>
      <c r="D117" s="1" t="s">
        <v>706</v>
      </c>
      <c r="E117" s="1">
        <v>8</v>
      </c>
      <c r="F117" s="1">
        <v>11</v>
      </c>
      <c r="G117" s="1">
        <v>7379</v>
      </c>
      <c r="H117" s="1" t="s">
        <v>75</v>
      </c>
    </row>
    <row r="118" spans="1:9">
      <c r="A118" s="1" t="s">
        <v>1875</v>
      </c>
      <c r="B118" s="1" t="s">
        <v>2712</v>
      </c>
      <c r="C118" s="1" t="s">
        <v>2327</v>
      </c>
      <c r="D118" s="1" t="s">
        <v>2822</v>
      </c>
      <c r="E118" s="1">
        <v>7</v>
      </c>
      <c r="F118" s="1">
        <v>9</v>
      </c>
      <c r="G118" s="1">
        <v>45020</v>
      </c>
      <c r="H118" s="1" t="s">
        <v>75</v>
      </c>
      <c r="I118" s="1" t="s">
        <v>75</v>
      </c>
    </row>
    <row r="119" spans="1:9">
      <c r="A119" s="1" t="s">
        <v>1884</v>
      </c>
      <c r="B119" s="1" t="s">
        <v>1884</v>
      </c>
      <c r="C119" s="1" t="s">
        <v>2326</v>
      </c>
      <c r="D119" s="1" t="s">
        <v>43</v>
      </c>
      <c r="E119" s="1">
        <v>8</v>
      </c>
      <c r="F119" s="1">
        <v>1</v>
      </c>
      <c r="G119" s="1">
        <v>5980</v>
      </c>
    </row>
    <row r="120" spans="1:9">
      <c r="A120" s="1" t="s">
        <v>1887</v>
      </c>
      <c r="B120" s="1" t="s">
        <v>1887</v>
      </c>
      <c r="C120" s="1" t="s">
        <v>2326</v>
      </c>
      <c r="D120" s="1" t="s">
        <v>43</v>
      </c>
      <c r="E120" s="1">
        <v>8</v>
      </c>
      <c r="F120" s="1">
        <v>1</v>
      </c>
      <c r="G120" s="1">
        <v>9116</v>
      </c>
      <c r="H120" s="1" t="s">
        <v>75</v>
      </c>
    </row>
    <row r="121" spans="1:9">
      <c r="A121" s="1" t="s">
        <v>1691</v>
      </c>
      <c r="B121" s="1" t="s">
        <v>1691</v>
      </c>
      <c r="C121" s="1" t="s">
        <v>2326</v>
      </c>
      <c r="D121" s="1" t="s">
        <v>2325</v>
      </c>
      <c r="E121" s="1">
        <v>8</v>
      </c>
      <c r="F121" s="1">
        <v>3</v>
      </c>
      <c r="G121" s="1">
        <v>12466</v>
      </c>
      <c r="H121" s="1" t="s">
        <v>75</v>
      </c>
    </row>
    <row r="122" spans="1:9">
      <c r="A122" s="1" t="s">
        <v>1695</v>
      </c>
      <c r="B122" s="1" t="s">
        <v>1695</v>
      </c>
      <c r="C122" s="1" t="s">
        <v>2326</v>
      </c>
      <c r="D122" s="1" t="s">
        <v>2325</v>
      </c>
      <c r="E122" s="1">
        <v>8</v>
      </c>
      <c r="F122" s="1">
        <v>3</v>
      </c>
      <c r="G122" s="1">
        <v>7115</v>
      </c>
      <c r="H122" s="1" t="s">
        <v>75</v>
      </c>
    </row>
    <row r="123" spans="1:9">
      <c r="A123" s="1" t="s">
        <v>1699</v>
      </c>
      <c r="B123" s="1" t="s">
        <v>1699</v>
      </c>
      <c r="C123" s="1" t="s">
        <v>2326</v>
      </c>
      <c r="D123" s="1" t="s">
        <v>2325</v>
      </c>
      <c r="E123" s="1">
        <v>8</v>
      </c>
      <c r="F123" s="1">
        <v>3</v>
      </c>
      <c r="G123" s="1">
        <v>24450</v>
      </c>
      <c r="H123" s="1" t="s">
        <v>75</v>
      </c>
    </row>
    <row r="124" spans="1:9">
      <c r="A124" s="1" t="s">
        <v>1703</v>
      </c>
      <c r="B124" s="1" t="s">
        <v>1703</v>
      </c>
      <c r="C124" s="1" t="s">
        <v>2326</v>
      </c>
      <c r="D124" s="1" t="s">
        <v>2325</v>
      </c>
      <c r="E124" s="1">
        <v>8</v>
      </c>
      <c r="F124" s="1">
        <v>3</v>
      </c>
      <c r="G124" s="1">
        <v>9131</v>
      </c>
      <c r="H124" s="1" t="s">
        <v>75</v>
      </c>
    </row>
    <row r="125" spans="1:9">
      <c r="A125" s="1" t="s">
        <v>1706</v>
      </c>
      <c r="B125" s="1" t="s">
        <v>1706</v>
      </c>
      <c r="C125" s="1" t="s">
        <v>2326</v>
      </c>
      <c r="D125" s="1" t="s">
        <v>2325</v>
      </c>
      <c r="E125" s="1">
        <v>8</v>
      </c>
      <c r="F125" s="1">
        <v>3</v>
      </c>
      <c r="G125" s="1">
        <v>7830</v>
      </c>
    </row>
    <row r="126" spans="1:9">
      <c r="A126" s="1" t="s">
        <v>1709</v>
      </c>
      <c r="B126" s="1" t="s">
        <v>2713</v>
      </c>
      <c r="C126" s="1" t="s">
        <v>2327</v>
      </c>
      <c r="D126" s="1" t="s">
        <v>2325</v>
      </c>
      <c r="E126" s="1">
        <v>7</v>
      </c>
      <c r="F126" s="1">
        <v>7</v>
      </c>
      <c r="G126" s="1">
        <v>18720</v>
      </c>
      <c r="H126" s="1" t="s">
        <v>75</v>
      </c>
    </row>
    <row r="127" spans="1:9">
      <c r="A127" s="1" t="s">
        <v>1712</v>
      </c>
      <c r="B127" s="1" t="s">
        <v>1712</v>
      </c>
      <c r="C127" s="1" t="s">
        <v>2326</v>
      </c>
      <c r="D127" s="1" t="s">
        <v>2325</v>
      </c>
      <c r="E127" s="1">
        <v>8</v>
      </c>
      <c r="F127" s="1">
        <v>3</v>
      </c>
      <c r="G127" s="1">
        <v>7815</v>
      </c>
      <c r="H127" s="1" t="s">
        <v>75</v>
      </c>
    </row>
    <row r="128" spans="1:9">
      <c r="A128" s="1" t="s">
        <v>695</v>
      </c>
      <c r="B128" s="1" t="s">
        <v>690</v>
      </c>
      <c r="C128" s="1" t="s">
        <v>49</v>
      </c>
      <c r="D128" s="1" t="s">
        <v>61</v>
      </c>
      <c r="E128" s="1">
        <v>4</v>
      </c>
      <c r="F128" s="1">
        <v>9</v>
      </c>
      <c r="G128" s="1">
        <v>13462</v>
      </c>
      <c r="H128" s="1" t="s">
        <v>75</v>
      </c>
    </row>
    <row r="129" spans="1:9">
      <c r="A129" s="1" t="s">
        <v>1927</v>
      </c>
      <c r="B129" s="1" t="s">
        <v>1927</v>
      </c>
      <c r="C129" s="1" t="s">
        <v>2326</v>
      </c>
      <c r="D129" s="1" t="s">
        <v>420</v>
      </c>
      <c r="E129" s="1">
        <v>8</v>
      </c>
      <c r="F129" s="1">
        <v>5</v>
      </c>
      <c r="G129" s="1">
        <v>8926</v>
      </c>
      <c r="H129" s="1" t="s">
        <v>75</v>
      </c>
    </row>
    <row r="130" spans="1:9">
      <c r="A130" s="1" t="s">
        <v>1935</v>
      </c>
      <c r="B130" s="1" t="s">
        <v>1935</v>
      </c>
      <c r="C130" s="1" t="s">
        <v>2326</v>
      </c>
      <c r="D130" s="1" t="s">
        <v>420</v>
      </c>
      <c r="E130" s="1">
        <v>8</v>
      </c>
      <c r="F130" s="1">
        <v>5</v>
      </c>
      <c r="G130" s="1">
        <v>7655</v>
      </c>
      <c r="H130" s="1" t="s">
        <v>75</v>
      </c>
    </row>
    <row r="131" spans="1:9">
      <c r="A131" s="1" t="s">
        <v>1944</v>
      </c>
      <c r="B131" s="1" t="s">
        <v>1944</v>
      </c>
      <c r="C131" s="1" t="s">
        <v>2326</v>
      </c>
      <c r="D131" s="1" t="s">
        <v>43</v>
      </c>
      <c r="E131" s="1">
        <v>8</v>
      </c>
      <c r="F131" s="1">
        <v>1</v>
      </c>
      <c r="G131" s="1">
        <v>13665</v>
      </c>
      <c r="H131" s="1" t="s">
        <v>75</v>
      </c>
    </row>
    <row r="132" spans="1:9">
      <c r="A132" s="1" t="s">
        <v>705</v>
      </c>
      <c r="B132" s="1" t="s">
        <v>698</v>
      </c>
      <c r="C132" s="1" t="s">
        <v>49</v>
      </c>
      <c r="D132" s="1" t="s">
        <v>706</v>
      </c>
      <c r="E132" s="1">
        <v>3</v>
      </c>
      <c r="F132" s="1">
        <v>11</v>
      </c>
      <c r="G132" s="1">
        <v>9000</v>
      </c>
      <c r="H132" s="1" t="s">
        <v>75</v>
      </c>
    </row>
    <row r="133" spans="1:9">
      <c r="A133" s="1" t="s">
        <v>1948</v>
      </c>
      <c r="B133" s="1" t="s">
        <v>1948</v>
      </c>
      <c r="C133" s="1" t="s">
        <v>2326</v>
      </c>
      <c r="D133" s="1" t="s">
        <v>420</v>
      </c>
      <c r="E133" s="1">
        <v>8</v>
      </c>
      <c r="F133" s="1">
        <v>5</v>
      </c>
      <c r="G133" s="1">
        <v>8466</v>
      </c>
      <c r="H133" s="1" t="s">
        <v>75</v>
      </c>
    </row>
    <row r="134" spans="1:9">
      <c r="A134" s="1" t="s">
        <v>2019</v>
      </c>
      <c r="B134" s="1" t="s">
        <v>2019</v>
      </c>
      <c r="C134" s="1" t="s">
        <v>2326</v>
      </c>
      <c r="D134" s="1" t="s">
        <v>420</v>
      </c>
      <c r="E134" s="1">
        <v>8</v>
      </c>
      <c r="F134" s="1">
        <v>5</v>
      </c>
      <c r="G134" s="1">
        <v>7314</v>
      </c>
      <c r="H134" s="1" t="s">
        <v>75</v>
      </c>
    </row>
    <row r="135" spans="1:9">
      <c r="A135" s="1" t="s">
        <v>1952</v>
      </c>
      <c r="B135" s="1" t="s">
        <v>786</v>
      </c>
      <c r="C135" s="1" t="s">
        <v>49</v>
      </c>
      <c r="D135" s="1" t="s">
        <v>420</v>
      </c>
      <c r="E135" s="1">
        <v>4</v>
      </c>
      <c r="F135" s="1">
        <v>5</v>
      </c>
      <c r="G135" s="1">
        <v>10322</v>
      </c>
      <c r="H135" s="1" t="s">
        <v>75</v>
      </c>
    </row>
    <row r="136" spans="1:9">
      <c r="A136" s="1" t="s">
        <v>773</v>
      </c>
      <c r="B136" s="1" t="s">
        <v>769</v>
      </c>
      <c r="C136" s="1" t="s">
        <v>49</v>
      </c>
      <c r="D136" s="1" t="s">
        <v>420</v>
      </c>
      <c r="E136" s="1">
        <v>5</v>
      </c>
      <c r="F136" s="1">
        <v>5</v>
      </c>
      <c r="G136" s="1">
        <v>7493</v>
      </c>
      <c r="H136" s="1" t="s">
        <v>75</v>
      </c>
    </row>
    <row r="137" spans="1:9">
      <c r="A137" s="1" t="s">
        <v>1958</v>
      </c>
      <c r="B137" s="1" t="s">
        <v>1958</v>
      </c>
      <c r="C137" s="1" t="s">
        <v>2326</v>
      </c>
      <c r="D137" s="1" t="s">
        <v>43</v>
      </c>
      <c r="E137" s="1">
        <v>8</v>
      </c>
      <c r="F137" s="1">
        <v>1</v>
      </c>
      <c r="G137" s="1">
        <v>9588</v>
      </c>
      <c r="H137" s="1" t="s">
        <v>75</v>
      </c>
    </row>
    <row r="138" spans="1:9">
      <c r="A138" s="1" t="s">
        <v>805</v>
      </c>
      <c r="B138" s="1" t="s">
        <v>798</v>
      </c>
      <c r="C138" s="1" t="s">
        <v>49</v>
      </c>
      <c r="D138" s="1" t="s">
        <v>43</v>
      </c>
      <c r="E138" s="1">
        <v>4</v>
      </c>
      <c r="F138" s="1">
        <v>1</v>
      </c>
      <c r="G138" s="1">
        <v>10459</v>
      </c>
      <c r="H138" s="1" t="s">
        <v>75</v>
      </c>
    </row>
    <row r="139" spans="1:9">
      <c r="A139" s="1" t="s">
        <v>818</v>
      </c>
      <c r="B139" s="1" t="s">
        <v>812</v>
      </c>
      <c r="C139" s="1" t="s">
        <v>49</v>
      </c>
      <c r="D139" s="1" t="s">
        <v>43</v>
      </c>
      <c r="E139" s="1">
        <v>5</v>
      </c>
      <c r="F139" s="1">
        <v>1</v>
      </c>
      <c r="G139" s="1">
        <v>8795</v>
      </c>
      <c r="H139" s="1" t="s">
        <v>643</v>
      </c>
    </row>
    <row r="140" spans="1:9">
      <c r="A140" s="1" t="s">
        <v>2077</v>
      </c>
      <c r="B140" s="1" t="s">
        <v>2714</v>
      </c>
      <c r="C140" s="1" t="s">
        <v>2327</v>
      </c>
      <c r="D140" s="1" t="s">
        <v>2822</v>
      </c>
      <c r="E140" s="1">
        <v>7</v>
      </c>
      <c r="F140" s="1">
        <v>12</v>
      </c>
      <c r="G140" s="1">
        <v>45000</v>
      </c>
      <c r="H140" s="1" t="s">
        <v>75</v>
      </c>
      <c r="I140" s="1" t="s">
        <v>75</v>
      </c>
    </row>
  </sheetData>
  <sortState xmlns:xlrd2="http://schemas.microsoft.com/office/spreadsheetml/2017/richdata2" ref="A2:P140">
    <sortCondition ref="A2:A140"/>
  </sortState>
  <phoneticPr fontId="8" type="noConversion"/>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A.metadata_ind</vt:lpstr>
      <vt:lpstr>B.metadata_lib</vt:lpstr>
      <vt:lpstr>C.coverage_lib</vt:lpstr>
      <vt:lpstr>D.contamination</vt:lpstr>
      <vt:lpstr>E.het_ind</vt:lpstr>
      <vt:lpstr>F.PMR</vt:lpstr>
      <vt:lpstr>G.entire_HG_dataset</vt:lpstr>
      <vt:lpstr>H.MT_Y_haplogroup</vt:lpstr>
      <vt:lpstr>I.MDS_pops</vt:lpstr>
      <vt:lpstr>J.phenotype_pops</vt:lpstr>
      <vt:lpstr>K.PCA_pops</vt:lpstr>
      <vt:lpstr>L.MT_detail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Cosimo Posth</cp:lastModifiedBy>
  <cp:revision/>
  <dcterms:created xsi:type="dcterms:W3CDTF">2021-09-02T09:38:30Z</dcterms:created>
  <dcterms:modified xsi:type="dcterms:W3CDTF">2022-12-16T17:41:45Z</dcterms:modified>
  <cp:category/>
  <cp:contentStatus/>
</cp:coreProperties>
</file>