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12"/>
  <workbookPr/>
  <mc:AlternateContent xmlns:mc="http://schemas.openxmlformats.org/markup-compatibility/2006">
    <mc:Choice Requires="x15">
      <x15ac:absPath xmlns:x15ac="http://schemas.microsoft.com/office/spreadsheetml/2010/11/ac" url="/Users/jessicachilds-disney/Dropbox/Manuscripts In progress/MDD JCD Nature Revision/Accept in principle Feb 2023/Raw Data/"/>
    </mc:Choice>
  </mc:AlternateContent>
  <xr:revisionPtr revIDLastSave="0" documentId="13_ncr:1_{0D4B4ECC-384A-6A41-9213-7579BCF2868B}" xr6:coauthVersionLast="47" xr6:coauthVersionMax="47" xr10:uidLastSave="{00000000-0000-0000-0000-000000000000}"/>
  <bookViews>
    <workbookView xWindow="5540" yWindow="1360" windowWidth="26820" windowHeight="21040" activeTab="8" xr2:uid="{00000000-000D-0000-FFFF-FFFF00000000}"/>
  </bookViews>
  <sheets>
    <sheet name="Panel a" sheetId="1" r:id="rId1"/>
    <sheet name="Panel c" sheetId="2" r:id="rId2"/>
    <sheet name="Panel d" sheetId="3" r:id="rId3"/>
    <sheet name="Panel e" sheetId="5" r:id="rId4"/>
    <sheet name="Panel f" sheetId="4" r:id="rId5"/>
    <sheet name="Panel g left" sheetId="6" r:id="rId6"/>
    <sheet name="Panel g right" sheetId="13" r:id="rId7"/>
    <sheet name="Panel h" sheetId="7" r:id="rId8"/>
    <sheet name="Panel i" sheetId="8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2" i="6" l="1"/>
  <c r="E34" i="13"/>
  <c r="E33" i="13"/>
  <c r="E32" i="13"/>
  <c r="E31" i="13"/>
  <c r="E30" i="13"/>
  <c r="E29" i="13"/>
  <c r="E28" i="13"/>
  <c r="F28" i="13" s="1"/>
  <c r="G28" i="13" s="1"/>
  <c r="E27" i="13"/>
  <c r="E26" i="13"/>
  <c r="E25" i="13"/>
  <c r="E24" i="13"/>
  <c r="E23" i="13"/>
  <c r="E22" i="13"/>
  <c r="E21" i="13"/>
  <c r="E20" i="13"/>
  <c r="E19" i="13"/>
  <c r="E18" i="13"/>
  <c r="I18" i="13" s="1"/>
  <c r="E17" i="13"/>
  <c r="F23" i="13" l="1"/>
  <c r="G23" i="13" s="1"/>
  <c r="F24" i="13"/>
  <c r="G24" i="13" s="1"/>
  <c r="F25" i="13"/>
  <c r="G25" i="13" s="1"/>
  <c r="F17" i="13"/>
  <c r="G17" i="13" s="1"/>
  <c r="F29" i="13"/>
  <c r="G29" i="13" s="1"/>
  <c r="F26" i="13"/>
  <c r="G26" i="13" s="1"/>
  <c r="F27" i="13"/>
  <c r="G27" i="13" s="1"/>
  <c r="F30" i="13"/>
  <c r="G30" i="13" s="1"/>
  <c r="F19" i="13"/>
  <c r="G19" i="13" s="1"/>
  <c r="F31" i="13"/>
  <c r="G31" i="13" s="1"/>
  <c r="F20" i="13"/>
  <c r="G20" i="13" s="1"/>
  <c r="F32" i="13"/>
  <c r="G32" i="13" s="1"/>
  <c r="F21" i="13"/>
  <c r="G21" i="13" s="1"/>
  <c r="F33" i="13"/>
  <c r="G33" i="13" s="1"/>
  <c r="F22" i="13"/>
  <c r="G22" i="13" s="1"/>
  <c r="F34" i="13"/>
  <c r="G34" i="13" s="1"/>
  <c r="F18" i="13"/>
  <c r="G18" i="13" s="1"/>
  <c r="J21" i="2"/>
  <c r="I21" i="2"/>
  <c r="H21" i="2"/>
  <c r="G21" i="2"/>
  <c r="C18" i="2"/>
  <c r="D18" i="2"/>
  <c r="E18" i="2"/>
  <c r="F18" i="2"/>
  <c r="G18" i="2"/>
  <c r="H18" i="2"/>
  <c r="I18" i="2"/>
  <c r="J18" i="2"/>
  <c r="C19" i="2"/>
  <c r="D19" i="2"/>
  <c r="E19" i="2"/>
  <c r="F19" i="2"/>
  <c r="G19" i="2"/>
  <c r="H19" i="2"/>
  <c r="I19" i="2"/>
  <c r="J19" i="2"/>
  <c r="C20" i="2"/>
  <c r="D20" i="2"/>
  <c r="E20" i="2"/>
  <c r="F20" i="2"/>
  <c r="G20" i="2"/>
  <c r="H20" i="2"/>
  <c r="I20" i="2"/>
  <c r="J20" i="2"/>
  <c r="B19" i="2"/>
  <c r="B20" i="2"/>
  <c r="B18" i="2"/>
  <c r="B16" i="2"/>
  <c r="AB94" i="7" l="1"/>
  <c r="AB91" i="7"/>
  <c r="AB88" i="7"/>
  <c r="AB85" i="7"/>
  <c r="AB82" i="7"/>
  <c r="AB79" i="7"/>
  <c r="AB76" i="7"/>
  <c r="AA94" i="7"/>
  <c r="AA91" i="7"/>
  <c r="AA88" i="7"/>
  <c r="AA79" i="7"/>
  <c r="AA82" i="7"/>
  <c r="AA85" i="7"/>
  <c r="AA76" i="7"/>
  <c r="Z76" i="7"/>
  <c r="Y94" i="7"/>
  <c r="Y91" i="7"/>
  <c r="Y88" i="7"/>
  <c r="Y85" i="7"/>
  <c r="Y82" i="7"/>
  <c r="Y79" i="7"/>
  <c r="Y76" i="7"/>
  <c r="X78" i="7"/>
  <c r="X79" i="7"/>
  <c r="X80" i="7"/>
  <c r="X81" i="7"/>
  <c r="X82" i="7"/>
  <c r="X83" i="7"/>
  <c r="X84" i="7"/>
  <c r="X85" i="7"/>
  <c r="X86" i="7"/>
  <c r="X87" i="7"/>
  <c r="X88" i="7"/>
  <c r="X89" i="7"/>
  <c r="X90" i="7"/>
  <c r="X91" i="7"/>
  <c r="X92" i="7"/>
  <c r="X93" i="7"/>
  <c r="X94" i="7"/>
  <c r="X95" i="7"/>
  <c r="X96" i="7"/>
  <c r="X77" i="7"/>
  <c r="X76" i="7"/>
  <c r="Y33" i="7"/>
  <c r="X50" i="7"/>
  <c r="X49" i="7"/>
  <c r="X48" i="7"/>
  <c r="Y48" i="7" s="1"/>
  <c r="X47" i="7"/>
  <c r="X46" i="7"/>
  <c r="X45" i="7"/>
  <c r="Y45" i="7" s="1"/>
  <c r="X44" i="7"/>
  <c r="X43" i="7"/>
  <c r="X42" i="7"/>
  <c r="Y42" i="7" s="1"/>
  <c r="X41" i="7"/>
  <c r="X40" i="7"/>
  <c r="X39" i="7"/>
  <c r="Y39" i="7" s="1"/>
  <c r="X38" i="7"/>
  <c r="X37" i="7"/>
  <c r="X36" i="7"/>
  <c r="Y36" i="7" s="1"/>
  <c r="X35" i="7"/>
  <c r="X34" i="7"/>
  <c r="X33" i="7"/>
  <c r="X32" i="7"/>
  <c r="X31" i="7"/>
  <c r="X30" i="7"/>
  <c r="Y30" i="7" s="1"/>
  <c r="X24" i="7"/>
  <c r="X23" i="7"/>
  <c r="X22" i="7"/>
  <c r="Y22" i="7" s="1"/>
  <c r="X21" i="7"/>
  <c r="Y19" i="7" s="1"/>
  <c r="X20" i="7"/>
  <c r="X19" i="7"/>
  <c r="X18" i="7"/>
  <c r="X17" i="7"/>
  <c r="X16" i="7"/>
  <c r="Y16" i="7" s="1"/>
  <c r="X15" i="7"/>
  <c r="X14" i="7"/>
  <c r="X13" i="7"/>
  <c r="Y13" i="7" s="1"/>
  <c r="X12" i="7"/>
  <c r="X11" i="7"/>
  <c r="X10" i="7"/>
  <c r="Y10" i="7" s="1"/>
  <c r="X9" i="7"/>
  <c r="X8" i="7"/>
  <c r="X7" i="7"/>
  <c r="Y7" i="7" s="1"/>
  <c r="X6" i="7"/>
  <c r="X5" i="7"/>
  <c r="X4" i="7"/>
  <c r="Y4" i="7" s="1"/>
  <c r="O94" i="7"/>
  <c r="O91" i="7"/>
  <c r="O88" i="7"/>
  <c r="O61" i="7"/>
  <c r="O58" i="7"/>
  <c r="N96" i="7"/>
  <c r="N95" i="7"/>
  <c r="N94" i="7"/>
  <c r="N93" i="7"/>
  <c r="N92" i="7"/>
  <c r="N91" i="7"/>
  <c r="N90" i="7"/>
  <c r="N89" i="7"/>
  <c r="N88" i="7"/>
  <c r="N87" i="7"/>
  <c r="O85" i="7" s="1"/>
  <c r="N86" i="7"/>
  <c r="N85" i="7"/>
  <c r="N84" i="7"/>
  <c r="N83" i="7"/>
  <c r="N82" i="7"/>
  <c r="O82" i="7" s="1"/>
  <c r="N81" i="7"/>
  <c r="N80" i="7"/>
  <c r="N79" i="7"/>
  <c r="O79" i="7" s="1"/>
  <c r="N78" i="7"/>
  <c r="N77" i="7"/>
  <c r="N76" i="7"/>
  <c r="O76" i="7" s="1"/>
  <c r="N72" i="7"/>
  <c r="N71" i="7"/>
  <c r="N70" i="7"/>
  <c r="O70" i="7" s="1"/>
  <c r="N69" i="7"/>
  <c r="N68" i="7"/>
  <c r="N67" i="7"/>
  <c r="O67" i="7" s="1"/>
  <c r="N66" i="7"/>
  <c r="N65" i="7"/>
  <c r="N64" i="7"/>
  <c r="O64" i="7" s="1"/>
  <c r="N63" i="7"/>
  <c r="N62" i="7"/>
  <c r="N61" i="7"/>
  <c r="N60" i="7"/>
  <c r="N59" i="7"/>
  <c r="N58" i="7"/>
  <c r="N57" i="7"/>
  <c r="N56" i="7"/>
  <c r="N55" i="7"/>
  <c r="O55" i="7" s="1"/>
  <c r="N54" i="7"/>
  <c r="O52" i="7" s="1"/>
  <c r="N53" i="7"/>
  <c r="N52" i="7"/>
  <c r="O40" i="7"/>
  <c r="N48" i="7"/>
  <c r="N47" i="7"/>
  <c r="N46" i="7"/>
  <c r="O46" i="7" s="1"/>
  <c r="N45" i="7"/>
  <c r="N44" i="7"/>
  <c r="N43" i="7"/>
  <c r="O43" i="7" s="1"/>
  <c r="N42" i="7"/>
  <c r="N41" i="7"/>
  <c r="N40" i="7"/>
  <c r="N39" i="7"/>
  <c r="N38" i="7"/>
  <c r="N37" i="7"/>
  <c r="O37" i="7" s="1"/>
  <c r="N36" i="7"/>
  <c r="N35" i="7"/>
  <c r="N34" i="7"/>
  <c r="O34" i="7" s="1"/>
  <c r="N33" i="7"/>
  <c r="N32" i="7"/>
  <c r="N31" i="7"/>
  <c r="O31" i="7" s="1"/>
  <c r="N30" i="7"/>
  <c r="N29" i="7"/>
  <c r="N28" i="7"/>
  <c r="O28" i="7" s="1"/>
  <c r="O10" i="7"/>
  <c r="N5" i="7"/>
  <c r="N6" i="7"/>
  <c r="N7" i="7"/>
  <c r="O7" i="7" s="1"/>
  <c r="N8" i="7"/>
  <c r="N9" i="7"/>
  <c r="N10" i="7"/>
  <c r="N11" i="7"/>
  <c r="N12" i="7"/>
  <c r="N13" i="7"/>
  <c r="O13" i="7" s="1"/>
  <c r="N14" i="7"/>
  <c r="N15" i="7"/>
  <c r="N16" i="7"/>
  <c r="O16" i="7" s="1"/>
  <c r="N17" i="7"/>
  <c r="N18" i="7"/>
  <c r="N19" i="7"/>
  <c r="O19" i="7" s="1"/>
  <c r="N20" i="7"/>
  <c r="N21" i="7"/>
  <c r="N22" i="7"/>
  <c r="N23" i="7"/>
  <c r="O22" i="7" s="1"/>
  <c r="N24" i="7"/>
  <c r="N4" i="7"/>
  <c r="O4" i="7" s="1"/>
  <c r="E88" i="7"/>
  <c r="E55" i="7"/>
  <c r="D96" i="7"/>
  <c r="D95" i="7"/>
  <c r="D94" i="7"/>
  <c r="E94" i="7" s="1"/>
  <c r="D93" i="7"/>
  <c r="D92" i="7"/>
  <c r="D91" i="7"/>
  <c r="E91" i="7" s="1"/>
  <c r="D90" i="7"/>
  <c r="D89" i="7"/>
  <c r="D88" i="7"/>
  <c r="D87" i="7"/>
  <c r="D86" i="7"/>
  <c r="D85" i="7"/>
  <c r="E85" i="7" s="1"/>
  <c r="D84" i="7"/>
  <c r="D83" i="7"/>
  <c r="D82" i="7"/>
  <c r="E82" i="7" s="1"/>
  <c r="D81" i="7"/>
  <c r="E79" i="7" s="1"/>
  <c r="D80" i="7"/>
  <c r="D79" i="7"/>
  <c r="D78" i="7"/>
  <c r="D77" i="7"/>
  <c r="D76" i="7"/>
  <c r="E76" i="7" s="1"/>
  <c r="D72" i="7"/>
  <c r="D71" i="7"/>
  <c r="D70" i="7"/>
  <c r="D69" i="7"/>
  <c r="D68" i="7"/>
  <c r="E67" i="7" s="1"/>
  <c r="D67" i="7"/>
  <c r="D66" i="7"/>
  <c r="D65" i="7"/>
  <c r="D64" i="7"/>
  <c r="E64" i="7" s="1"/>
  <c r="D63" i="7"/>
  <c r="D62" i="7"/>
  <c r="D61" i="7"/>
  <c r="E61" i="7" s="1"/>
  <c r="D60" i="7"/>
  <c r="D59" i="7"/>
  <c r="D58" i="7"/>
  <c r="E58" i="7" s="1"/>
  <c r="D57" i="7"/>
  <c r="D56" i="7"/>
  <c r="D55" i="7"/>
  <c r="D54" i="7"/>
  <c r="D53" i="7"/>
  <c r="D52" i="7"/>
  <c r="E52" i="7" s="1"/>
  <c r="D48" i="7"/>
  <c r="D47" i="7"/>
  <c r="D46" i="7"/>
  <c r="E46" i="7" s="1"/>
  <c r="D45" i="7"/>
  <c r="E43" i="7" s="1"/>
  <c r="D44" i="7"/>
  <c r="D43" i="7"/>
  <c r="D42" i="7"/>
  <c r="D41" i="7"/>
  <c r="D40" i="7"/>
  <c r="E40" i="7" s="1"/>
  <c r="D39" i="7"/>
  <c r="D38" i="7"/>
  <c r="D37" i="7"/>
  <c r="E37" i="7" s="1"/>
  <c r="D36" i="7"/>
  <c r="D35" i="7"/>
  <c r="E34" i="7" s="1"/>
  <c r="D34" i="7"/>
  <c r="D33" i="7"/>
  <c r="D32" i="7"/>
  <c r="D31" i="7"/>
  <c r="E31" i="7" s="1"/>
  <c r="D30" i="7"/>
  <c r="D29" i="7"/>
  <c r="D28" i="7"/>
  <c r="E28" i="7" s="1"/>
  <c r="D24" i="7"/>
  <c r="D23" i="7"/>
  <c r="D22" i="7"/>
  <c r="E22" i="7" s="1"/>
  <c r="D21" i="7"/>
  <c r="D20" i="7"/>
  <c r="D19" i="7"/>
  <c r="E19" i="7" s="1"/>
  <c r="D18" i="7"/>
  <c r="D17" i="7"/>
  <c r="D16" i="7"/>
  <c r="E16" i="7" s="1"/>
  <c r="D15" i="7"/>
  <c r="D14" i="7"/>
  <c r="D13" i="7"/>
  <c r="E13" i="7" s="1"/>
  <c r="D12" i="7"/>
  <c r="D11" i="7"/>
  <c r="D10" i="7"/>
  <c r="D9" i="7"/>
  <c r="D8" i="7"/>
  <c r="D7" i="7"/>
  <c r="E7" i="7" s="1"/>
  <c r="D6" i="7"/>
  <c r="D5" i="7"/>
  <c r="D4" i="7"/>
  <c r="E4" i="7" s="1"/>
  <c r="P60" i="6"/>
  <c r="P59" i="6"/>
  <c r="P58" i="6"/>
  <c r="P57" i="6"/>
  <c r="P56" i="6"/>
  <c r="P55" i="6"/>
  <c r="P54" i="6"/>
  <c r="P53" i="6"/>
  <c r="P52" i="6"/>
  <c r="P51" i="6"/>
  <c r="P50" i="6"/>
  <c r="P49" i="6"/>
  <c r="P48" i="6"/>
  <c r="P47" i="6"/>
  <c r="P46" i="6"/>
  <c r="P45" i="6"/>
  <c r="P44" i="6"/>
  <c r="P43" i="6"/>
  <c r="P42" i="6"/>
  <c r="P41" i="6"/>
  <c r="P40" i="6"/>
  <c r="P39" i="6"/>
  <c r="P38" i="6"/>
  <c r="P37" i="6"/>
  <c r="P36" i="6"/>
  <c r="P35" i="6"/>
  <c r="P34" i="6"/>
  <c r="P33" i="6"/>
  <c r="P32" i="6"/>
  <c r="P31" i="6"/>
  <c r="P30" i="6"/>
  <c r="P29" i="6"/>
  <c r="P28" i="6"/>
  <c r="P27" i="6"/>
  <c r="P26" i="6"/>
  <c r="P25" i="6"/>
  <c r="P24" i="6"/>
  <c r="P23" i="6"/>
  <c r="P22" i="6"/>
  <c r="P21" i="6"/>
  <c r="P20" i="6"/>
  <c r="P19" i="6"/>
  <c r="P18" i="6"/>
  <c r="P17" i="6"/>
  <c r="P16" i="6"/>
  <c r="Q12" i="6" s="1"/>
  <c r="E60" i="6"/>
  <c r="E59" i="6"/>
  <c r="E58" i="6"/>
  <c r="E57" i="6"/>
  <c r="E56" i="6"/>
  <c r="E55" i="6"/>
  <c r="E54" i="6"/>
  <c r="E53" i="6"/>
  <c r="E52" i="6"/>
  <c r="E51" i="6"/>
  <c r="E50" i="6"/>
  <c r="E49" i="6"/>
  <c r="E48" i="6"/>
  <c r="E47" i="6"/>
  <c r="E46" i="6"/>
  <c r="E45" i="6"/>
  <c r="E44" i="6"/>
  <c r="E43" i="6"/>
  <c r="E42" i="6"/>
  <c r="E41" i="6"/>
  <c r="E40" i="6"/>
  <c r="E39" i="6"/>
  <c r="E38" i="6"/>
  <c r="E37" i="6"/>
  <c r="E36" i="6"/>
  <c r="E35" i="6"/>
  <c r="E34" i="6"/>
  <c r="E33" i="6"/>
  <c r="E32" i="6"/>
  <c r="E31" i="6"/>
  <c r="E30" i="6"/>
  <c r="E29" i="6"/>
  <c r="E28" i="6"/>
  <c r="E27" i="6"/>
  <c r="E26" i="6"/>
  <c r="E25" i="6"/>
  <c r="E24" i="6"/>
  <c r="E23" i="6"/>
  <c r="E22" i="6"/>
  <c r="E21" i="6"/>
  <c r="E20" i="6"/>
  <c r="E19" i="6"/>
  <c r="E18" i="6"/>
  <c r="E17" i="6"/>
  <c r="E16" i="6"/>
  <c r="AN52" i="4"/>
  <c r="AN51" i="4"/>
  <c r="AN50" i="4"/>
  <c r="AN43" i="4"/>
  <c r="AN42" i="4"/>
  <c r="AN41" i="4"/>
  <c r="AN34" i="4"/>
  <c r="AN33" i="4"/>
  <c r="AN32" i="4"/>
  <c r="AL56" i="4"/>
  <c r="AL53" i="4"/>
  <c r="AL50" i="4"/>
  <c r="AL47" i="4"/>
  <c r="AL44" i="4"/>
  <c r="AL41" i="4"/>
  <c r="AL38" i="4"/>
  <c r="AL35" i="4"/>
  <c r="AL32" i="4"/>
  <c r="AN23" i="4"/>
  <c r="AN22" i="4"/>
  <c r="AN21" i="4"/>
  <c r="AN14" i="4"/>
  <c r="AN13" i="4"/>
  <c r="AN12" i="4"/>
  <c r="AN5" i="4"/>
  <c r="AN4" i="4"/>
  <c r="AN3" i="4"/>
  <c r="AL27" i="4"/>
  <c r="AL24" i="4"/>
  <c r="AL21" i="4"/>
  <c r="AL18" i="4"/>
  <c r="AL15" i="4"/>
  <c r="AL12" i="4"/>
  <c r="AL9" i="4"/>
  <c r="AL6" i="4"/>
  <c r="AL3" i="4"/>
  <c r="AK3" i="4"/>
  <c r="AJ27" i="4"/>
  <c r="AJ24" i="4"/>
  <c r="AJ21" i="4"/>
  <c r="AJ18" i="4"/>
  <c r="AJ15" i="4"/>
  <c r="AJ12" i="4"/>
  <c r="AJ9" i="4"/>
  <c r="AJ6" i="4"/>
  <c r="AJ3" i="4"/>
  <c r="AK32" i="4"/>
  <c r="AJ56" i="4"/>
  <c r="AJ53" i="4"/>
  <c r="AJ50" i="4"/>
  <c r="AJ47" i="4"/>
  <c r="AJ44" i="4"/>
  <c r="AJ41" i="4"/>
  <c r="AJ38" i="4"/>
  <c r="AJ35" i="4"/>
  <c r="AJ32" i="4"/>
  <c r="AI58" i="4"/>
  <c r="AI57" i="4"/>
  <c r="AI56" i="4"/>
  <c r="AI55" i="4"/>
  <c r="AI54" i="4"/>
  <c r="AI53" i="4"/>
  <c r="AI52" i="4"/>
  <c r="AI51" i="4"/>
  <c r="AI50" i="4"/>
  <c r="AI49" i="4"/>
  <c r="AI48" i="4"/>
  <c r="AI47" i="4"/>
  <c r="AI46" i="4"/>
  <c r="AI45" i="4"/>
  <c r="AI44" i="4"/>
  <c r="AI43" i="4"/>
  <c r="AI42" i="4"/>
  <c r="AI41" i="4"/>
  <c r="AI40" i="4"/>
  <c r="AI39" i="4"/>
  <c r="AI38" i="4"/>
  <c r="AI37" i="4"/>
  <c r="AI36" i="4"/>
  <c r="AI35" i="4"/>
  <c r="AI34" i="4"/>
  <c r="AI33" i="4"/>
  <c r="AI32" i="4"/>
  <c r="Q31" i="6" l="1"/>
  <c r="R31" i="6" s="1"/>
  <c r="Q30" i="6"/>
  <c r="R30" i="6" s="1"/>
  <c r="Q28" i="6"/>
  <c r="R28" i="6" s="1"/>
  <c r="Q56" i="6"/>
  <c r="R56" i="6" s="1"/>
  <c r="Q19" i="6"/>
  <c r="R19" i="6" s="1"/>
  <c r="Q16" i="6"/>
  <c r="R16" i="6" s="1"/>
  <c r="Q32" i="6"/>
  <c r="R32" i="6" s="1"/>
  <c r="Q55" i="6"/>
  <c r="R55" i="6" s="1"/>
  <c r="S55" i="6" s="1"/>
  <c r="Q44" i="6"/>
  <c r="R44" i="6" s="1"/>
  <c r="Q20" i="6"/>
  <c r="R20" i="6" s="1"/>
  <c r="Q43" i="6"/>
  <c r="R43" i="6" s="1"/>
  <c r="Q54" i="6"/>
  <c r="R54" i="6" s="1"/>
  <c r="Q42" i="6"/>
  <c r="R42" i="6" s="1"/>
  <c r="Q18" i="6"/>
  <c r="R18" i="6" s="1"/>
  <c r="Q53" i="6"/>
  <c r="R53" i="6" s="1"/>
  <c r="Q41" i="6"/>
  <c r="R41" i="6" s="1"/>
  <c r="Q29" i="6"/>
  <c r="R29" i="6" s="1"/>
  <c r="Q52" i="6"/>
  <c r="R52" i="6" s="1"/>
  <c r="S52" i="6" s="1"/>
  <c r="Q17" i="6"/>
  <c r="R17" i="6" s="1"/>
  <c r="Q40" i="6"/>
  <c r="R40" i="6" s="1"/>
  <c r="S40" i="6" s="1"/>
  <c r="Q57" i="6"/>
  <c r="R57" i="6" s="1"/>
  <c r="Q34" i="6"/>
  <c r="R34" i="6" s="1"/>
  <c r="S34" i="6" s="1"/>
  <c r="Q35" i="6"/>
  <c r="R35" i="6" s="1"/>
  <c r="Q59" i="6"/>
  <c r="R59" i="6" s="1"/>
  <c r="Q33" i="6"/>
  <c r="R33" i="6" s="1"/>
  <c r="Q22" i="6"/>
  <c r="R22" i="6" s="1"/>
  <c r="Q23" i="6"/>
  <c r="R23" i="6" s="1"/>
  <c r="F21" i="6"/>
  <c r="G21" i="6" s="1"/>
  <c r="F45" i="6"/>
  <c r="G45" i="6" s="1"/>
  <c r="F57" i="6"/>
  <c r="G57" i="6" s="1"/>
  <c r="Q24" i="6"/>
  <c r="R24" i="6" s="1"/>
  <c r="Q36" i="6"/>
  <c r="R36" i="6" s="1"/>
  <c r="Q48" i="6"/>
  <c r="R48" i="6" s="1"/>
  <c r="Q60" i="6"/>
  <c r="R60" i="6" s="1"/>
  <c r="Q21" i="6"/>
  <c r="R21" i="6" s="1"/>
  <c r="Q46" i="6"/>
  <c r="R46" i="6" s="1"/>
  <c r="S46" i="6" s="1"/>
  <c r="Q47" i="6"/>
  <c r="R47" i="6" s="1"/>
  <c r="F22" i="6"/>
  <c r="G22" i="6" s="1"/>
  <c r="F34" i="6"/>
  <c r="G34" i="6" s="1"/>
  <c r="F46" i="6"/>
  <c r="G46" i="6" s="1"/>
  <c r="F58" i="6"/>
  <c r="G58" i="6" s="1"/>
  <c r="Q25" i="6"/>
  <c r="R25" i="6" s="1"/>
  <c r="S25" i="6" s="1"/>
  <c r="Q37" i="6"/>
  <c r="R37" i="6" s="1"/>
  <c r="S37" i="6" s="1"/>
  <c r="Q49" i="6"/>
  <c r="R49" i="6" s="1"/>
  <c r="S49" i="6" s="1"/>
  <c r="Q45" i="6"/>
  <c r="R45" i="6" s="1"/>
  <c r="Q58" i="6"/>
  <c r="R58" i="6" s="1"/>
  <c r="S58" i="6" s="1"/>
  <c r="F35" i="6"/>
  <c r="G35" i="6" s="1"/>
  <c r="F59" i="6"/>
  <c r="G59" i="6" s="1"/>
  <c r="Q26" i="6"/>
  <c r="R26" i="6" s="1"/>
  <c r="Q38" i="6"/>
  <c r="R38" i="6" s="1"/>
  <c r="Q50" i="6"/>
  <c r="R50" i="6" s="1"/>
  <c r="F24" i="6"/>
  <c r="G24" i="6" s="1"/>
  <c r="F36" i="6"/>
  <c r="G36" i="6" s="1"/>
  <c r="F48" i="6"/>
  <c r="G48" i="6" s="1"/>
  <c r="Q27" i="6"/>
  <c r="R27" i="6" s="1"/>
  <c r="Q39" i="6"/>
  <c r="R39" i="6" s="1"/>
  <c r="Q51" i="6"/>
  <c r="R51" i="6" s="1"/>
  <c r="P76" i="7"/>
  <c r="Q88" i="7" s="1"/>
  <c r="R88" i="7" s="1"/>
  <c r="Q76" i="7"/>
  <c r="R76" i="7" s="1"/>
  <c r="Q55" i="7"/>
  <c r="R55" i="7" s="1"/>
  <c r="Q61" i="7"/>
  <c r="R61" i="7" s="1"/>
  <c r="AA10" i="7"/>
  <c r="AB10" i="7" s="1"/>
  <c r="AA45" i="7"/>
  <c r="AB45" i="7" s="1"/>
  <c r="Q67" i="7"/>
  <c r="R67" i="7" s="1"/>
  <c r="Q91" i="7"/>
  <c r="R91" i="7" s="1"/>
  <c r="AA22" i="7"/>
  <c r="AB22" i="7" s="1"/>
  <c r="Q85" i="7"/>
  <c r="R85" i="7" s="1"/>
  <c r="AA36" i="7"/>
  <c r="AB36" i="7" s="1"/>
  <c r="AA39" i="7"/>
  <c r="AB39" i="7" s="1"/>
  <c r="P28" i="7"/>
  <c r="Q31" i="7" s="1"/>
  <c r="R31" i="7" s="1"/>
  <c r="Z30" i="7"/>
  <c r="AA48" i="7" s="1"/>
  <c r="AB48" i="7" s="1"/>
  <c r="P52" i="7"/>
  <c r="Q64" i="7" s="1"/>
  <c r="R64" i="7" s="1"/>
  <c r="Q79" i="7"/>
  <c r="R79" i="7" s="1"/>
  <c r="P4" i="7"/>
  <c r="Q10" i="7" s="1"/>
  <c r="R10" i="7" s="1"/>
  <c r="Q94" i="7"/>
  <c r="R94" i="7" s="1"/>
  <c r="Z4" i="7"/>
  <c r="AA7" i="7" s="1"/>
  <c r="AB7" i="7" s="1"/>
  <c r="AA16" i="7"/>
  <c r="AB16" i="7" s="1"/>
  <c r="AA33" i="7"/>
  <c r="AB33" i="7" s="1"/>
  <c r="E70" i="7"/>
  <c r="E10" i="7"/>
  <c r="F4" i="7" s="1"/>
  <c r="F28" i="7"/>
  <c r="G37" i="7" s="1"/>
  <c r="H37" i="7" s="1"/>
  <c r="G31" i="7"/>
  <c r="H31" i="7" s="1"/>
  <c r="F76" i="7"/>
  <c r="G85" i="7" s="1"/>
  <c r="H85" i="7" s="1"/>
  <c r="G76" i="7"/>
  <c r="H76" i="7" s="1"/>
  <c r="G34" i="7"/>
  <c r="H34" i="7" s="1"/>
  <c r="G79" i="7"/>
  <c r="H79" i="7" s="1"/>
  <c r="G91" i="7"/>
  <c r="H91" i="7" s="1"/>
  <c r="F52" i="7"/>
  <c r="G55" i="7" s="1"/>
  <c r="H55" i="7" s="1"/>
  <c r="AB29" i="4"/>
  <c r="AB28" i="4"/>
  <c r="AB27" i="4"/>
  <c r="AB17" i="4"/>
  <c r="AB16" i="4"/>
  <c r="AB15" i="4"/>
  <c r="AB5" i="4"/>
  <c r="AB4" i="4"/>
  <c r="AB3" i="4"/>
  <c r="Y18" i="4"/>
  <c r="Y6" i="4"/>
  <c r="Y3" i="4"/>
  <c r="X35" i="4"/>
  <c r="X34" i="4"/>
  <c r="Y33" i="4" s="1"/>
  <c r="X33" i="4"/>
  <c r="X32" i="4"/>
  <c r="X31" i="4"/>
  <c r="X30" i="4"/>
  <c r="Y30" i="4" s="1"/>
  <c r="X29" i="4"/>
  <c r="X28" i="4"/>
  <c r="X27" i="4"/>
  <c r="Y27" i="4" s="1"/>
  <c r="X23" i="4"/>
  <c r="Y21" i="4" s="1"/>
  <c r="X22" i="4"/>
  <c r="X21" i="4"/>
  <c r="X20" i="4"/>
  <c r="X19" i="4"/>
  <c r="X18" i="4"/>
  <c r="X17" i="4"/>
  <c r="X16" i="4"/>
  <c r="X15" i="4"/>
  <c r="Y15" i="4" s="1"/>
  <c r="X11" i="4"/>
  <c r="X10" i="4"/>
  <c r="Y9" i="4" s="1"/>
  <c r="X9" i="4"/>
  <c r="X8" i="4"/>
  <c r="X7" i="4"/>
  <c r="X6" i="4"/>
  <c r="X5" i="4"/>
  <c r="X4" i="4"/>
  <c r="X3" i="4"/>
  <c r="O32" i="4"/>
  <c r="N58" i="4"/>
  <c r="N57" i="4"/>
  <c r="N56" i="4"/>
  <c r="N55" i="4"/>
  <c r="N54" i="4"/>
  <c r="N53" i="4"/>
  <c r="N52" i="4"/>
  <c r="N51" i="4"/>
  <c r="N50" i="4"/>
  <c r="O50" i="4" s="1"/>
  <c r="N49" i="4"/>
  <c r="N48" i="4"/>
  <c r="N47" i="4"/>
  <c r="N46" i="4"/>
  <c r="N45" i="4"/>
  <c r="N44" i="4"/>
  <c r="N43" i="4"/>
  <c r="N42" i="4"/>
  <c r="N41" i="4"/>
  <c r="O41" i="4" s="1"/>
  <c r="N40" i="4"/>
  <c r="N39" i="4"/>
  <c r="N38" i="4"/>
  <c r="N37" i="4"/>
  <c r="N36" i="4"/>
  <c r="N35" i="4"/>
  <c r="N34" i="4"/>
  <c r="N33" i="4"/>
  <c r="N32" i="4"/>
  <c r="N29" i="4"/>
  <c r="N28" i="4"/>
  <c r="N27" i="4"/>
  <c r="O27" i="4" s="1"/>
  <c r="N26" i="4"/>
  <c r="N25" i="4"/>
  <c r="N24" i="4"/>
  <c r="N23" i="4"/>
  <c r="N22" i="4"/>
  <c r="N21" i="4"/>
  <c r="N20" i="4"/>
  <c r="N19" i="4"/>
  <c r="N18" i="4"/>
  <c r="O18" i="4" s="1"/>
  <c r="N17" i="4"/>
  <c r="N16" i="4"/>
  <c r="N15" i="4"/>
  <c r="N14" i="4"/>
  <c r="N13" i="4"/>
  <c r="O12" i="4" s="1"/>
  <c r="N12" i="4"/>
  <c r="N11" i="4"/>
  <c r="N10" i="4"/>
  <c r="N9" i="4"/>
  <c r="O9" i="4" s="1"/>
  <c r="N8" i="4"/>
  <c r="N7" i="4"/>
  <c r="N6" i="4"/>
  <c r="N5" i="4"/>
  <c r="N4" i="4"/>
  <c r="N3" i="4"/>
  <c r="D35" i="4"/>
  <c r="D34" i="4"/>
  <c r="D33" i="4"/>
  <c r="E33" i="4" s="1"/>
  <c r="D32" i="4"/>
  <c r="D31" i="4"/>
  <c r="D30" i="4"/>
  <c r="D29" i="4"/>
  <c r="D28" i="4"/>
  <c r="D27" i="4"/>
  <c r="D23" i="4"/>
  <c r="D22" i="4"/>
  <c r="D21" i="4"/>
  <c r="E21" i="4" s="1"/>
  <c r="D20" i="4"/>
  <c r="D19" i="4"/>
  <c r="D18" i="4"/>
  <c r="D17" i="4"/>
  <c r="D16" i="4"/>
  <c r="D15" i="4"/>
  <c r="E15" i="4" s="1"/>
  <c r="D4" i="4"/>
  <c r="D5" i="4"/>
  <c r="D6" i="4"/>
  <c r="D7" i="4"/>
  <c r="D8" i="4"/>
  <c r="D9" i="4"/>
  <c r="D10" i="4"/>
  <c r="D11" i="4"/>
  <c r="D3" i="4"/>
  <c r="D36" i="5"/>
  <c r="D35" i="5"/>
  <c r="D34" i="5"/>
  <c r="D33" i="5"/>
  <c r="D32" i="5"/>
  <c r="D31" i="5"/>
  <c r="H31" i="5" s="1"/>
  <c r="D26" i="5"/>
  <c r="D25" i="5"/>
  <c r="D24" i="5"/>
  <c r="D23" i="5"/>
  <c r="D22" i="5"/>
  <c r="D21" i="5"/>
  <c r="D17" i="5"/>
  <c r="D16" i="5"/>
  <c r="D15" i="5"/>
  <c r="D14" i="5"/>
  <c r="D13" i="5"/>
  <c r="D12" i="5"/>
  <c r="D8" i="5"/>
  <c r="D6" i="5"/>
  <c r="D7" i="5"/>
  <c r="D4" i="5"/>
  <c r="D5" i="5"/>
  <c r="D3" i="5"/>
  <c r="I56" i="3"/>
  <c r="I55" i="3"/>
  <c r="I54" i="3"/>
  <c r="I45" i="3"/>
  <c r="I44" i="3"/>
  <c r="I43" i="3"/>
  <c r="I35" i="3"/>
  <c r="I34" i="3"/>
  <c r="I33" i="3"/>
  <c r="I25" i="3"/>
  <c r="I24" i="3"/>
  <c r="I23" i="3"/>
  <c r="I15" i="3"/>
  <c r="I14" i="3"/>
  <c r="I13" i="3"/>
  <c r="H54" i="3"/>
  <c r="H57" i="3"/>
  <c r="H60" i="3"/>
  <c r="F60" i="3"/>
  <c r="F57" i="3"/>
  <c r="F54" i="3"/>
  <c r="H49" i="3"/>
  <c r="H46" i="3"/>
  <c r="H43" i="3"/>
  <c r="H39" i="3"/>
  <c r="H36" i="3"/>
  <c r="H33" i="3"/>
  <c r="H29" i="3"/>
  <c r="H26" i="3"/>
  <c r="H23" i="3"/>
  <c r="H19" i="3"/>
  <c r="H16" i="3"/>
  <c r="H13" i="3"/>
  <c r="I5" i="3"/>
  <c r="I4" i="3"/>
  <c r="I3" i="3"/>
  <c r="H9" i="3"/>
  <c r="H6" i="3"/>
  <c r="H3" i="3"/>
  <c r="G3" i="3"/>
  <c r="F49" i="3"/>
  <c r="F46" i="3"/>
  <c r="F43" i="3"/>
  <c r="F39" i="3"/>
  <c r="F36" i="3"/>
  <c r="F33" i="3"/>
  <c r="F29" i="3"/>
  <c r="F26" i="3"/>
  <c r="F23" i="3"/>
  <c r="F19" i="3"/>
  <c r="F16" i="3"/>
  <c r="F13" i="3"/>
  <c r="F9" i="3"/>
  <c r="F6" i="3"/>
  <c r="F3" i="3"/>
  <c r="E62" i="3"/>
  <c r="E61" i="3"/>
  <c r="E60" i="3"/>
  <c r="E59" i="3"/>
  <c r="E58" i="3"/>
  <c r="E57" i="3"/>
  <c r="E56" i="3"/>
  <c r="E55" i="3"/>
  <c r="E54" i="3"/>
  <c r="E51" i="3"/>
  <c r="E50" i="3"/>
  <c r="E49" i="3"/>
  <c r="E48" i="3"/>
  <c r="E47" i="3"/>
  <c r="E46" i="3"/>
  <c r="E45" i="3"/>
  <c r="E44" i="3"/>
  <c r="E43" i="3"/>
  <c r="E41" i="3"/>
  <c r="E40" i="3"/>
  <c r="E39" i="3"/>
  <c r="E38" i="3"/>
  <c r="E37" i="3"/>
  <c r="E36" i="3"/>
  <c r="E35" i="3"/>
  <c r="E34" i="3"/>
  <c r="E33" i="3"/>
  <c r="E31" i="3"/>
  <c r="E30" i="3"/>
  <c r="E29" i="3"/>
  <c r="E28" i="3"/>
  <c r="E27" i="3"/>
  <c r="E26" i="3"/>
  <c r="E25" i="3"/>
  <c r="E24" i="3"/>
  <c r="E23" i="3"/>
  <c r="E21" i="3"/>
  <c r="E20" i="3"/>
  <c r="E19" i="3"/>
  <c r="E18" i="3"/>
  <c r="E17" i="3"/>
  <c r="E16" i="3"/>
  <c r="E15" i="3"/>
  <c r="E14" i="3"/>
  <c r="E13" i="3"/>
  <c r="E11" i="3"/>
  <c r="E10" i="3"/>
  <c r="E9" i="3"/>
  <c r="E8" i="3"/>
  <c r="E7" i="3"/>
  <c r="E6" i="3"/>
  <c r="E5" i="3"/>
  <c r="E4" i="3"/>
  <c r="E3" i="3"/>
  <c r="H3" i="5" l="1"/>
  <c r="H12" i="5"/>
  <c r="E17" i="5" s="1"/>
  <c r="F17" i="5" s="1"/>
  <c r="E13" i="5"/>
  <c r="F13" i="5" s="1"/>
  <c r="H34" i="6"/>
  <c r="F30" i="6"/>
  <c r="G30" i="6" s="1"/>
  <c r="F27" i="6"/>
  <c r="G27" i="6" s="1"/>
  <c r="F38" i="6"/>
  <c r="G38" i="6" s="1"/>
  <c r="F54" i="6"/>
  <c r="G54" i="6" s="1"/>
  <c r="F17" i="6"/>
  <c r="G17" i="6" s="1"/>
  <c r="F55" i="6"/>
  <c r="G55" i="6" s="1"/>
  <c r="H55" i="6" s="1"/>
  <c r="F43" i="6"/>
  <c r="G43" i="6" s="1"/>
  <c r="H43" i="6" s="1"/>
  <c r="F31" i="6"/>
  <c r="G31" i="6" s="1"/>
  <c r="H31" i="6" s="1"/>
  <c r="F19" i="6"/>
  <c r="G19" i="6" s="1"/>
  <c r="H19" i="6" s="1"/>
  <c r="F42" i="6"/>
  <c r="G42" i="6" s="1"/>
  <c r="F18" i="6"/>
  <c r="G18" i="6" s="1"/>
  <c r="F53" i="6"/>
  <c r="G53" i="6" s="1"/>
  <c r="F41" i="6"/>
  <c r="G41" i="6" s="1"/>
  <c r="F29" i="6"/>
  <c r="G29" i="6" s="1"/>
  <c r="F52" i="6"/>
  <c r="G52" i="6" s="1"/>
  <c r="F40" i="6"/>
  <c r="G40" i="6" s="1"/>
  <c r="F28" i="6"/>
  <c r="G28" i="6" s="1"/>
  <c r="H28" i="6" s="1"/>
  <c r="F16" i="6"/>
  <c r="G16" i="6" s="1"/>
  <c r="H16" i="6" s="1"/>
  <c r="F51" i="6"/>
  <c r="G51" i="6" s="1"/>
  <c r="F39" i="6"/>
  <c r="G39" i="6" s="1"/>
  <c r="F50" i="6"/>
  <c r="G50" i="6" s="1"/>
  <c r="F26" i="6"/>
  <c r="G26" i="6" s="1"/>
  <c r="F56" i="6"/>
  <c r="G56" i="6" s="1"/>
  <c r="F44" i="6"/>
  <c r="G44" i="6" s="1"/>
  <c r="F32" i="6"/>
  <c r="G32" i="6" s="1"/>
  <c r="F20" i="6"/>
  <c r="G20" i="6" s="1"/>
  <c r="F47" i="6"/>
  <c r="G47" i="6" s="1"/>
  <c r="F33" i="6"/>
  <c r="G33" i="6" s="1"/>
  <c r="S22" i="6"/>
  <c r="S28" i="6"/>
  <c r="H46" i="6"/>
  <c r="S19" i="6"/>
  <c r="F23" i="6"/>
  <c r="G23" i="6" s="1"/>
  <c r="H22" i="6" s="1"/>
  <c r="F49" i="6"/>
  <c r="G49" i="6" s="1"/>
  <c r="S31" i="6"/>
  <c r="S16" i="6"/>
  <c r="F25" i="6"/>
  <c r="G25" i="6" s="1"/>
  <c r="F60" i="6"/>
  <c r="G60" i="6" s="1"/>
  <c r="H58" i="6" s="1"/>
  <c r="S43" i="6"/>
  <c r="F37" i="6"/>
  <c r="G37" i="6" s="1"/>
  <c r="G10" i="7"/>
  <c r="H10" i="7" s="1"/>
  <c r="G7" i="7"/>
  <c r="H7" i="7" s="1"/>
  <c r="G22" i="7"/>
  <c r="H22" i="7" s="1"/>
  <c r="G19" i="7"/>
  <c r="H19" i="7" s="1"/>
  <c r="Q37" i="7"/>
  <c r="R37" i="7" s="1"/>
  <c r="Q16" i="7"/>
  <c r="R16" i="7" s="1"/>
  <c r="Q58" i="7"/>
  <c r="R58" i="7" s="1"/>
  <c r="Q28" i="7"/>
  <c r="R28" i="7" s="1"/>
  <c r="Q4" i="7"/>
  <c r="R4" i="7" s="1"/>
  <c r="Q43" i="7"/>
  <c r="R43" i="7" s="1"/>
  <c r="Q13" i="7"/>
  <c r="R13" i="7" s="1"/>
  <c r="Q22" i="7"/>
  <c r="R22" i="7" s="1"/>
  <c r="Q7" i="7"/>
  <c r="R7" i="7" s="1"/>
  <c r="Q40" i="7"/>
  <c r="R40" i="7" s="1"/>
  <c r="Q52" i="7"/>
  <c r="R52" i="7" s="1"/>
  <c r="AA13" i="7"/>
  <c r="AB13" i="7" s="1"/>
  <c r="AA19" i="7"/>
  <c r="AB19" i="7" s="1"/>
  <c r="AA4" i="7"/>
  <c r="AB4" i="7" s="1"/>
  <c r="Q46" i="7"/>
  <c r="R46" i="7" s="1"/>
  <c r="Q19" i="7"/>
  <c r="R19" i="7" s="1"/>
  <c r="G88" i="7"/>
  <c r="H88" i="7" s="1"/>
  <c r="Q82" i="7"/>
  <c r="R82" i="7" s="1"/>
  <c r="AA30" i="7"/>
  <c r="AB30" i="7" s="1"/>
  <c r="Q34" i="7"/>
  <c r="R34" i="7" s="1"/>
  <c r="AA42" i="7"/>
  <c r="AB42" i="7" s="1"/>
  <c r="G82" i="7"/>
  <c r="H82" i="7" s="1"/>
  <c r="Q70" i="7"/>
  <c r="R70" i="7" s="1"/>
  <c r="G58" i="7"/>
  <c r="H58" i="7" s="1"/>
  <c r="G16" i="7"/>
  <c r="H16" i="7" s="1"/>
  <c r="G28" i="7"/>
  <c r="H28" i="7" s="1"/>
  <c r="G67" i="7"/>
  <c r="H67" i="7" s="1"/>
  <c r="G43" i="7"/>
  <c r="H43" i="7" s="1"/>
  <c r="G4" i="7"/>
  <c r="H4" i="7" s="1"/>
  <c r="G64" i="7"/>
  <c r="H64" i="7" s="1"/>
  <c r="G46" i="7"/>
  <c r="H46" i="7" s="1"/>
  <c r="G61" i="7"/>
  <c r="H61" i="7" s="1"/>
  <c r="G40" i="7"/>
  <c r="H40" i="7" s="1"/>
  <c r="G13" i="7"/>
  <c r="H13" i="7" s="1"/>
  <c r="G52" i="7"/>
  <c r="H52" i="7" s="1"/>
  <c r="G70" i="7"/>
  <c r="H70" i="7" s="1"/>
  <c r="G94" i="7"/>
  <c r="H94" i="7" s="1"/>
  <c r="AA21" i="4"/>
  <c r="AA3" i="4"/>
  <c r="AA27" i="4"/>
  <c r="AA6" i="4"/>
  <c r="AA15" i="4"/>
  <c r="AA18" i="4"/>
  <c r="E27" i="4"/>
  <c r="O24" i="4"/>
  <c r="O56" i="4"/>
  <c r="Z3" i="4"/>
  <c r="AA30" i="4" s="1"/>
  <c r="E18" i="4"/>
  <c r="O53" i="4"/>
  <c r="E9" i="4"/>
  <c r="O21" i="4"/>
  <c r="O35" i="4"/>
  <c r="O15" i="4"/>
  <c r="O47" i="4"/>
  <c r="O3" i="4"/>
  <c r="O44" i="4"/>
  <c r="E30" i="4"/>
  <c r="O6" i="4"/>
  <c r="O38" i="4"/>
  <c r="P3" i="4"/>
  <c r="Q12" i="4" s="1"/>
  <c r="R12" i="4" s="1"/>
  <c r="E3" i="4"/>
  <c r="E6" i="4"/>
  <c r="E4" i="5"/>
  <c r="F4" i="5" s="1"/>
  <c r="E3" i="5"/>
  <c r="F3" i="5" s="1"/>
  <c r="E8" i="5"/>
  <c r="F8" i="5" s="1"/>
  <c r="E7" i="5"/>
  <c r="F7" i="5" s="1"/>
  <c r="E16" i="5"/>
  <c r="F16" i="5" s="1"/>
  <c r="E6" i="5"/>
  <c r="F6" i="5" s="1"/>
  <c r="E15" i="5"/>
  <c r="F15" i="5" s="1"/>
  <c r="E5" i="5"/>
  <c r="F5" i="5" s="1"/>
  <c r="H21" i="5"/>
  <c r="E21" i="5" s="1"/>
  <c r="F21" i="5" s="1"/>
  <c r="E12" i="5"/>
  <c r="F12" i="5" s="1"/>
  <c r="L28" i="1"/>
  <c r="E14" i="5" l="1"/>
  <c r="F14" i="5" s="1"/>
  <c r="H49" i="6"/>
  <c r="H37" i="6"/>
  <c r="H25" i="6"/>
  <c r="H52" i="6"/>
  <c r="H40" i="6"/>
  <c r="P32" i="4"/>
  <c r="Q53" i="4" s="1"/>
  <c r="R51" i="4" s="1"/>
  <c r="AA9" i="4"/>
  <c r="AA33" i="4"/>
  <c r="Q35" i="4"/>
  <c r="R33" i="4" s="1"/>
  <c r="Q44" i="4"/>
  <c r="R42" i="4" s="1"/>
  <c r="Q18" i="4"/>
  <c r="R14" i="4" s="1"/>
  <c r="Q38" i="4"/>
  <c r="R34" i="4" s="1"/>
  <c r="Q41" i="4"/>
  <c r="R41" i="4" s="1"/>
  <c r="Q21" i="4"/>
  <c r="R21" i="4" s="1"/>
  <c r="Q24" i="4"/>
  <c r="R22" i="4" s="1"/>
  <c r="Q15" i="4"/>
  <c r="R13" i="4" s="1"/>
  <c r="F3" i="4"/>
  <c r="Q27" i="4"/>
  <c r="R23" i="4" s="1"/>
  <c r="Q32" i="4"/>
  <c r="R32" i="4" s="1"/>
  <c r="Q3" i="4"/>
  <c r="R3" i="4" s="1"/>
  <c r="Q6" i="4"/>
  <c r="R4" i="4" s="1"/>
  <c r="Q9" i="4"/>
  <c r="R5" i="4" s="1"/>
  <c r="Q47" i="4"/>
  <c r="R43" i="4" s="1"/>
  <c r="Q50" i="4"/>
  <c r="R50" i="4" s="1"/>
  <c r="Q56" i="4"/>
  <c r="R52" i="4" s="1"/>
  <c r="E26" i="5"/>
  <c r="F26" i="5" s="1"/>
  <c r="E25" i="5"/>
  <c r="F25" i="5" s="1"/>
  <c r="E24" i="5"/>
  <c r="F24" i="5" s="1"/>
  <c r="E23" i="5"/>
  <c r="F23" i="5" s="1"/>
  <c r="E22" i="5"/>
  <c r="F22" i="5" s="1"/>
  <c r="K25" i="1"/>
  <c r="L25" i="1"/>
  <c r="K26" i="1"/>
  <c r="L26" i="1"/>
  <c r="K27" i="1"/>
  <c r="L27" i="1"/>
  <c r="K28" i="1"/>
  <c r="L24" i="1"/>
  <c r="K24" i="1"/>
  <c r="J25" i="1"/>
  <c r="J26" i="1"/>
  <c r="J27" i="1"/>
  <c r="J28" i="1"/>
  <c r="J24" i="1"/>
  <c r="J18" i="1"/>
  <c r="K18" i="1"/>
  <c r="L18" i="1"/>
  <c r="J19" i="1"/>
  <c r="K19" i="1"/>
  <c r="L19" i="1"/>
  <c r="J20" i="1"/>
  <c r="K20" i="1"/>
  <c r="L20" i="1"/>
  <c r="J21" i="1"/>
  <c r="K21" i="1"/>
  <c r="L21" i="1"/>
  <c r="K17" i="1"/>
  <c r="L17" i="1"/>
  <c r="J17" i="1"/>
  <c r="C22" i="1"/>
  <c r="D22" i="1"/>
  <c r="C23" i="1"/>
  <c r="D23" i="1"/>
  <c r="C24" i="1"/>
  <c r="D24" i="1"/>
  <c r="D21" i="1"/>
  <c r="C21" i="1"/>
  <c r="B22" i="1"/>
  <c r="B23" i="1"/>
  <c r="B24" i="1"/>
  <c r="B21" i="1"/>
  <c r="B16" i="1"/>
  <c r="C16" i="1"/>
  <c r="D16" i="1"/>
  <c r="B17" i="1"/>
  <c r="C17" i="1"/>
  <c r="D17" i="1"/>
  <c r="B18" i="1"/>
  <c r="C18" i="1"/>
  <c r="D18" i="1"/>
  <c r="C15" i="1"/>
  <c r="D15" i="1"/>
  <c r="B15" i="1"/>
  <c r="G33" i="4" l="1"/>
  <c r="H29" i="4" s="1"/>
  <c r="G15" i="4"/>
  <c r="H15" i="4" s="1"/>
  <c r="G9" i="4"/>
  <c r="H5" i="4" s="1"/>
  <c r="G18" i="4"/>
  <c r="H16" i="4" s="1"/>
  <c r="G21" i="4"/>
  <c r="H17" i="4" s="1"/>
  <c r="G27" i="4"/>
  <c r="H27" i="4" s="1"/>
  <c r="G30" i="4"/>
  <c r="H28" i="4" s="1"/>
  <c r="G3" i="4"/>
  <c r="H3" i="4" s="1"/>
  <c r="G6" i="4"/>
  <c r="H4" i="4" s="1"/>
</calcChain>
</file>

<file path=xl/sharedStrings.xml><?xml version="1.0" encoding="utf-8"?>
<sst xmlns="http://schemas.openxmlformats.org/spreadsheetml/2006/main" count="333" uniqueCount="139">
  <si>
    <t>Replicate1</t>
  </si>
  <si>
    <t>Replicate2</t>
  </si>
  <si>
    <t>Replicate3</t>
  </si>
  <si>
    <t>Pre-miR-155-RiboTAC 100 nM</t>
  </si>
  <si>
    <t>Pre-miR-155-RiboTAC 100 nM+ pre-miR-155 binder 100 nM</t>
  </si>
  <si>
    <t>Pre-miR-155-RiboTAC 100 nM+ pre-miR-155 binder 1,000 nM</t>
  </si>
  <si>
    <t>Pre-miR-155-RiboTAC 100 nM+ pre-miR-155 binder 10,000 nM</t>
  </si>
  <si>
    <t>Pre-miR-155-RiboTAC 100 nM+ pre-miR-155 binder 100,000 nM</t>
  </si>
  <si>
    <t>Full length intensity</t>
  </si>
  <si>
    <t>Cleavage/full length</t>
  </si>
  <si>
    <t>Normalized value</t>
  </si>
  <si>
    <t>Cleavage product intensity</t>
  </si>
  <si>
    <t>vehicle</t>
  </si>
  <si>
    <t>Pre-miR-155-RiboTAC 1,000 nM</t>
  </si>
  <si>
    <t>Pre-miR-155-RiboTAC 10,000 nM</t>
  </si>
  <si>
    <t>LEFT PANEL</t>
  </si>
  <si>
    <t>RIGHT PANEL</t>
  </si>
  <si>
    <t>Pre-miR-155-RiboTAC (uM)</t>
  </si>
  <si>
    <t>Pre-miR-155-Ctr (uM)</t>
  </si>
  <si>
    <t>Raw Ct</t>
  </si>
  <si>
    <t>RNU6</t>
  </si>
  <si>
    <t>miR-155</t>
  </si>
  <si>
    <t>ΔCt</t>
  </si>
  <si>
    <t>average ΔCt of 3 technical replicate</t>
  </si>
  <si>
    <t>average ΔCt of vehicle</t>
  </si>
  <si>
    <t>ΔΔCt</t>
  </si>
  <si>
    <t>Relative fold change</t>
  </si>
  <si>
    <t>Vehicle</t>
  </si>
  <si>
    <t>3h</t>
  </si>
  <si>
    <t>6h</t>
  </si>
  <si>
    <t>12h</t>
  </si>
  <si>
    <t>24h</t>
  </si>
  <si>
    <t>48h</t>
  </si>
  <si>
    <t>Ac-RiboTAC 10 nM</t>
  </si>
  <si>
    <t>Ac-RiboTAC 100 nM</t>
  </si>
  <si>
    <t>FIRST PANEL (LEFT TO RIGHT)</t>
  </si>
  <si>
    <t>pre-155</t>
  </si>
  <si>
    <t>18s</t>
  </si>
  <si>
    <t>SECOND PANEL (LEFT TO RIGHT)</t>
  </si>
  <si>
    <t>pri-miR-155</t>
  </si>
  <si>
    <t>pre-miR-155</t>
  </si>
  <si>
    <t>mature miR-155</t>
  </si>
  <si>
    <t>THIRD PANEL (LEFT TO RIGHT)</t>
  </si>
  <si>
    <t>DMSO</t>
  </si>
  <si>
    <t>100nM</t>
  </si>
  <si>
    <t>1nM</t>
  </si>
  <si>
    <t>10nM</t>
  </si>
  <si>
    <t>miR-363</t>
  </si>
  <si>
    <t>miR-3168</t>
  </si>
  <si>
    <t>Let-7g</t>
  </si>
  <si>
    <t>miR-3945</t>
  </si>
  <si>
    <t>miR-4640</t>
  </si>
  <si>
    <t>miR-18a</t>
  </si>
  <si>
    <t>miR-4435</t>
  </si>
  <si>
    <t>miR-101-1</t>
  </si>
  <si>
    <t>miR-196a-2</t>
  </si>
  <si>
    <t>miR-4700</t>
  </si>
  <si>
    <t>miR-1226</t>
  </si>
  <si>
    <t>RNA-seq data is deposited at Mendeley Data (DOI: 10.17632/xgr83xy8pm.2)</t>
  </si>
  <si>
    <t>Treatment</t>
  </si>
  <si>
    <t>Ct Values</t>
  </si>
  <si>
    <t>pre miR-155 Analysis (GAPDH)</t>
  </si>
  <si>
    <t>GAPDH</t>
  </si>
  <si>
    <t>average</t>
  </si>
  <si>
    <t>Vehicle 1</t>
  </si>
  <si>
    <t>Vehicle 2</t>
  </si>
  <si>
    <t>Vehicle 3</t>
  </si>
  <si>
    <t>Vehicle 4</t>
  </si>
  <si>
    <t>Vehicle 5</t>
  </si>
  <si>
    <t>Vehicle 6</t>
  </si>
  <si>
    <t>mature miR-155 Analysis (RNU6)</t>
  </si>
  <si>
    <t>U6</t>
  </si>
  <si>
    <t>155 Binder 100nM-1</t>
  </si>
  <si>
    <t>155 Binder 100nM-2</t>
  </si>
  <si>
    <t>155 Binder 100nM-3</t>
  </si>
  <si>
    <t>155 RIBOTAC 1nM-1</t>
  </si>
  <si>
    <t>155 RIBOTAC 1nM-2</t>
  </si>
  <si>
    <t>155 RIBOTAC 1nM-3</t>
  </si>
  <si>
    <t>155 RIBOTAC 10nM-1</t>
  </si>
  <si>
    <t>155 RIBOTAC 10nM-2</t>
  </si>
  <si>
    <t>155 RIBOTAC 10nM-3</t>
  </si>
  <si>
    <t>155 RIBOTAC 100nM-1</t>
  </si>
  <si>
    <t>155 RIBOTAC 100nM-2</t>
  </si>
  <si>
    <t>155 RIBOTAC 100nM-3</t>
  </si>
  <si>
    <r>
      <rPr>
        <sz val="11"/>
        <color theme="1"/>
        <rFont val="Symbol"/>
        <charset val="2"/>
      </rPr>
      <t>D</t>
    </r>
    <r>
      <rPr>
        <sz val="11"/>
        <color theme="1"/>
        <rFont val="Calibri"/>
        <family val="2"/>
        <scheme val="minor"/>
      </rPr>
      <t xml:space="preserve"> Ct 155 vs GAPDH</t>
    </r>
  </si>
  <si>
    <r>
      <t>2^-</t>
    </r>
    <r>
      <rPr>
        <sz val="11"/>
        <color theme="1"/>
        <rFont val="Symbol"/>
        <charset val="2"/>
      </rPr>
      <t>DD</t>
    </r>
    <r>
      <rPr>
        <sz val="11"/>
        <color theme="1"/>
        <rFont val="Calibri"/>
        <family val="2"/>
        <scheme val="minor"/>
      </rPr>
      <t>Ct</t>
    </r>
  </si>
  <si>
    <r>
      <rPr>
        <sz val="11"/>
        <color theme="1"/>
        <rFont val="Symbol"/>
        <charset val="2"/>
      </rPr>
      <t>D</t>
    </r>
    <r>
      <rPr>
        <sz val="11"/>
        <color theme="1"/>
        <rFont val="Calibri"/>
        <family val="2"/>
        <scheme val="minor"/>
      </rPr>
      <t xml:space="preserve"> Ct 155 vs U6</t>
    </r>
  </si>
  <si>
    <r>
      <rPr>
        <sz val="11"/>
        <color theme="1"/>
        <rFont val="Symbol"/>
        <charset val="2"/>
      </rPr>
      <t>DD</t>
    </r>
    <r>
      <rPr>
        <sz val="11"/>
        <color theme="1"/>
        <rFont val="Calibri"/>
        <family val="2"/>
        <scheme val="minor"/>
      </rPr>
      <t xml:space="preserve"> Ct 155 vs untreated</t>
    </r>
  </si>
  <si>
    <r>
      <rPr>
        <sz val="11"/>
        <color theme="1"/>
        <rFont val="Symbol"/>
        <charset val="2"/>
      </rPr>
      <t>DD</t>
    </r>
    <r>
      <rPr>
        <sz val="11"/>
        <color theme="1"/>
        <rFont val="Calibri"/>
        <family val="2"/>
        <scheme val="minor"/>
      </rPr>
      <t>Ct</t>
    </r>
  </si>
  <si>
    <r>
      <rPr>
        <sz val="11"/>
        <color theme="1"/>
        <rFont val="Symbol"/>
        <charset val="2"/>
      </rPr>
      <t>D</t>
    </r>
    <r>
      <rPr>
        <sz val="11"/>
        <color theme="1"/>
        <rFont val="Calibri"/>
        <family val="2"/>
        <scheme val="minor"/>
      </rPr>
      <t>Ct</t>
    </r>
  </si>
  <si>
    <r>
      <t xml:space="preserve">average Vehicle </t>
    </r>
    <r>
      <rPr>
        <sz val="11"/>
        <color theme="1"/>
        <rFont val="Symbol"/>
        <charset val="2"/>
      </rPr>
      <t>D</t>
    </r>
    <r>
      <rPr>
        <sz val="11"/>
        <color theme="1"/>
        <rFont val="Calibri"/>
        <family val="2"/>
        <scheme val="minor"/>
      </rPr>
      <t>Ct</t>
    </r>
  </si>
  <si>
    <t>18S</t>
  </si>
  <si>
    <t>pre-miR-155-Ctr 10 nM</t>
  </si>
  <si>
    <t>pre-miR-155-Ctr 100 nM</t>
  </si>
  <si>
    <t>FOURTH PANEL (LEFT TO RIGHT)</t>
  </si>
  <si>
    <t>pre-miR-155 RiboTAC</t>
  </si>
  <si>
    <t>this value skews the analysis a lot</t>
  </si>
  <si>
    <t>normalized to vehicle</t>
  </si>
  <si>
    <t>average of vehicle</t>
  </si>
  <si>
    <t>Batch 1 Vehicle 1</t>
  </si>
  <si>
    <t>Batch 1 Vehicle 2</t>
  </si>
  <si>
    <t>Batch 1 Vehicle 3</t>
  </si>
  <si>
    <t>Batch 1 Binder 100nM-1</t>
  </si>
  <si>
    <t>Batch 1 Binder 100nM-2</t>
  </si>
  <si>
    <t>Batch 1 Binder 100nM-3</t>
  </si>
  <si>
    <t>Batch 1 RIBOTAC 1nM-1</t>
  </si>
  <si>
    <t>Batch 1 RIBOTAC 1nM-2</t>
  </si>
  <si>
    <t>Batch 1 RIBOTAC 1nM-3</t>
  </si>
  <si>
    <t>Batch 1 RIBOTAC 10nM-1</t>
  </si>
  <si>
    <t>Batch 1 RIBOTAC 10nM-2</t>
  </si>
  <si>
    <t>Batch 1 RIBOTAC 10nM-3</t>
  </si>
  <si>
    <t>Batch 1 RIBOTAC 100nM-1</t>
  </si>
  <si>
    <t>Batch 1 RIBOTAC 100nM-2</t>
  </si>
  <si>
    <t>Batch 1 RIBOTAC 100nM-3</t>
  </si>
  <si>
    <t>Batch 2 Vehicle 1</t>
  </si>
  <si>
    <t>Batch 2 Vehicle 2</t>
  </si>
  <si>
    <t>Batch 2 Vehicle 3</t>
  </si>
  <si>
    <t>Batch 2 Binder 100nM-1</t>
  </si>
  <si>
    <t>Batch 2 Binder 100nM-2</t>
  </si>
  <si>
    <t>Batch 2 Binder 100nM-3</t>
  </si>
  <si>
    <t>Batch 2 RIBOTAC 1nM-1</t>
  </si>
  <si>
    <t>Batch 2 RIBOTAC 1nM-2</t>
  </si>
  <si>
    <t>Batch 2 RIBOTAC 1nM-3</t>
  </si>
  <si>
    <t>Batch 2 RIBOTAC 10nM-1</t>
  </si>
  <si>
    <t>Batch 2 RIBOTAC 10nM-2</t>
  </si>
  <si>
    <t>Batch 2 RIBOTAC 10nM-3</t>
  </si>
  <si>
    <t>Batch 2 RIBOTAC 100nM-1</t>
  </si>
  <si>
    <t>Batch 2 RIBOTAC 100nM-2</t>
  </si>
  <si>
    <t>Batch 2 RIBOTAC 100nM-3</t>
  </si>
  <si>
    <r>
      <t xml:space="preserve">average </t>
    </r>
    <r>
      <rPr>
        <sz val="11"/>
        <rFont val="Symbol"/>
        <family val="1"/>
        <charset val="2"/>
      </rPr>
      <t>D</t>
    </r>
    <r>
      <rPr>
        <sz val="11"/>
        <rFont val="Calibri"/>
        <family val="2"/>
        <scheme val="minor"/>
      </rPr>
      <t>Ct Vehicle</t>
    </r>
  </si>
  <si>
    <t>(same 18S data as above)</t>
  </si>
  <si>
    <t>(same RNU6 for all calcualtions)</t>
  </si>
  <si>
    <r>
      <t xml:space="preserve">average </t>
    </r>
    <r>
      <rPr>
        <sz val="11"/>
        <color theme="1"/>
        <rFont val="Symbol"/>
        <charset val="2"/>
      </rPr>
      <t>D</t>
    </r>
    <r>
      <rPr>
        <sz val="11"/>
        <color theme="1"/>
        <rFont val="Calibri"/>
        <family val="2"/>
        <scheme val="minor"/>
      </rPr>
      <t>Ct Vehicle Batch 1</t>
    </r>
  </si>
  <si>
    <r>
      <t xml:space="preserve">average </t>
    </r>
    <r>
      <rPr>
        <sz val="11"/>
        <color theme="1"/>
        <rFont val="Symbol"/>
        <charset val="2"/>
      </rPr>
      <t>D</t>
    </r>
    <r>
      <rPr>
        <sz val="11"/>
        <color theme="1"/>
        <rFont val="Calibri"/>
        <family val="2"/>
        <scheme val="minor"/>
      </rPr>
      <t>Ct Vehicle Batch 2</t>
    </r>
  </si>
  <si>
    <r>
      <rPr>
        <sz val="11"/>
        <color theme="1"/>
        <rFont val="Symbol"/>
        <charset val="2"/>
      </rPr>
      <t>DD</t>
    </r>
    <r>
      <rPr>
        <sz val="11"/>
        <color theme="1"/>
        <rFont val="Calibri"/>
        <family val="2"/>
        <scheme val="minor"/>
      </rPr>
      <t xml:space="preserve"> Ct 155 vs </t>
    </r>
    <r>
      <rPr>
        <sz val="11"/>
        <color theme="1"/>
        <rFont val="Calibri (Body)"/>
      </rPr>
      <t>Average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 (Body)"/>
      </rPr>
      <t>Vehicle</t>
    </r>
  </si>
  <si>
    <t>0 h</t>
  </si>
  <si>
    <t xml:space="preserve">12 h </t>
  </si>
  <si>
    <t>24 h</t>
  </si>
  <si>
    <t>36 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</si>
</sst>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Symbol"/>
      <charset val="2"/>
    </font>
    <font>
      <sz val="11"/>
      <color theme="1"/>
      <name val="Calibri"/>
      <family val="2"/>
      <charset val="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FF0000"/>
      <name val="Calibri (Body)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name val="Symbol"/>
      <family val="1"/>
      <charset val="2"/>
    </font>
    <font>
      <sz val="11"/>
      <color theme="1"/>
      <name val="Calibri (Body)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164" fontId="1" fillId="0" borderId="0" xfId="0" applyNumberFormat="1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0" fillId="0" borderId="12" xfId="0" applyBorder="1"/>
    <xf numFmtId="0" fontId="6" fillId="0" borderId="0" xfId="0" applyFont="1"/>
    <xf numFmtId="0" fontId="7" fillId="0" borderId="1" xfId="0" applyFont="1" applyBorder="1"/>
    <xf numFmtId="0" fontId="7" fillId="0" borderId="2" xfId="0" applyFont="1" applyBorder="1"/>
    <xf numFmtId="0" fontId="7" fillId="0" borderId="3" xfId="0" applyFont="1" applyBorder="1"/>
    <xf numFmtId="0" fontId="7" fillId="0" borderId="4" xfId="0" applyFont="1" applyBorder="1"/>
    <xf numFmtId="0" fontId="7" fillId="0" borderId="0" xfId="0" applyFont="1"/>
    <xf numFmtId="0" fontId="7" fillId="0" borderId="5" xfId="0" applyFont="1" applyBorder="1"/>
    <xf numFmtId="0" fontId="7" fillId="0" borderId="6" xfId="0" applyFont="1" applyBorder="1"/>
    <xf numFmtId="0" fontId="7" fillId="0" borderId="7" xfId="0" applyFont="1" applyBorder="1"/>
    <xf numFmtId="0" fontId="7" fillId="0" borderId="8" xfId="0" applyFont="1" applyBorder="1"/>
    <xf numFmtId="164" fontId="0" fillId="0" borderId="0" xfId="0" applyNumberFormat="1"/>
    <xf numFmtId="164" fontId="1" fillId="0" borderId="4" xfId="0" applyNumberFormat="1" applyFont="1" applyBorder="1"/>
    <xf numFmtId="164" fontId="1" fillId="0" borderId="17" xfId="0" applyNumberFormat="1" applyFont="1" applyBorder="1"/>
    <xf numFmtId="164" fontId="1" fillId="0" borderId="5" xfId="0" applyNumberFormat="1" applyFont="1" applyBorder="1"/>
    <xf numFmtId="164" fontId="1" fillId="0" borderId="6" xfId="0" applyNumberFormat="1" applyFont="1" applyBorder="1"/>
    <xf numFmtId="164" fontId="1" fillId="0" borderId="7" xfId="0" applyNumberFormat="1" applyFont="1" applyBorder="1"/>
    <xf numFmtId="164" fontId="1" fillId="0" borderId="22" xfId="0" applyNumberFormat="1" applyFont="1" applyBorder="1"/>
    <xf numFmtId="164" fontId="1" fillId="0" borderId="8" xfId="0" applyNumberFormat="1" applyFont="1" applyBorder="1"/>
    <xf numFmtId="164" fontId="0" fillId="0" borderId="17" xfId="0" applyNumberFormat="1" applyBorder="1"/>
    <xf numFmtId="1" fontId="1" fillId="0" borderId="18" xfId="0" applyNumberFormat="1" applyFont="1" applyBorder="1"/>
    <xf numFmtId="1" fontId="1" fillId="0" borderId="19" xfId="0" applyNumberFormat="1" applyFont="1" applyBorder="1"/>
    <xf numFmtId="1" fontId="1" fillId="0" borderId="21" xfId="0" applyNumberFormat="1" applyFont="1" applyBorder="1"/>
    <xf numFmtId="1" fontId="1" fillId="0" borderId="20" xfId="0" applyNumberFormat="1" applyFont="1" applyBorder="1"/>
    <xf numFmtId="1" fontId="0" fillId="0" borderId="0" xfId="0" applyNumberFormat="1"/>
    <xf numFmtId="1" fontId="0" fillId="0" borderId="17" xfId="0" applyNumberFormat="1" applyBorder="1"/>
    <xf numFmtId="0" fontId="7" fillId="0" borderId="11" xfId="0" applyFont="1" applyBorder="1"/>
    <xf numFmtId="0" fontId="7" fillId="0" borderId="9" xfId="0" applyFont="1" applyBorder="1"/>
    <xf numFmtId="0" fontId="8" fillId="0" borderId="0" xfId="0" applyFont="1"/>
    <xf numFmtId="0" fontId="8" fillId="0" borderId="12" xfId="0" applyFont="1" applyBorder="1"/>
    <xf numFmtId="0" fontId="8" fillId="0" borderId="13" xfId="0" applyFont="1" applyBorder="1"/>
    <xf numFmtId="0" fontId="8" fillId="0" borderId="14" xfId="0" applyFont="1" applyBorder="1"/>
    <xf numFmtId="0" fontId="7" fillId="0" borderId="10" xfId="0" applyFont="1" applyBorder="1"/>
    <xf numFmtId="0" fontId="8" fillId="0" borderId="16" xfId="0" applyFont="1" applyBorder="1"/>
    <xf numFmtId="0" fontId="7" fillId="0" borderId="15" xfId="0" applyFont="1" applyBorder="1"/>
    <xf numFmtId="164" fontId="1" fillId="0" borderId="0" xfId="0" applyNumberFormat="1" applyFon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17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8"/>
  <sheetViews>
    <sheetView workbookViewId="0">
      <selection activeCell="I38" sqref="I38"/>
    </sheetView>
  </sheetViews>
  <sheetFormatPr baseColWidth="10" defaultColWidth="8.83203125" defaultRowHeight="15" x14ac:dyDescent="0.2"/>
  <cols>
    <col min="1" max="1" width="21.5" bestFit="1" customWidth="1"/>
    <col min="9" max="9" width="21.1640625" bestFit="1" customWidth="1"/>
  </cols>
  <sheetData>
    <row r="1" spans="1:13" x14ac:dyDescent="0.2">
      <c r="A1" s="1" t="s">
        <v>15</v>
      </c>
      <c r="I1" s="1" t="s">
        <v>16</v>
      </c>
    </row>
    <row r="2" spans="1:13" x14ac:dyDescent="0.2">
      <c r="B2" t="s">
        <v>0</v>
      </c>
      <c r="C2" t="s">
        <v>1</v>
      </c>
      <c r="D2" t="s">
        <v>2</v>
      </c>
      <c r="J2" t="s">
        <v>0</v>
      </c>
      <c r="K2" t="s">
        <v>1</v>
      </c>
      <c r="L2" t="s">
        <v>2</v>
      </c>
    </row>
    <row r="3" spans="1:13" x14ac:dyDescent="0.2">
      <c r="A3" t="s">
        <v>11</v>
      </c>
      <c r="B3">
        <v>27654</v>
      </c>
      <c r="C3">
        <v>5182</v>
      </c>
      <c r="D3">
        <v>71203</v>
      </c>
      <c r="E3" t="s">
        <v>12</v>
      </c>
      <c r="I3" t="s">
        <v>11</v>
      </c>
      <c r="J3">
        <v>11943</v>
      </c>
      <c r="K3">
        <v>2372</v>
      </c>
      <c r="L3">
        <v>12825</v>
      </c>
      <c r="M3" t="s">
        <v>3</v>
      </c>
    </row>
    <row r="4" spans="1:13" x14ac:dyDescent="0.2">
      <c r="B4">
        <v>60825</v>
      </c>
      <c r="C4">
        <v>10886</v>
      </c>
      <c r="D4">
        <v>43997</v>
      </c>
      <c r="E4" t="s">
        <v>3</v>
      </c>
      <c r="J4">
        <v>7208</v>
      </c>
      <c r="K4">
        <v>1600</v>
      </c>
      <c r="L4">
        <v>5883</v>
      </c>
      <c r="M4" t="s">
        <v>4</v>
      </c>
    </row>
    <row r="5" spans="1:13" x14ac:dyDescent="0.2">
      <c r="B5">
        <v>55894</v>
      </c>
      <c r="C5">
        <v>19284</v>
      </c>
      <c r="D5">
        <v>67815</v>
      </c>
      <c r="E5" t="s">
        <v>13</v>
      </c>
      <c r="J5">
        <v>4349</v>
      </c>
      <c r="K5">
        <v>1506</v>
      </c>
      <c r="L5">
        <v>4139</v>
      </c>
      <c r="M5" t="s">
        <v>5</v>
      </c>
    </row>
    <row r="6" spans="1:13" x14ac:dyDescent="0.2">
      <c r="B6">
        <v>116160</v>
      </c>
      <c r="C6">
        <v>31859</v>
      </c>
      <c r="D6">
        <v>280416</v>
      </c>
      <c r="E6" t="s">
        <v>14</v>
      </c>
      <c r="J6">
        <v>4008</v>
      </c>
      <c r="K6">
        <v>1071</v>
      </c>
      <c r="L6">
        <v>1374</v>
      </c>
      <c r="M6" t="s">
        <v>6</v>
      </c>
    </row>
    <row r="7" spans="1:13" x14ac:dyDescent="0.2">
      <c r="J7">
        <v>1198</v>
      </c>
      <c r="K7">
        <v>292</v>
      </c>
      <c r="L7">
        <v>920</v>
      </c>
      <c r="M7" t="s">
        <v>7</v>
      </c>
    </row>
    <row r="9" spans="1:13" x14ac:dyDescent="0.2">
      <c r="A9" t="s">
        <v>8</v>
      </c>
      <c r="B9">
        <v>3598266</v>
      </c>
      <c r="C9">
        <v>2967002</v>
      </c>
      <c r="D9">
        <v>3023047</v>
      </c>
      <c r="E9" t="s">
        <v>12</v>
      </c>
    </row>
    <row r="10" spans="1:13" x14ac:dyDescent="0.2">
      <c r="B10">
        <v>3532646</v>
      </c>
      <c r="C10">
        <v>3395250</v>
      </c>
      <c r="D10">
        <v>2870896</v>
      </c>
      <c r="E10" t="s">
        <v>3</v>
      </c>
      <c r="I10" t="s">
        <v>8</v>
      </c>
      <c r="J10">
        <v>885069.7</v>
      </c>
      <c r="K10">
        <v>1502683</v>
      </c>
      <c r="L10">
        <v>2180872</v>
      </c>
      <c r="M10" t="s">
        <v>3</v>
      </c>
    </row>
    <row r="11" spans="1:13" x14ac:dyDescent="0.2">
      <c r="B11">
        <v>3490736</v>
      </c>
      <c r="C11">
        <v>3276207</v>
      </c>
      <c r="D11">
        <v>2827557</v>
      </c>
      <c r="E11" t="s">
        <v>13</v>
      </c>
      <c r="J11">
        <v>793900.6</v>
      </c>
      <c r="K11">
        <v>1671698</v>
      </c>
      <c r="L11">
        <v>2121296</v>
      </c>
      <c r="M11" t="s">
        <v>4</v>
      </c>
    </row>
    <row r="12" spans="1:13" x14ac:dyDescent="0.2">
      <c r="B12">
        <v>3927266</v>
      </c>
      <c r="C12">
        <v>2948350</v>
      </c>
      <c r="D12">
        <v>2839518</v>
      </c>
      <c r="E12" t="s">
        <v>14</v>
      </c>
      <c r="J12">
        <v>817992.1</v>
      </c>
      <c r="K12">
        <v>1574019</v>
      </c>
      <c r="L12">
        <v>2131134</v>
      </c>
      <c r="M12" t="s">
        <v>5</v>
      </c>
    </row>
    <row r="13" spans="1:13" x14ac:dyDescent="0.2">
      <c r="J13">
        <v>821309.1</v>
      </c>
      <c r="K13">
        <v>1514260</v>
      </c>
      <c r="L13">
        <v>2192560</v>
      </c>
      <c r="M13" t="s">
        <v>6</v>
      </c>
    </row>
    <row r="14" spans="1:13" x14ac:dyDescent="0.2">
      <c r="J14">
        <v>775805.4</v>
      </c>
      <c r="K14">
        <v>1685193</v>
      </c>
      <c r="L14">
        <v>2263056</v>
      </c>
      <c r="M14" t="s">
        <v>7</v>
      </c>
    </row>
    <row r="15" spans="1:13" x14ac:dyDescent="0.2">
      <c r="A15" t="s">
        <v>9</v>
      </c>
      <c r="B15">
        <f t="shared" ref="B15:D18" si="0">B3/B9</f>
        <v>7.6853684524712737E-3</v>
      </c>
      <c r="C15">
        <f t="shared" si="0"/>
        <v>1.746544154671955E-3</v>
      </c>
      <c r="D15">
        <f t="shared" si="0"/>
        <v>2.355338835287708E-2</v>
      </c>
      <c r="E15" t="s">
        <v>12</v>
      </c>
    </row>
    <row r="16" spans="1:13" x14ac:dyDescent="0.2">
      <c r="B16">
        <f t="shared" si="0"/>
        <v>1.7217972024369269E-2</v>
      </c>
      <c r="C16">
        <f t="shared" si="0"/>
        <v>3.2062440173772182E-3</v>
      </c>
      <c r="D16">
        <f t="shared" si="0"/>
        <v>1.5325180710133701E-2</v>
      </c>
      <c r="E16" t="s">
        <v>3</v>
      </c>
    </row>
    <row r="17" spans="1:13" x14ac:dyDescent="0.2">
      <c r="B17">
        <f t="shared" si="0"/>
        <v>1.6012096016427481E-2</v>
      </c>
      <c r="C17">
        <f t="shared" si="0"/>
        <v>5.8860749641277245E-3</v>
      </c>
      <c r="D17">
        <f t="shared" si="0"/>
        <v>2.3983601391589983E-2</v>
      </c>
      <c r="E17" t="s">
        <v>13</v>
      </c>
      <c r="I17" t="s">
        <v>9</v>
      </c>
      <c r="J17">
        <f t="shared" ref="J17:L21" si="1">J3/J10</f>
        <v>1.3493852518055923E-2</v>
      </c>
      <c r="K17">
        <f t="shared" si="1"/>
        <v>1.578509905282751E-3</v>
      </c>
      <c r="L17">
        <f t="shared" si="1"/>
        <v>5.8806752528346457E-3</v>
      </c>
      <c r="M17" t="s">
        <v>3</v>
      </c>
    </row>
    <row r="18" spans="1:13" x14ac:dyDescent="0.2">
      <c r="B18">
        <f t="shared" si="0"/>
        <v>2.9577828443502426E-2</v>
      </c>
      <c r="C18">
        <f t="shared" si="0"/>
        <v>1.0805704885783574E-2</v>
      </c>
      <c r="D18">
        <f t="shared" si="0"/>
        <v>9.8754788664836779E-2</v>
      </c>
      <c r="E18" t="s">
        <v>14</v>
      </c>
      <c r="J18">
        <f t="shared" si="1"/>
        <v>9.0792222603182319E-3</v>
      </c>
      <c r="K18">
        <f t="shared" si="1"/>
        <v>9.5711067429643396E-4</v>
      </c>
      <c r="L18">
        <f t="shared" si="1"/>
        <v>2.7733046213258309E-3</v>
      </c>
      <c r="M18" t="s">
        <v>4</v>
      </c>
    </row>
    <row r="19" spans="1:13" x14ac:dyDescent="0.2">
      <c r="J19">
        <f t="shared" si="1"/>
        <v>5.3166772637535257E-3</v>
      </c>
      <c r="K19">
        <f t="shared" si="1"/>
        <v>9.5678641744477032E-4</v>
      </c>
      <c r="L19">
        <f t="shared" si="1"/>
        <v>1.9421584940224313E-3</v>
      </c>
      <c r="M19" t="s">
        <v>5</v>
      </c>
    </row>
    <row r="20" spans="1:13" ht="16" thickBot="1" x14ac:dyDescent="0.25">
      <c r="J20">
        <f t="shared" si="1"/>
        <v>4.8800141140527969E-3</v>
      </c>
      <c r="K20">
        <f t="shared" si="1"/>
        <v>7.0727616129330495E-4</v>
      </c>
      <c r="L20">
        <f t="shared" si="1"/>
        <v>6.2666472069179409E-4</v>
      </c>
      <c r="M20" t="s">
        <v>6</v>
      </c>
    </row>
    <row r="21" spans="1:13" x14ac:dyDescent="0.2">
      <c r="A21" t="s">
        <v>10</v>
      </c>
      <c r="B21" s="19">
        <f>B15/$B$18</f>
        <v>0.25983545300329758</v>
      </c>
      <c r="C21" s="20">
        <f>C15/$C$18</f>
        <v>0.16163167263338643</v>
      </c>
      <c r="D21" s="21">
        <f>D15/$D$18</f>
        <v>0.23850375937530247</v>
      </c>
      <c r="E21" t="s">
        <v>12</v>
      </c>
      <c r="J21">
        <f t="shared" si="1"/>
        <v>1.5442016773794046E-3</v>
      </c>
      <c r="K21">
        <f t="shared" si="1"/>
        <v>1.7327392174071456E-4</v>
      </c>
      <c r="L21">
        <f t="shared" si="1"/>
        <v>4.0652993120806556E-4</v>
      </c>
      <c r="M21" t="s">
        <v>7</v>
      </c>
    </row>
    <row r="22" spans="1:13" x14ac:dyDescent="0.2">
      <c r="B22" s="22">
        <f>B16/$B$18</f>
        <v>0.58212427789477106</v>
      </c>
      <c r="C22" s="23">
        <f>C16/$C$18</f>
        <v>0.29671771080806431</v>
      </c>
      <c r="D22" s="24">
        <f>D16/$D$18</f>
        <v>0.15518417807713336</v>
      </c>
      <c r="E22" t="s">
        <v>3</v>
      </c>
    </row>
    <row r="23" spans="1:13" ht="16" thickBot="1" x14ac:dyDescent="0.25">
      <c r="B23" s="22">
        <f>B17/$B$18</f>
        <v>0.54135468555484756</v>
      </c>
      <c r="C23" s="23">
        <f>C17/$C$18</f>
        <v>0.54471920400784635</v>
      </c>
      <c r="D23" s="24">
        <f>D17/$D$18</f>
        <v>0.24286013585617369</v>
      </c>
      <c r="E23" t="s">
        <v>13</v>
      </c>
    </row>
    <row r="24" spans="1:13" ht="16" thickBot="1" x14ac:dyDescent="0.25">
      <c r="B24" s="25">
        <f>B18/$B$18</f>
        <v>1</v>
      </c>
      <c r="C24" s="26">
        <f>C18/$C$18</f>
        <v>1</v>
      </c>
      <c r="D24" s="27">
        <f>D18/$D$18</f>
        <v>1</v>
      </c>
      <c r="E24" t="s">
        <v>14</v>
      </c>
      <c r="I24" t="s">
        <v>10</v>
      </c>
      <c r="J24" s="19">
        <f>J17/$J$17</f>
        <v>1</v>
      </c>
      <c r="K24" s="20">
        <f>K17/$K$17</f>
        <v>1</v>
      </c>
      <c r="L24" s="21">
        <f>L17/$L$17</f>
        <v>1</v>
      </c>
      <c r="M24" t="s">
        <v>3</v>
      </c>
    </row>
    <row r="25" spans="1:13" x14ac:dyDescent="0.2">
      <c r="J25" s="22">
        <f>J18/$J$17</f>
        <v>0.67284137337127847</v>
      </c>
      <c r="K25" s="23">
        <f>K18/$K$17</f>
        <v>0.60633808574358694</v>
      </c>
      <c r="L25" s="24">
        <f>L18/$L$17</f>
        <v>0.47159628819649962</v>
      </c>
      <c r="M25" t="s">
        <v>4</v>
      </c>
    </row>
    <row r="26" spans="1:13" x14ac:dyDescent="0.2">
      <c r="J26" s="22">
        <f>J19/$J$17</f>
        <v>0.39400736421562033</v>
      </c>
      <c r="K26" s="23">
        <f>K19/$K$17</f>
        <v>0.60613266615731864</v>
      </c>
      <c r="L26" s="24">
        <f>L19/$L$17</f>
        <v>0.33026113677783142</v>
      </c>
      <c r="M26" t="s">
        <v>5</v>
      </c>
    </row>
    <row r="27" spans="1:13" x14ac:dyDescent="0.2">
      <c r="J27" s="22">
        <f>J20/$J$17</f>
        <v>0.36164720990709825</v>
      </c>
      <c r="K27" s="23">
        <f>K20/$K$17</f>
        <v>0.44806570989911776</v>
      </c>
      <c r="L27" s="24">
        <f>L20/$L$17</f>
        <v>0.10656339514577422</v>
      </c>
      <c r="M27" t="s">
        <v>6</v>
      </c>
    </row>
    <row r="28" spans="1:13" ht="16" thickBot="1" x14ac:dyDescent="0.25">
      <c r="J28" s="25">
        <f>J21/$J$17</f>
        <v>0.11443742069309941</v>
      </c>
      <c r="K28" s="26">
        <f>K21/$K$17</f>
        <v>0.10977056346673784</v>
      </c>
      <c r="L28" s="27">
        <f>L21/$L$17</f>
        <v>6.9129804610806742E-2</v>
      </c>
      <c r="M28" t="s">
        <v>7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BFF69-E5DB-4D0F-BD76-8DA6A35785CC}">
  <dimension ref="A1:K21"/>
  <sheetViews>
    <sheetView workbookViewId="0">
      <selection activeCell="B18" sqref="B18"/>
    </sheetView>
  </sheetViews>
  <sheetFormatPr baseColWidth="10" defaultColWidth="8.83203125" defaultRowHeight="15" x14ac:dyDescent="0.2"/>
  <cols>
    <col min="1" max="1" width="18.6640625" style="28" bestFit="1" customWidth="1"/>
    <col min="2" max="5" width="11.33203125" style="28" bestFit="1" customWidth="1"/>
    <col min="6" max="6" width="10.33203125" style="28" bestFit="1" customWidth="1"/>
    <col min="7" max="8" width="11.33203125" style="28" bestFit="1" customWidth="1"/>
    <col min="9" max="10" width="10.33203125" style="28" bestFit="1" customWidth="1"/>
    <col min="11" max="11" width="8.83203125" style="28"/>
    <col min="12" max="12" width="13.5" style="28" bestFit="1" customWidth="1"/>
    <col min="13" max="16384" width="8.83203125" style="28"/>
  </cols>
  <sheetData>
    <row r="1" spans="1:11" x14ac:dyDescent="0.2">
      <c r="A1" s="13"/>
    </row>
    <row r="2" spans="1:11" ht="16" thickBot="1" x14ac:dyDescent="0.25">
      <c r="B2" s="52" t="s">
        <v>17</v>
      </c>
      <c r="C2" s="52"/>
      <c r="D2" s="52"/>
      <c r="E2" s="52"/>
      <c r="F2" s="52"/>
      <c r="G2" s="52" t="s">
        <v>18</v>
      </c>
      <c r="H2" s="52"/>
      <c r="I2" s="52"/>
      <c r="J2" s="52"/>
      <c r="K2" s="13"/>
    </row>
    <row r="3" spans="1:11" x14ac:dyDescent="0.2">
      <c r="B3" s="37">
        <v>0</v>
      </c>
      <c r="C3" s="38">
        <v>0.02</v>
      </c>
      <c r="D3" s="38">
        <v>0.1</v>
      </c>
      <c r="E3" s="38">
        <v>0.5</v>
      </c>
      <c r="F3" s="39">
        <v>1</v>
      </c>
      <c r="G3" s="38">
        <v>0.01</v>
      </c>
      <c r="H3" s="38">
        <v>0.1</v>
      </c>
      <c r="I3" s="38">
        <v>1</v>
      </c>
      <c r="J3" s="40">
        <v>5</v>
      </c>
    </row>
    <row r="4" spans="1:11" x14ac:dyDescent="0.2">
      <c r="B4" s="29">
        <v>100.24057738572574</v>
      </c>
      <c r="C4" s="13">
        <v>97.133119486768237</v>
      </c>
      <c r="D4" s="13">
        <v>100.01002405773856</v>
      </c>
      <c r="E4" s="13">
        <v>73.9775461106656</v>
      </c>
      <c r="F4" s="30">
        <v>59.743384121892539</v>
      </c>
      <c r="G4" s="13">
        <v>93.468724939855662</v>
      </c>
      <c r="H4" s="13">
        <v>99.853708901363262</v>
      </c>
      <c r="I4" s="13">
        <v>54.018795108259823</v>
      </c>
      <c r="J4" s="31">
        <v>24.924408580593418</v>
      </c>
    </row>
    <row r="5" spans="1:11" x14ac:dyDescent="0.2">
      <c r="B5" s="29">
        <v>109.4627105052125</v>
      </c>
      <c r="C5" s="13">
        <v>86.607858861267033</v>
      </c>
      <c r="D5" s="13">
        <v>109.76343223736968</v>
      </c>
      <c r="E5" s="13">
        <v>85.70569366479549</v>
      </c>
      <c r="F5" s="30">
        <v>54.430633520449071</v>
      </c>
      <c r="G5" s="13">
        <v>97.538983560545319</v>
      </c>
      <c r="H5" s="13">
        <v>99.858049318364067</v>
      </c>
      <c r="I5" s="13">
        <v>57.196110665597423</v>
      </c>
      <c r="J5" s="31">
        <v>17.239023656776261</v>
      </c>
    </row>
    <row r="6" spans="1:11" x14ac:dyDescent="0.2">
      <c r="B6" s="29">
        <v>90.296712109061744</v>
      </c>
      <c r="C6" s="13">
        <v>105.65356856455492</v>
      </c>
      <c r="D6" s="13">
        <v>90.417000801924615</v>
      </c>
      <c r="E6" s="13">
        <v>62.249398556535681</v>
      </c>
      <c r="F6" s="30">
        <v>65.056134723336001</v>
      </c>
      <c r="G6" s="13">
        <v>97.885755813953494</v>
      </c>
      <c r="H6" s="13">
        <v>96.281926623897334</v>
      </c>
      <c r="I6" s="13">
        <v>55.717983159582992</v>
      </c>
      <c r="J6" s="31">
        <v>21.148907377706493</v>
      </c>
    </row>
    <row r="7" spans="1:11" ht="16" thickBot="1" x14ac:dyDescent="0.25">
      <c r="B7" s="32"/>
      <c r="C7" s="33"/>
      <c r="D7" s="33"/>
      <c r="E7" s="33"/>
      <c r="F7" s="34"/>
      <c r="G7" s="33">
        <v>97.833740978348061</v>
      </c>
      <c r="H7" s="33">
        <v>109.03889334402564</v>
      </c>
      <c r="I7" s="33">
        <v>56.242481956696068</v>
      </c>
      <c r="J7" s="35">
        <v>27.759292301523658</v>
      </c>
    </row>
    <row r="9" spans="1:11" x14ac:dyDescent="0.2">
      <c r="B9" s="53" t="s">
        <v>17</v>
      </c>
      <c r="C9" s="53"/>
      <c r="D9" s="53"/>
      <c r="E9" s="53"/>
      <c r="F9" s="54"/>
      <c r="G9" s="53" t="s">
        <v>18</v>
      </c>
      <c r="H9" s="53"/>
      <c r="I9" s="53"/>
      <c r="J9" s="53"/>
    </row>
    <row r="10" spans="1:11" x14ac:dyDescent="0.2">
      <c r="B10" s="41">
        <v>0</v>
      </c>
      <c r="C10" s="41">
        <v>0.02</v>
      </c>
      <c r="D10" s="41">
        <v>0.1</v>
      </c>
      <c r="E10" s="41">
        <v>0.5</v>
      </c>
      <c r="F10" s="42">
        <v>1</v>
      </c>
      <c r="G10" s="41">
        <v>0.01</v>
      </c>
      <c r="H10" s="41">
        <v>0.1</v>
      </c>
      <c r="I10" s="41">
        <v>1</v>
      </c>
      <c r="J10" s="41">
        <v>5</v>
      </c>
    </row>
    <row r="11" spans="1:11" x14ac:dyDescent="0.2">
      <c r="B11" s="28">
        <v>12466.373</v>
      </c>
      <c r="C11" s="28">
        <v>12079.915437</v>
      </c>
      <c r="D11" s="28">
        <v>12437.700342099999</v>
      </c>
      <c r="E11" s="28">
        <v>9200.1832739999991</v>
      </c>
      <c r="F11" s="36">
        <v>7429.9583080000002</v>
      </c>
      <c r="G11" s="28">
        <v>11624.194705612001</v>
      </c>
      <c r="H11" s="28">
        <v>12418.2602800438</v>
      </c>
      <c r="I11" s="28">
        <v>6718.0224455295001</v>
      </c>
      <c r="J11" s="28">
        <v>3099.7125343206994</v>
      </c>
    </row>
    <row r="12" spans="1:11" x14ac:dyDescent="0.2">
      <c r="B12" s="28">
        <v>13613.279316</v>
      </c>
      <c r="C12" s="28">
        <v>10770.946271999999</v>
      </c>
      <c r="D12" s="28">
        <v>13650.678435</v>
      </c>
      <c r="E12" s="28">
        <v>10658.748914999998</v>
      </c>
      <c r="F12" s="36">
        <v>6769.2405389999994</v>
      </c>
      <c r="G12" s="28">
        <v>12130.3905346397</v>
      </c>
      <c r="H12" s="28">
        <v>12418.8000739947</v>
      </c>
      <c r="I12" s="28">
        <v>7113.1678238731993</v>
      </c>
      <c r="J12" s="28">
        <v>2143.9231962344998</v>
      </c>
    </row>
    <row r="13" spans="1:11" x14ac:dyDescent="0.2">
      <c r="B13" s="28">
        <v>11229.708798399999</v>
      </c>
      <c r="C13" s="28">
        <v>13139.557142</v>
      </c>
      <c r="D13" s="28">
        <v>11244.668446</v>
      </c>
      <c r="E13" s="28">
        <v>7741.6176329999998</v>
      </c>
      <c r="F13" s="36">
        <v>8090.6760770000001</v>
      </c>
      <c r="G13" s="28">
        <v>12173.516705395901</v>
      </c>
      <c r="H13" s="28">
        <v>11974.057230670498</v>
      </c>
      <c r="I13" s="28">
        <v>6929.3411808897999</v>
      </c>
      <c r="J13" s="28">
        <v>2630.1740750995</v>
      </c>
    </row>
    <row r="14" spans="1:11" x14ac:dyDescent="0.2">
      <c r="G14" s="28">
        <v>12167.047904446203</v>
      </c>
      <c r="H14" s="28">
        <v>13560.571490955997</v>
      </c>
      <c r="I14" s="28">
        <v>6994.5702309749995</v>
      </c>
      <c r="J14" s="28">
        <v>3452.2715358590999</v>
      </c>
    </row>
    <row r="16" spans="1:11" x14ac:dyDescent="0.2">
      <c r="A16" s="28" t="s">
        <v>98</v>
      </c>
      <c r="B16" s="28">
        <f>AVERAGE(B11:B13)</f>
        <v>12436.4537048</v>
      </c>
    </row>
    <row r="18" spans="1:10" x14ac:dyDescent="0.2">
      <c r="A18" s="28" t="s">
        <v>97</v>
      </c>
      <c r="B18" s="28">
        <f>B11/$B$16*100</f>
        <v>100.24057738572574</v>
      </c>
      <c r="C18" s="28">
        <f t="shared" ref="C18:J18" si="0">C11/$B$16*100</f>
        <v>97.133119486768237</v>
      </c>
      <c r="D18" s="28">
        <f t="shared" si="0"/>
        <v>100.01002405773856</v>
      </c>
      <c r="E18" s="28">
        <f t="shared" si="0"/>
        <v>73.9775461106656</v>
      </c>
      <c r="F18" s="28">
        <f t="shared" si="0"/>
        <v>59.743384121892539</v>
      </c>
      <c r="G18" s="28">
        <f t="shared" si="0"/>
        <v>93.468724939855662</v>
      </c>
      <c r="H18" s="28">
        <f t="shared" si="0"/>
        <v>99.853708901363262</v>
      </c>
      <c r="I18" s="28">
        <f t="shared" si="0"/>
        <v>54.018795108259823</v>
      </c>
      <c r="J18" s="28">
        <f t="shared" si="0"/>
        <v>24.924408580593418</v>
      </c>
    </row>
    <row r="19" spans="1:10" x14ac:dyDescent="0.2">
      <c r="B19" s="28">
        <f t="shared" ref="B19:J21" si="1">B12/$B$16*100</f>
        <v>109.4627105052125</v>
      </c>
      <c r="C19" s="28">
        <f t="shared" si="1"/>
        <v>86.607858861267033</v>
      </c>
      <c r="D19" s="28">
        <f t="shared" si="1"/>
        <v>109.76343223736968</v>
      </c>
      <c r="E19" s="28">
        <f t="shared" si="1"/>
        <v>85.70569366479549</v>
      </c>
      <c r="F19" s="28">
        <f t="shared" si="1"/>
        <v>54.430633520449071</v>
      </c>
      <c r="G19" s="28">
        <f t="shared" si="1"/>
        <v>97.538983560545319</v>
      </c>
      <c r="H19" s="28">
        <f t="shared" si="1"/>
        <v>99.858049318364067</v>
      </c>
      <c r="I19" s="28">
        <f t="shared" si="1"/>
        <v>57.196110665597423</v>
      </c>
      <c r="J19" s="28">
        <f t="shared" si="1"/>
        <v>17.239023656776261</v>
      </c>
    </row>
    <row r="20" spans="1:10" x14ac:dyDescent="0.2">
      <c r="B20" s="28">
        <f t="shared" si="1"/>
        <v>90.296712109061744</v>
      </c>
      <c r="C20" s="28">
        <f t="shared" si="1"/>
        <v>105.65356856455492</v>
      </c>
      <c r="D20" s="28">
        <f t="shared" si="1"/>
        <v>90.417000801924615</v>
      </c>
      <c r="E20" s="28">
        <f t="shared" si="1"/>
        <v>62.249398556535681</v>
      </c>
      <c r="F20" s="28">
        <f t="shared" si="1"/>
        <v>65.056134723336001</v>
      </c>
      <c r="G20" s="28">
        <f t="shared" si="1"/>
        <v>97.885755813953494</v>
      </c>
      <c r="H20" s="28">
        <f t="shared" si="1"/>
        <v>96.281926623897334</v>
      </c>
      <c r="I20" s="28">
        <f t="shared" si="1"/>
        <v>55.717983159582992</v>
      </c>
      <c r="J20" s="28">
        <f t="shared" si="1"/>
        <v>21.148907377706493</v>
      </c>
    </row>
    <row r="21" spans="1:10" x14ac:dyDescent="0.2">
      <c r="G21" s="28">
        <f t="shared" si="1"/>
        <v>97.833740978348061</v>
      </c>
      <c r="H21" s="28">
        <f t="shared" si="1"/>
        <v>109.03889334402564</v>
      </c>
      <c r="I21" s="28">
        <f t="shared" si="1"/>
        <v>56.242481956696068</v>
      </c>
      <c r="J21" s="28">
        <f t="shared" si="1"/>
        <v>27.759292301523658</v>
      </c>
    </row>
  </sheetData>
  <mergeCells count="4">
    <mergeCell ref="B2:F2"/>
    <mergeCell ref="G2:J2"/>
    <mergeCell ref="B9:F9"/>
    <mergeCell ref="G9:J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E2986-6D2C-41F2-AC82-56743FDE0FCE}">
  <dimension ref="A1:K62"/>
  <sheetViews>
    <sheetView topLeftCell="A31" workbookViewId="0">
      <selection activeCell="I62" sqref="I62"/>
    </sheetView>
  </sheetViews>
  <sheetFormatPr baseColWidth="10" defaultColWidth="8.83203125" defaultRowHeight="15" x14ac:dyDescent="0.2"/>
  <cols>
    <col min="6" max="6" width="28" bestFit="1" customWidth="1"/>
    <col min="7" max="7" width="17.83203125" bestFit="1" customWidth="1"/>
  </cols>
  <sheetData>
    <row r="1" spans="1:11" x14ac:dyDescent="0.2">
      <c r="B1" t="s">
        <v>19</v>
      </c>
    </row>
    <row r="2" spans="1:11" ht="16" thickBot="1" x14ac:dyDescent="0.25">
      <c r="B2" t="s">
        <v>20</v>
      </c>
      <c r="C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</row>
    <row r="3" spans="1:11" x14ac:dyDescent="0.2">
      <c r="A3" t="s">
        <v>27</v>
      </c>
      <c r="B3">
        <v>21.236930000000001</v>
      </c>
      <c r="C3">
        <v>29.515022000000002</v>
      </c>
      <c r="E3">
        <f t="shared" ref="E3:E11" si="0">C3-B3</f>
        <v>8.2780920000000009</v>
      </c>
      <c r="F3">
        <f>AVERAGE(E3:E5)</f>
        <v>8.1428820000000002</v>
      </c>
      <c r="G3">
        <f>AVERAGE(F3:F9)</f>
        <v>8.1706956666666688</v>
      </c>
      <c r="H3">
        <f>F3-$G$3</f>
        <v>-2.7813666666668624E-2</v>
      </c>
      <c r="I3" s="10">
        <f>2^-H3</f>
        <v>1.0194660039106633</v>
      </c>
      <c r="K3" t="s">
        <v>27</v>
      </c>
    </row>
    <row r="4" spans="1:11" x14ac:dyDescent="0.2">
      <c r="B4">
        <v>21.246646999999999</v>
      </c>
      <c r="C4">
        <v>29.329207</v>
      </c>
      <c r="E4">
        <f t="shared" si="0"/>
        <v>8.0825600000000009</v>
      </c>
      <c r="I4" s="11">
        <f>2^-H6</f>
        <v>0.87036573536100825</v>
      </c>
    </row>
    <row r="5" spans="1:11" ht="16" thickBot="1" x14ac:dyDescent="0.25">
      <c r="B5">
        <v>21.266233</v>
      </c>
      <c r="C5">
        <v>29.334226999999998</v>
      </c>
      <c r="E5">
        <f t="shared" si="0"/>
        <v>8.0679939999999988</v>
      </c>
      <c r="I5" s="12">
        <f>2^-H9</f>
        <v>1.1270040239715351</v>
      </c>
    </row>
    <row r="6" spans="1:11" x14ac:dyDescent="0.2">
      <c r="B6">
        <v>20.486422000000001</v>
      </c>
      <c r="C6">
        <v>28.992634000000002</v>
      </c>
      <c r="E6">
        <f t="shared" si="0"/>
        <v>8.5062120000000014</v>
      </c>
      <c r="F6">
        <f>AVERAGE(E6:E8)</f>
        <v>8.3710020000000025</v>
      </c>
      <c r="H6">
        <f>F6-$G$3</f>
        <v>0.2003063333333337</v>
      </c>
      <c r="K6" s="1"/>
    </row>
    <row r="7" spans="1:11" x14ac:dyDescent="0.2">
      <c r="B7">
        <v>20.654488000000001</v>
      </c>
      <c r="C7">
        <v>28.985351999999999</v>
      </c>
      <c r="E7">
        <f t="shared" si="0"/>
        <v>8.3308639999999983</v>
      </c>
      <c r="K7" s="1"/>
    </row>
    <row r="8" spans="1:11" x14ac:dyDescent="0.2">
      <c r="B8">
        <v>20.926881999999999</v>
      </c>
      <c r="C8">
        <v>29.202812000000005</v>
      </c>
      <c r="E8">
        <f t="shared" si="0"/>
        <v>8.275930000000006</v>
      </c>
      <c r="K8" s="1"/>
    </row>
    <row r="9" spans="1:11" x14ac:dyDescent="0.2">
      <c r="B9">
        <v>20.099663</v>
      </c>
      <c r="C9">
        <v>28.233076000000001</v>
      </c>
      <c r="E9">
        <f t="shared" si="0"/>
        <v>8.1334130000000009</v>
      </c>
      <c r="F9">
        <f>AVERAGE(E9:E11)</f>
        <v>7.9982030000000002</v>
      </c>
      <c r="H9">
        <f>F9-$G$3</f>
        <v>-0.17249266666666863</v>
      </c>
    </row>
    <row r="10" spans="1:11" x14ac:dyDescent="0.2">
      <c r="B10">
        <v>20.293959000000001</v>
      </c>
      <c r="C10">
        <v>28.149035000000001</v>
      </c>
      <c r="E10">
        <f t="shared" si="0"/>
        <v>7.8550760000000004</v>
      </c>
    </row>
    <row r="11" spans="1:11" x14ac:dyDescent="0.2">
      <c r="B11">
        <v>20.623107999999998</v>
      </c>
      <c r="C11">
        <v>28.629227999999998</v>
      </c>
      <c r="E11">
        <f t="shared" si="0"/>
        <v>8.0061199999999992</v>
      </c>
    </row>
    <row r="12" spans="1:11" ht="16" thickBot="1" x14ac:dyDescent="0.25"/>
    <row r="13" spans="1:11" x14ac:dyDescent="0.2">
      <c r="A13" t="s">
        <v>28</v>
      </c>
      <c r="B13">
        <v>19.675825</v>
      </c>
      <c r="C13">
        <v>28.649950249267945</v>
      </c>
      <c r="E13">
        <f t="shared" ref="E13:E21" si="1">C13-B13</f>
        <v>8.9741252492679457</v>
      </c>
      <c r="F13">
        <f>AVERAGE(E13:E15)</f>
        <v>9.0029035826012791</v>
      </c>
      <c r="H13">
        <f>F13-$G$3</f>
        <v>0.8322079159346103</v>
      </c>
      <c r="I13" s="10">
        <f>2^-H13</f>
        <v>0.56166899999999997</v>
      </c>
      <c r="K13" t="s">
        <v>28</v>
      </c>
    </row>
    <row r="14" spans="1:11" x14ac:dyDescent="0.2">
      <c r="B14">
        <v>19.558164999999999</v>
      </c>
      <c r="C14">
        <v>28.510837249267944</v>
      </c>
      <c r="E14">
        <f t="shared" si="1"/>
        <v>8.9526722492679447</v>
      </c>
      <c r="I14" s="11">
        <f>2^-H16</f>
        <v>0.61265800000000081</v>
      </c>
    </row>
    <row r="15" spans="1:11" ht="16" thickBot="1" x14ac:dyDescent="0.25">
      <c r="B15">
        <v>19.525686</v>
      </c>
      <c r="C15">
        <v>28.607599249267949</v>
      </c>
      <c r="E15">
        <f t="shared" si="1"/>
        <v>9.0819132492679486</v>
      </c>
      <c r="I15" s="12">
        <f>2^-H19</f>
        <v>1.3606290000000005</v>
      </c>
    </row>
    <row r="16" spans="1:11" x14ac:dyDescent="0.2">
      <c r="B16">
        <v>20.038954</v>
      </c>
      <c r="C16">
        <v>28.863216808996118</v>
      </c>
      <c r="E16">
        <f t="shared" si="1"/>
        <v>8.8242628089961173</v>
      </c>
      <c r="F16">
        <f>AVERAGE(E16:E18)</f>
        <v>8.8775418089961153</v>
      </c>
      <c r="H16">
        <f>F16-$G$3</f>
        <v>0.70684614232944654</v>
      </c>
    </row>
    <row r="17" spans="1:11" x14ac:dyDescent="0.2">
      <c r="B17">
        <v>19.948281999999999</v>
      </c>
      <c r="C17">
        <v>28.827056808996115</v>
      </c>
      <c r="E17">
        <f t="shared" si="1"/>
        <v>8.8787748089961163</v>
      </c>
    </row>
    <row r="18" spans="1:11" x14ac:dyDescent="0.2">
      <c r="B18">
        <v>19.931452</v>
      </c>
      <c r="C18">
        <v>28.861039808996114</v>
      </c>
      <c r="E18">
        <f t="shared" si="1"/>
        <v>8.9295878089961143</v>
      </c>
    </row>
    <row r="19" spans="1:11" x14ac:dyDescent="0.2">
      <c r="B19">
        <v>21.17625</v>
      </c>
      <c r="C19">
        <v>28.743175589654491</v>
      </c>
      <c r="E19">
        <f t="shared" si="1"/>
        <v>7.5669255896544918</v>
      </c>
      <c r="F19">
        <f>AVERAGE(E19:E21)</f>
        <v>7.7264219229878259</v>
      </c>
      <c r="H19">
        <f>F19-$G$3</f>
        <v>-0.44427374367884287</v>
      </c>
    </row>
    <row r="20" spans="1:11" x14ac:dyDescent="0.2">
      <c r="B20">
        <v>21.137661000000001</v>
      </c>
      <c r="C20">
        <v>29.089177589654494</v>
      </c>
      <c r="E20">
        <f t="shared" si="1"/>
        <v>7.9515165896544922</v>
      </c>
    </row>
    <row r="21" spans="1:11" x14ac:dyDescent="0.2">
      <c r="B21">
        <v>21.111384999999999</v>
      </c>
      <c r="C21">
        <v>28.772208589654493</v>
      </c>
      <c r="E21">
        <f t="shared" si="1"/>
        <v>7.6608235896544947</v>
      </c>
    </row>
    <row r="22" spans="1:11" ht="16" thickBot="1" x14ac:dyDescent="0.25"/>
    <row r="23" spans="1:11" x14ac:dyDescent="0.2">
      <c r="A23" t="s">
        <v>29</v>
      </c>
      <c r="B23">
        <v>21.308955999999998</v>
      </c>
      <c r="C23">
        <v>30.35328781389255</v>
      </c>
      <c r="E23">
        <f t="shared" ref="E23:E31" si="2">C23-B23</f>
        <v>9.0443318138925513</v>
      </c>
      <c r="F23">
        <f>AVERAGE(E23:E25)</f>
        <v>9.0522721472258834</v>
      </c>
      <c r="H23">
        <f>F23-$G$3</f>
        <v>0.88157648055921456</v>
      </c>
      <c r="I23" s="10">
        <f>2^-H23</f>
        <v>0.54277399999999953</v>
      </c>
      <c r="K23" t="s">
        <v>29</v>
      </c>
    </row>
    <row r="24" spans="1:11" x14ac:dyDescent="0.2">
      <c r="B24">
        <v>21.299022999999998</v>
      </c>
      <c r="C24">
        <v>30.387722813892545</v>
      </c>
      <c r="E24">
        <f t="shared" si="2"/>
        <v>9.0886998138925463</v>
      </c>
      <c r="I24" s="11">
        <f>2^-H26</f>
        <v>0.71872899999999906</v>
      </c>
    </row>
    <row r="25" spans="1:11" ht="16" thickBot="1" x14ac:dyDescent="0.25">
      <c r="B25">
        <v>21.410920999999998</v>
      </c>
      <c r="C25">
        <v>30.434705813892549</v>
      </c>
      <c r="E25">
        <f t="shared" si="2"/>
        <v>9.0237848138925507</v>
      </c>
      <c r="I25" s="12">
        <f>2^-H29</f>
        <v>1.0803490000000007</v>
      </c>
    </row>
    <row r="26" spans="1:11" x14ac:dyDescent="0.2">
      <c r="B26">
        <v>19.513245000000001</v>
      </c>
      <c r="C26">
        <v>28.146525196344328</v>
      </c>
      <c r="E26">
        <f t="shared" si="2"/>
        <v>8.6332801963443266</v>
      </c>
      <c r="F26">
        <f>AVERAGE(E26:E28)</f>
        <v>8.6471758630109949</v>
      </c>
      <c r="H26">
        <f>F26-$G$3</f>
        <v>0.47648019634432615</v>
      </c>
    </row>
    <row r="27" spans="1:11" x14ac:dyDescent="0.2">
      <c r="B27">
        <v>19.489809000000001</v>
      </c>
      <c r="C27">
        <v>28.144551196344331</v>
      </c>
      <c r="E27">
        <f t="shared" si="2"/>
        <v>8.6547421963443298</v>
      </c>
    </row>
    <row r="28" spans="1:11" x14ac:dyDescent="0.2">
      <c r="B28">
        <v>19.516863000000001</v>
      </c>
      <c r="C28">
        <v>28.170368196344327</v>
      </c>
      <c r="E28">
        <f t="shared" si="2"/>
        <v>8.6535051963443266</v>
      </c>
    </row>
    <row r="29" spans="1:11" x14ac:dyDescent="0.2">
      <c r="B29">
        <v>20.482171999999998</v>
      </c>
      <c r="C29">
        <v>28.314069892024079</v>
      </c>
      <c r="E29">
        <f t="shared" si="2"/>
        <v>7.8318978920240809</v>
      </c>
      <c r="F29">
        <f>AVERAGE(E29:E31)</f>
        <v>8.0591982253574113</v>
      </c>
      <c r="H29">
        <f>F29-$G$3</f>
        <v>-0.11149744130925754</v>
      </c>
    </row>
    <row r="30" spans="1:11" x14ac:dyDescent="0.2">
      <c r="B30">
        <v>20.456951</v>
      </c>
      <c r="C30">
        <v>28.529634892024077</v>
      </c>
      <c r="E30">
        <f t="shared" si="2"/>
        <v>8.0726838920240773</v>
      </c>
    </row>
    <row r="31" spans="1:11" x14ac:dyDescent="0.2">
      <c r="B31">
        <v>20.355131</v>
      </c>
      <c r="C31">
        <v>28.628143892024077</v>
      </c>
      <c r="E31">
        <f t="shared" si="2"/>
        <v>8.2730128920240773</v>
      </c>
    </row>
    <row r="32" spans="1:11" ht="16" thickBot="1" x14ac:dyDescent="0.25"/>
    <row r="33" spans="1:11" x14ac:dyDescent="0.2">
      <c r="A33" t="s">
        <v>30</v>
      </c>
      <c r="B33">
        <v>21.426349999999999</v>
      </c>
      <c r="C33">
        <v>30.385525961876276</v>
      </c>
      <c r="E33">
        <f t="shared" ref="E33:E41" si="3">C33-B33</f>
        <v>8.9591759618762765</v>
      </c>
      <c r="F33">
        <f>AVERAGE(E33:E35)</f>
        <v>8.8997529618762758</v>
      </c>
      <c r="H33">
        <f>F33-$G$3</f>
        <v>0.72905729520960705</v>
      </c>
      <c r="I33" s="10">
        <f>2^-H33</f>
        <v>0.60329799999999933</v>
      </c>
      <c r="K33" t="s">
        <v>30</v>
      </c>
    </row>
    <row r="34" spans="1:11" x14ac:dyDescent="0.2">
      <c r="B34">
        <v>21.473109999999998</v>
      </c>
      <c r="C34">
        <v>30.325581961876274</v>
      </c>
      <c r="E34">
        <f t="shared" si="3"/>
        <v>8.8524719618762759</v>
      </c>
      <c r="I34" s="11">
        <f>2^-H36</f>
        <v>0.78037500000000004</v>
      </c>
    </row>
    <row r="35" spans="1:11" ht="16" thickBot="1" x14ac:dyDescent="0.25">
      <c r="B35">
        <v>21.344176999999998</v>
      </c>
      <c r="C35">
        <v>30.231787961876272</v>
      </c>
      <c r="E35">
        <f t="shared" si="3"/>
        <v>8.8876109618762733</v>
      </c>
      <c r="I35" s="12">
        <f>2^-H39</f>
        <v>0.71872900000000084</v>
      </c>
    </row>
    <row r="36" spans="1:11" x14ac:dyDescent="0.2">
      <c r="B36">
        <v>18.311257999999999</v>
      </c>
      <c r="C36">
        <v>26.850913534205596</v>
      </c>
      <c r="E36">
        <f t="shared" si="3"/>
        <v>8.5396555342055969</v>
      </c>
      <c r="F36">
        <f>AVERAGE(E36:E38)</f>
        <v>8.5284562008722649</v>
      </c>
      <c r="H36">
        <f>F36-$G$3</f>
        <v>0.35776053420559606</v>
      </c>
    </row>
    <row r="37" spans="1:11" x14ac:dyDescent="0.2">
      <c r="B37">
        <v>18.278369999999999</v>
      </c>
      <c r="C37">
        <v>26.817357534205598</v>
      </c>
      <c r="E37">
        <f t="shared" si="3"/>
        <v>8.5389875342055994</v>
      </c>
    </row>
    <row r="38" spans="1:11" x14ac:dyDescent="0.2">
      <c r="B38">
        <v>18.290673999999999</v>
      </c>
      <c r="C38">
        <v>26.797399534205596</v>
      </c>
      <c r="E38">
        <f t="shared" si="3"/>
        <v>8.5067255342055965</v>
      </c>
    </row>
    <row r="39" spans="1:11" x14ac:dyDescent="0.2">
      <c r="B39">
        <v>20.186734999999999</v>
      </c>
      <c r="C39">
        <v>28.905585863010991</v>
      </c>
      <c r="E39">
        <f t="shared" si="3"/>
        <v>8.7188508630109922</v>
      </c>
      <c r="F39">
        <f>AVERAGE(E39:E41)</f>
        <v>8.6471758630109914</v>
      </c>
      <c r="H39">
        <f>F39-$G$3</f>
        <v>0.47648019634432259</v>
      </c>
    </row>
    <row r="40" spans="1:11" x14ac:dyDescent="0.2">
      <c r="B40">
        <v>20.207266000000001</v>
      </c>
      <c r="C40">
        <v>28.678834863010991</v>
      </c>
      <c r="E40">
        <f t="shared" si="3"/>
        <v>8.4715688630109902</v>
      </c>
    </row>
    <row r="41" spans="1:11" x14ac:dyDescent="0.2">
      <c r="B41">
        <v>20.115964999999999</v>
      </c>
      <c r="C41">
        <v>28.867072863010989</v>
      </c>
      <c r="E41">
        <f t="shared" si="3"/>
        <v>8.75110786301099</v>
      </c>
    </row>
    <row r="42" spans="1:11" ht="16" thickBot="1" x14ac:dyDescent="0.25"/>
    <row r="43" spans="1:11" x14ac:dyDescent="0.2">
      <c r="A43" t="s">
        <v>31</v>
      </c>
      <c r="B43">
        <v>21.786821</v>
      </c>
      <c r="C43">
        <v>30.410006700376044</v>
      </c>
      <c r="E43">
        <f t="shared" ref="E43:E51" si="4">C43-B43</f>
        <v>8.6231857003760446</v>
      </c>
      <c r="F43">
        <f>AVERAGE(E43:E45)</f>
        <v>8.678061033709378</v>
      </c>
      <c r="H43">
        <f>F43-$G$3</f>
        <v>0.50736536704270918</v>
      </c>
      <c r="I43" s="10">
        <f>2^-H43</f>
        <v>0.70350599999999952</v>
      </c>
      <c r="K43" t="s">
        <v>31</v>
      </c>
    </row>
    <row r="44" spans="1:11" x14ac:dyDescent="0.2">
      <c r="B44">
        <v>21.802147000000001</v>
      </c>
      <c r="C44">
        <v>30.516226700376045</v>
      </c>
      <c r="E44">
        <f t="shared" si="4"/>
        <v>8.7140797003760433</v>
      </c>
      <c r="I44" s="11">
        <f>2^-H46</f>
        <v>0.52323999999999971</v>
      </c>
    </row>
    <row r="45" spans="1:11" ht="16" thickBot="1" x14ac:dyDescent="0.25">
      <c r="B45">
        <v>21.835957000000001</v>
      </c>
      <c r="C45">
        <v>30.532874700376045</v>
      </c>
      <c r="E45">
        <f t="shared" si="4"/>
        <v>8.6969177003760443</v>
      </c>
      <c r="I45" s="12">
        <f>2^-H49</f>
        <v>0.31611900000000032</v>
      </c>
    </row>
    <row r="46" spans="1:11" x14ac:dyDescent="0.2">
      <c r="B46">
        <v>20.228400000000001</v>
      </c>
      <c r="C46">
        <v>29.43418559381476</v>
      </c>
      <c r="E46">
        <f t="shared" si="4"/>
        <v>9.2057855938147597</v>
      </c>
      <c r="F46">
        <f>AVERAGE(E46:E48)</f>
        <v>9.105150927148097</v>
      </c>
      <c r="H46">
        <f>F46-$G$3</f>
        <v>0.93445526048142824</v>
      </c>
    </row>
    <row r="47" spans="1:11" x14ac:dyDescent="0.2">
      <c r="B47">
        <v>20.284565000000001</v>
      </c>
      <c r="C47">
        <v>29.371939593814766</v>
      </c>
      <c r="E47">
        <f t="shared" si="4"/>
        <v>9.087374593814765</v>
      </c>
    </row>
    <row r="48" spans="1:11" x14ac:dyDescent="0.2">
      <c r="B48">
        <v>20.238707999999999</v>
      </c>
      <c r="C48">
        <v>29.261000593814764</v>
      </c>
      <c r="E48">
        <f t="shared" si="4"/>
        <v>9.0222925938147647</v>
      </c>
    </row>
    <row r="49" spans="1:11" x14ac:dyDescent="0.2">
      <c r="B49">
        <v>20.637329999999999</v>
      </c>
      <c r="C49">
        <v>30.328982345370989</v>
      </c>
      <c r="E49">
        <f t="shared" si="4"/>
        <v>9.69165234537099</v>
      </c>
      <c r="F49">
        <f>AVERAGE(E49:E51)</f>
        <v>9.8321560120376557</v>
      </c>
      <c r="H49">
        <f>F49-$G$3</f>
        <v>1.6614603453709869</v>
      </c>
    </row>
    <row r="50" spans="1:11" x14ac:dyDescent="0.2">
      <c r="B50">
        <v>20.713667000000001</v>
      </c>
      <c r="C50">
        <v>30.495534345370992</v>
      </c>
      <c r="E50">
        <f t="shared" si="4"/>
        <v>9.7818673453709906</v>
      </c>
    </row>
    <row r="51" spans="1:11" x14ac:dyDescent="0.2">
      <c r="B51">
        <v>20.683285000000001</v>
      </c>
      <c r="C51">
        <v>30.70623334537099</v>
      </c>
      <c r="E51">
        <f t="shared" si="4"/>
        <v>10.022948345370988</v>
      </c>
    </row>
    <row r="53" spans="1:11" ht="16" thickBot="1" x14ac:dyDescent="0.25"/>
    <row r="54" spans="1:11" x14ac:dyDescent="0.2">
      <c r="A54" t="s">
        <v>32</v>
      </c>
      <c r="B54">
        <v>18.729369999999999</v>
      </c>
      <c r="C54">
        <v>29.184109139910625</v>
      </c>
      <c r="E54">
        <f t="shared" ref="E54:E62" si="5">C54-B54</f>
        <v>10.454739139910625</v>
      </c>
      <c r="F54">
        <f>AVERAGE(E54:E56)</f>
        <v>10.513447139910623</v>
      </c>
      <c r="H54">
        <f>F54-$G$3</f>
        <v>2.3427514732439541</v>
      </c>
      <c r="I54" s="10">
        <f>2^-H54</f>
        <v>0.19713399999999981</v>
      </c>
      <c r="K54" t="s">
        <v>32</v>
      </c>
    </row>
    <row r="55" spans="1:11" x14ac:dyDescent="0.2">
      <c r="B55">
        <v>18.738562000000002</v>
      </c>
      <c r="C55">
        <v>29.300244139910625</v>
      </c>
      <c r="E55">
        <f t="shared" si="5"/>
        <v>10.561682139910623</v>
      </c>
      <c r="I55" s="11">
        <f>2^-H57</f>
        <v>0.28324399999999988</v>
      </c>
    </row>
    <row r="56" spans="1:11" ht="16" thickBot="1" x14ac:dyDescent="0.25">
      <c r="B56">
        <v>18.721537000000001</v>
      </c>
      <c r="C56">
        <v>29.24545713991062</v>
      </c>
      <c r="E56">
        <f t="shared" si="5"/>
        <v>10.523920139910619</v>
      </c>
      <c r="I56" s="12">
        <f>2^-H60</f>
        <v>0.39216200000000029</v>
      </c>
    </row>
    <row r="57" spans="1:11" x14ac:dyDescent="0.2">
      <c r="B57">
        <v>18.929510000000001</v>
      </c>
      <c r="C57">
        <v>29.027300366009307</v>
      </c>
      <c r="E57">
        <f t="shared" si="5"/>
        <v>10.097790366009306</v>
      </c>
      <c r="F57">
        <f>AVERAGE(E57:E59)</f>
        <v>9.9905783660093075</v>
      </c>
      <c r="H57">
        <f>F57-$G$3</f>
        <v>1.8198826993426387</v>
      </c>
    </row>
    <row r="58" spans="1:11" x14ac:dyDescent="0.2">
      <c r="B58">
        <v>18.878879999999999</v>
      </c>
      <c r="C58">
        <v>28.699730366009309</v>
      </c>
      <c r="E58">
        <f t="shared" si="5"/>
        <v>9.8208503660093101</v>
      </c>
    </row>
    <row r="59" spans="1:11" x14ac:dyDescent="0.2">
      <c r="B59">
        <v>18.909296000000001</v>
      </c>
      <c r="C59">
        <v>28.962390366009309</v>
      </c>
      <c r="E59">
        <f t="shared" si="5"/>
        <v>10.053094366009308</v>
      </c>
    </row>
    <row r="60" spans="1:11" x14ac:dyDescent="0.2">
      <c r="B60">
        <v>23.065887</v>
      </c>
      <c r="C60">
        <v>32.386403014569552</v>
      </c>
      <c r="E60">
        <f t="shared" si="5"/>
        <v>9.3205160145695523</v>
      </c>
      <c r="F60">
        <f>AVERAGE(E60:E62)</f>
        <v>9.5211740145695547</v>
      </c>
      <c r="H60">
        <f>F60-$G$3</f>
        <v>1.3504783479028859</v>
      </c>
    </row>
    <row r="61" spans="1:11" x14ac:dyDescent="0.2">
      <c r="B61">
        <v>23.013349999999999</v>
      </c>
      <c r="C61">
        <v>32.439409014569556</v>
      </c>
      <c r="E61">
        <f t="shared" si="5"/>
        <v>9.4260590145695566</v>
      </c>
    </row>
    <row r="62" spans="1:11" x14ac:dyDescent="0.2">
      <c r="B62">
        <v>22.951262</v>
      </c>
      <c r="C62">
        <v>32.768209014569557</v>
      </c>
      <c r="E62">
        <f t="shared" si="5"/>
        <v>9.816947014569557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6E33FC-8DD2-44D7-A2A0-4F0032105E4C}">
  <dimension ref="A1:R36"/>
  <sheetViews>
    <sheetView workbookViewId="0">
      <selection activeCell="Q23" sqref="Q23"/>
    </sheetView>
  </sheetViews>
  <sheetFormatPr baseColWidth="10" defaultColWidth="8.83203125" defaultRowHeight="15" x14ac:dyDescent="0.2"/>
  <sheetData>
    <row r="1" spans="1:18" x14ac:dyDescent="0.2">
      <c r="E1" s="14" t="s">
        <v>88</v>
      </c>
    </row>
    <row r="2" spans="1:18" ht="16" thickBot="1" x14ac:dyDescent="0.25">
      <c r="B2" t="s">
        <v>36</v>
      </c>
      <c r="C2" t="s">
        <v>37</v>
      </c>
      <c r="D2" s="14" t="s">
        <v>89</v>
      </c>
      <c r="E2">
        <v>21.635000000000002</v>
      </c>
    </row>
    <row r="3" spans="1:18" x14ac:dyDescent="0.2">
      <c r="A3">
        <v>0</v>
      </c>
      <c r="B3">
        <v>29.596</v>
      </c>
      <c r="C3">
        <v>7.95</v>
      </c>
      <c r="D3">
        <f>B3-C3</f>
        <v>21.646000000000001</v>
      </c>
      <c r="E3">
        <f>D3-$H$3</f>
        <v>1.0999999999999233E-2</v>
      </c>
      <c r="F3" s="10">
        <f t="shared" ref="F3:F8" si="0">2^-E3</f>
        <v>0.9924043746858191</v>
      </c>
      <c r="H3">
        <f>AVERAGE(D3:D5)</f>
        <v>21.635000000000002</v>
      </c>
      <c r="I3" t="s">
        <v>90</v>
      </c>
    </row>
    <row r="4" spans="1:18" x14ac:dyDescent="0.2">
      <c r="A4">
        <v>0</v>
      </c>
      <c r="B4">
        <v>30.408000000000001</v>
      </c>
      <c r="C4">
        <v>8.7780000000000005</v>
      </c>
      <c r="D4">
        <f t="shared" ref="D4:D7" si="1">B4-C4</f>
        <v>21.630000000000003</v>
      </c>
      <c r="E4">
        <f t="shared" ref="E4:E8" si="2">D4-$H$3</f>
        <v>-4.9999999999990052E-3</v>
      </c>
      <c r="F4" s="11">
        <f t="shared" si="0"/>
        <v>1.0034717485095022</v>
      </c>
    </row>
    <row r="5" spans="1:18" x14ac:dyDescent="0.2">
      <c r="A5">
        <v>0</v>
      </c>
      <c r="B5">
        <v>30.169</v>
      </c>
      <c r="C5">
        <v>8.5399999999999991</v>
      </c>
      <c r="D5">
        <f t="shared" si="1"/>
        <v>21.629000000000001</v>
      </c>
      <c r="E5">
        <f t="shared" si="2"/>
        <v>-6.0000000000002274E-3</v>
      </c>
      <c r="F5" s="11">
        <f t="shared" si="0"/>
        <v>1.0041675432389734</v>
      </c>
    </row>
    <row r="6" spans="1:18" x14ac:dyDescent="0.2">
      <c r="A6" t="s">
        <v>135</v>
      </c>
      <c r="B6">
        <v>30.295999999999999</v>
      </c>
      <c r="C6">
        <v>8.16</v>
      </c>
      <c r="D6">
        <f>B6-C6</f>
        <v>22.135999999999999</v>
      </c>
      <c r="E6">
        <f t="shared" si="2"/>
        <v>0.50099999999999767</v>
      </c>
      <c r="F6" s="11">
        <f t="shared" si="0"/>
        <v>0.70661682194136588</v>
      </c>
    </row>
    <row r="7" spans="1:18" x14ac:dyDescent="0.2">
      <c r="A7" t="s">
        <v>135</v>
      </c>
      <c r="B7">
        <v>30.324999999999999</v>
      </c>
      <c r="C7">
        <v>8.0180000000000007</v>
      </c>
      <c r="D7">
        <f t="shared" si="1"/>
        <v>22.306999999999999</v>
      </c>
      <c r="E7">
        <f t="shared" si="2"/>
        <v>0.67199999999999704</v>
      </c>
      <c r="F7" s="11">
        <f t="shared" si="0"/>
        <v>0.62763599564132289</v>
      </c>
    </row>
    <row r="8" spans="1:18" ht="16" thickBot="1" x14ac:dyDescent="0.25">
      <c r="A8" t="s">
        <v>135</v>
      </c>
      <c r="B8">
        <v>30.215</v>
      </c>
      <c r="C8">
        <v>7.5540000000000003</v>
      </c>
      <c r="D8">
        <f>B8-C8</f>
        <v>22.661000000000001</v>
      </c>
      <c r="E8">
        <f t="shared" si="2"/>
        <v>1.0259999999999998</v>
      </c>
      <c r="F8" s="12">
        <f t="shared" si="0"/>
        <v>0.49106979763169584</v>
      </c>
    </row>
    <row r="10" spans="1:18" x14ac:dyDescent="0.2">
      <c r="E10" s="14" t="s">
        <v>88</v>
      </c>
    </row>
    <row r="11" spans="1:18" ht="16" thickBot="1" x14ac:dyDescent="0.25">
      <c r="B11" t="s">
        <v>36</v>
      </c>
      <c r="C11" t="s">
        <v>37</v>
      </c>
      <c r="D11" s="14" t="s">
        <v>89</v>
      </c>
      <c r="E11">
        <v>20.745999999999999</v>
      </c>
      <c r="M11" s="16"/>
    </row>
    <row r="12" spans="1:18" x14ac:dyDescent="0.2">
      <c r="A12">
        <v>0</v>
      </c>
      <c r="B12">
        <v>29.987690000000001</v>
      </c>
      <c r="C12">
        <v>9.4798969999999994</v>
      </c>
      <c r="D12">
        <f>B12-C12</f>
        <v>20.507792999999999</v>
      </c>
      <c r="E12">
        <f t="shared" ref="E12:E17" si="3">D12-$H$12</f>
        <v>-0.47134499999999946</v>
      </c>
      <c r="F12" s="10">
        <f>2^-E12</f>
        <v>1.3864013841849019</v>
      </c>
      <c r="H12">
        <f>AVERAGE(D12:D14)</f>
        <v>20.979137999999999</v>
      </c>
      <c r="I12" t="s">
        <v>90</v>
      </c>
    </row>
    <row r="13" spans="1:18" x14ac:dyDescent="0.2">
      <c r="A13">
        <v>0</v>
      </c>
      <c r="B13">
        <v>29.968129999999999</v>
      </c>
      <c r="C13">
        <v>8.9845089999999992</v>
      </c>
      <c r="D13">
        <f t="shared" ref="D13:D16" si="4">B13-C13</f>
        <v>20.983620999999999</v>
      </c>
      <c r="E13">
        <f t="shared" si="3"/>
        <v>4.4830000000004588E-3</v>
      </c>
      <c r="F13" s="11">
        <f t="shared" ref="F13:F17" si="5">2^-E13</f>
        <v>0.9968974440942614</v>
      </c>
    </row>
    <row r="14" spans="1:18" x14ac:dyDescent="0.2">
      <c r="A14">
        <v>0</v>
      </c>
      <c r="B14">
        <v>29.972999999999999</v>
      </c>
      <c r="C14">
        <v>8.5269999999999992</v>
      </c>
      <c r="D14">
        <f t="shared" si="4"/>
        <v>21.445999999999998</v>
      </c>
      <c r="E14">
        <f t="shared" si="3"/>
        <v>0.466861999999999</v>
      </c>
      <c r="F14" s="11">
        <f t="shared" si="5"/>
        <v>0.72353664902486614</v>
      </c>
      <c r="H14" s="16"/>
      <c r="Q14" s="15"/>
      <c r="R14" s="15"/>
    </row>
    <row r="15" spans="1:18" x14ac:dyDescent="0.2">
      <c r="A15" t="s">
        <v>136</v>
      </c>
      <c r="B15">
        <v>29.910419999999998</v>
      </c>
      <c r="C15">
        <v>8.7868870000000001</v>
      </c>
      <c r="D15">
        <f>B15-C15</f>
        <v>21.123532999999998</v>
      </c>
      <c r="E15">
        <f t="shared" si="3"/>
        <v>0.14439499999999938</v>
      </c>
      <c r="F15" s="11">
        <f t="shared" si="5"/>
        <v>0.90475871224280235</v>
      </c>
    </row>
    <row r="16" spans="1:18" x14ac:dyDescent="0.2">
      <c r="A16" t="s">
        <v>136</v>
      </c>
      <c r="B16">
        <v>31.126359999999998</v>
      </c>
      <c r="C16">
        <v>9.4333690000000008</v>
      </c>
      <c r="D16">
        <f t="shared" si="4"/>
        <v>21.692990999999999</v>
      </c>
      <c r="E16">
        <f t="shared" si="3"/>
        <v>0.71385300000000029</v>
      </c>
      <c r="F16" s="11">
        <f t="shared" si="5"/>
        <v>0.60968966676033576</v>
      </c>
    </row>
    <row r="17" spans="1:12" ht="16" thickBot="1" x14ac:dyDescent="0.25">
      <c r="A17" t="s">
        <v>136</v>
      </c>
      <c r="B17">
        <v>29.972909999999999</v>
      </c>
      <c r="C17">
        <v>8.9880040000000001</v>
      </c>
      <c r="D17">
        <f>B17-C17</f>
        <v>20.984905999999999</v>
      </c>
      <c r="E17">
        <f t="shared" si="3"/>
        <v>5.7679999999997733E-3</v>
      </c>
      <c r="F17" s="12">
        <f t="shared" si="5"/>
        <v>0.99600990871551709</v>
      </c>
    </row>
    <row r="19" spans="1:12" x14ac:dyDescent="0.2">
      <c r="E19" s="14" t="s">
        <v>88</v>
      </c>
    </row>
    <row r="20" spans="1:12" ht="16" thickBot="1" x14ac:dyDescent="0.25">
      <c r="B20" t="s">
        <v>36</v>
      </c>
      <c r="C20" t="s">
        <v>37</v>
      </c>
      <c r="D20" s="14" t="s">
        <v>89</v>
      </c>
      <c r="L20" s="16"/>
    </row>
    <row r="21" spans="1:12" x14ac:dyDescent="0.2">
      <c r="A21">
        <v>0</v>
      </c>
      <c r="B21">
        <v>30.56362</v>
      </c>
      <c r="C21">
        <v>9.3524609999999999</v>
      </c>
      <c r="D21">
        <f>B21-C21</f>
        <v>21.211159000000002</v>
      </c>
      <c r="E21">
        <f t="shared" ref="E21:E26" si="6">D21-$H$21</f>
        <v>6.548999999999694E-3</v>
      </c>
      <c r="F21" s="10">
        <f>2^-E21</f>
        <v>0.99547086671303409</v>
      </c>
      <c r="H21">
        <f>AVERAGE(D21:D23)</f>
        <v>21.204610000000002</v>
      </c>
      <c r="I21" t="s">
        <v>90</v>
      </c>
    </row>
    <row r="22" spans="1:12" x14ac:dyDescent="0.2">
      <c r="A22">
        <v>0</v>
      </c>
      <c r="B22">
        <v>30.897849999999998</v>
      </c>
      <c r="C22">
        <v>9.7530680000000007</v>
      </c>
      <c r="D22">
        <f t="shared" ref="D22:D25" si="7">B22-C22</f>
        <v>21.144781999999999</v>
      </c>
      <c r="E22">
        <f t="shared" si="6"/>
        <v>-5.9828000000003101E-2</v>
      </c>
      <c r="F22" s="11">
        <f t="shared" ref="F22:F26" si="8">2^-E22</f>
        <v>1.0423414841105798</v>
      </c>
    </row>
    <row r="23" spans="1:12" x14ac:dyDescent="0.2">
      <c r="A23">
        <v>0</v>
      </c>
      <c r="B23">
        <v>29.842210000000001</v>
      </c>
      <c r="C23">
        <v>8.5843209999999992</v>
      </c>
      <c r="D23">
        <f t="shared" si="7"/>
        <v>21.257889000000002</v>
      </c>
      <c r="E23">
        <f t="shared" si="6"/>
        <v>5.3278999999999854E-2</v>
      </c>
      <c r="F23" s="11">
        <f t="shared" si="8"/>
        <v>0.96374341324570967</v>
      </c>
    </row>
    <row r="24" spans="1:12" x14ac:dyDescent="0.2">
      <c r="A24" t="s">
        <v>137</v>
      </c>
      <c r="B24">
        <v>30.489000000000001</v>
      </c>
      <c r="C24">
        <v>9.1319999999999997</v>
      </c>
      <c r="D24">
        <f>B24-C24</f>
        <v>21.356999999999999</v>
      </c>
      <c r="E24">
        <f t="shared" si="6"/>
        <v>0.15238999999999692</v>
      </c>
      <c r="F24" s="11">
        <f t="shared" si="8"/>
        <v>0.89975866749317535</v>
      </c>
    </row>
    <row r="25" spans="1:12" x14ac:dyDescent="0.2">
      <c r="A25" t="s">
        <v>137</v>
      </c>
      <c r="B25">
        <v>30.641999999999999</v>
      </c>
      <c r="C25">
        <v>8.8930000000000007</v>
      </c>
      <c r="D25">
        <f t="shared" si="7"/>
        <v>21.748999999999999</v>
      </c>
      <c r="E25">
        <f t="shared" si="6"/>
        <v>0.54438999999999638</v>
      </c>
      <c r="F25" s="11">
        <f t="shared" si="8"/>
        <v>0.68568126080656167</v>
      </c>
    </row>
    <row r="26" spans="1:12" ht="16" thickBot="1" x14ac:dyDescent="0.25">
      <c r="A26" t="s">
        <v>137</v>
      </c>
      <c r="B26">
        <v>30.582000000000001</v>
      </c>
      <c r="C26">
        <v>8.9179999999999993</v>
      </c>
      <c r="D26">
        <f>B26-C26</f>
        <v>21.664000000000001</v>
      </c>
      <c r="E26">
        <f t="shared" si="6"/>
        <v>0.45938999999999908</v>
      </c>
      <c r="F26" s="12">
        <f t="shared" si="8"/>
        <v>0.72729370782342173</v>
      </c>
    </row>
    <row r="29" spans="1:12" x14ac:dyDescent="0.2">
      <c r="E29" s="14" t="s">
        <v>88</v>
      </c>
    </row>
    <row r="30" spans="1:12" ht="16" thickBot="1" x14ac:dyDescent="0.25">
      <c r="B30" t="s">
        <v>36</v>
      </c>
      <c r="C30" t="s">
        <v>37</v>
      </c>
      <c r="D30" s="14" t="s">
        <v>89</v>
      </c>
    </row>
    <row r="31" spans="1:12" x14ac:dyDescent="0.2">
      <c r="A31">
        <v>0</v>
      </c>
      <c r="B31">
        <v>30.300460000000001</v>
      </c>
      <c r="C31">
        <v>8.5138549999999995</v>
      </c>
      <c r="D31">
        <f>B31-C31</f>
        <v>21.786605000000002</v>
      </c>
      <c r="E31">
        <v>-0.13833333333333186</v>
      </c>
      <c r="F31" s="10">
        <v>0.90856816837388399</v>
      </c>
      <c r="H31">
        <f>AVERAGE(D31:D33)</f>
        <v>21.648567000000003</v>
      </c>
      <c r="I31" t="s">
        <v>90</v>
      </c>
    </row>
    <row r="32" spans="1:12" x14ac:dyDescent="0.2">
      <c r="A32">
        <v>0</v>
      </c>
      <c r="B32">
        <v>30.136649999999999</v>
      </c>
      <c r="C32">
        <v>8.4163669999999993</v>
      </c>
      <c r="D32">
        <f t="shared" ref="D32:D35" si="9">B32-C32</f>
        <v>21.720283000000002</v>
      </c>
      <c r="E32">
        <v>-7.1333333333331694E-2</v>
      </c>
      <c r="F32" s="11">
        <v>0.95175798030453518</v>
      </c>
    </row>
    <row r="33" spans="1:6" x14ac:dyDescent="0.2">
      <c r="A33">
        <v>0</v>
      </c>
      <c r="B33">
        <v>30.705580000000001</v>
      </c>
      <c r="C33">
        <v>9.2667669999999998</v>
      </c>
      <c r="D33">
        <f t="shared" si="9"/>
        <v>21.438813000000003</v>
      </c>
      <c r="E33">
        <v>0.20966666666666711</v>
      </c>
      <c r="F33" s="11">
        <v>1.1564209630592188</v>
      </c>
    </row>
    <row r="34" spans="1:6" x14ac:dyDescent="0.2">
      <c r="A34" t="s">
        <v>138</v>
      </c>
      <c r="B34">
        <v>30.063739999999999</v>
      </c>
      <c r="C34">
        <v>8.4233250000000002</v>
      </c>
      <c r="D34">
        <f>B34-C34</f>
        <v>21.640414999999997</v>
      </c>
      <c r="E34">
        <v>8.6666666666666003E-3</v>
      </c>
      <c r="F34" s="11">
        <v>1.0060253554301555</v>
      </c>
    </row>
    <row r="35" spans="1:6" x14ac:dyDescent="0.2">
      <c r="A35" t="s">
        <v>138</v>
      </c>
      <c r="B35">
        <v>30.211559999999999</v>
      </c>
      <c r="C35">
        <v>8.4809870000000007</v>
      </c>
      <c r="D35">
        <f t="shared" si="9"/>
        <v>21.730573</v>
      </c>
      <c r="E35">
        <v>-8.233333333333448E-2</v>
      </c>
      <c r="F35" s="11">
        <v>0.94452878329635803</v>
      </c>
    </row>
    <row r="36" spans="1:6" ht="16" thickBot="1" x14ac:dyDescent="0.25">
      <c r="A36" t="s">
        <v>138</v>
      </c>
      <c r="B36">
        <v>30.165320000000001</v>
      </c>
      <c r="C36">
        <v>8.3100959999999997</v>
      </c>
      <c r="D36">
        <f>B36-C36</f>
        <v>21.855224</v>
      </c>
      <c r="E36">
        <v>-0.20633333333333326</v>
      </c>
      <c r="F36" s="12">
        <v>0.86673728154376761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9800E8-0763-484C-BC3C-03574450603F}">
  <dimension ref="A1:AP58"/>
  <sheetViews>
    <sheetView topLeftCell="A11" zoomScale="85" zoomScaleNormal="85" workbookViewId="0">
      <selection activeCell="AM44" sqref="AM44"/>
    </sheetView>
  </sheetViews>
  <sheetFormatPr baseColWidth="10" defaultColWidth="8.83203125" defaultRowHeight="15" x14ac:dyDescent="0.2"/>
  <cols>
    <col min="1" max="1" width="22.83203125" bestFit="1" customWidth="1"/>
    <col min="5" max="5" width="28" bestFit="1" customWidth="1"/>
    <col min="6" max="6" width="17.83203125" bestFit="1" customWidth="1"/>
    <col min="11" max="11" width="28" bestFit="1" customWidth="1"/>
    <col min="15" max="15" width="28" bestFit="1" customWidth="1"/>
    <col min="16" max="16" width="17.83203125" bestFit="1" customWidth="1"/>
    <col min="21" max="21" width="23.5" bestFit="1" customWidth="1"/>
    <col min="25" max="25" width="28" bestFit="1" customWidth="1"/>
    <col min="26" max="26" width="17.83203125" bestFit="1" customWidth="1"/>
    <col min="32" max="32" width="25" bestFit="1" customWidth="1"/>
    <col min="36" max="36" width="28" bestFit="1" customWidth="1"/>
    <col min="37" max="37" width="17.83203125" bestFit="1" customWidth="1"/>
  </cols>
  <sheetData>
    <row r="1" spans="1:42" x14ac:dyDescent="0.2">
      <c r="A1" s="1" t="s">
        <v>35</v>
      </c>
      <c r="K1" s="1" t="s">
        <v>38</v>
      </c>
      <c r="U1" s="1" t="s">
        <v>42</v>
      </c>
      <c r="AF1" s="1" t="s">
        <v>94</v>
      </c>
    </row>
    <row r="2" spans="1:42" ht="16" thickBot="1" x14ac:dyDescent="0.25">
      <c r="B2" t="s">
        <v>20</v>
      </c>
      <c r="C2" t="s">
        <v>21</v>
      </c>
      <c r="D2" t="s">
        <v>22</v>
      </c>
      <c r="E2" t="s">
        <v>23</v>
      </c>
      <c r="F2" t="s">
        <v>24</v>
      </c>
      <c r="G2" t="s">
        <v>25</v>
      </c>
      <c r="H2" t="s">
        <v>26</v>
      </c>
      <c r="K2" t="s">
        <v>39</v>
      </c>
      <c r="L2" t="s">
        <v>91</v>
      </c>
      <c r="M2" t="s">
        <v>21</v>
      </c>
      <c r="N2" t="s">
        <v>22</v>
      </c>
      <c r="O2" t="s">
        <v>23</v>
      </c>
      <c r="P2" t="s">
        <v>24</v>
      </c>
      <c r="Q2" t="s">
        <v>25</v>
      </c>
      <c r="R2" t="s">
        <v>26</v>
      </c>
      <c r="U2" t="s">
        <v>41</v>
      </c>
      <c r="V2" t="s">
        <v>20</v>
      </c>
      <c r="W2" t="s">
        <v>21</v>
      </c>
      <c r="X2" t="s">
        <v>22</v>
      </c>
      <c r="Y2" t="s">
        <v>23</v>
      </c>
      <c r="Z2" t="s">
        <v>24</v>
      </c>
      <c r="AA2" t="s">
        <v>25</v>
      </c>
      <c r="AB2" t="s">
        <v>26</v>
      </c>
      <c r="AF2" t="s">
        <v>39</v>
      </c>
      <c r="AG2" t="s">
        <v>91</v>
      </c>
      <c r="AH2" t="s">
        <v>21</v>
      </c>
      <c r="AI2" t="s">
        <v>22</v>
      </c>
      <c r="AJ2" t="s">
        <v>23</v>
      </c>
      <c r="AK2" t="s">
        <v>24</v>
      </c>
      <c r="AL2" t="s">
        <v>25</v>
      </c>
      <c r="AN2" t="s">
        <v>26</v>
      </c>
    </row>
    <row r="3" spans="1:42" x14ac:dyDescent="0.2">
      <c r="A3" t="s">
        <v>27</v>
      </c>
      <c r="B3">
        <v>18.144917</v>
      </c>
      <c r="C3">
        <v>31.781599</v>
      </c>
      <c r="D3">
        <f>C3-B3</f>
        <v>13.636682</v>
      </c>
      <c r="E3">
        <f>AVERAGE(D3:D5)</f>
        <v>13.633459666666667</v>
      </c>
      <c r="F3">
        <f>AVERAGE(E3:E9)</f>
        <v>13.426948055555556</v>
      </c>
      <c r="G3">
        <f>E3-$F$3</f>
        <v>0.20651161111111094</v>
      </c>
      <c r="H3" s="10">
        <f>2^-G3</f>
        <v>0.86663018306123663</v>
      </c>
      <c r="I3" t="s">
        <v>27</v>
      </c>
      <c r="K3" t="s">
        <v>27</v>
      </c>
      <c r="L3">
        <v>16.857517000000001</v>
      </c>
      <c r="M3">
        <v>28.320700151009724</v>
      </c>
      <c r="N3">
        <f t="shared" ref="N3:N29" si="0">M3-L3</f>
        <v>11.463183151009723</v>
      </c>
      <c r="O3">
        <f>AVERAGE(N3:N5)</f>
        <v>11.480808151009725</v>
      </c>
      <c r="P3">
        <f>AVERAGE(O3:O9)</f>
        <v>11.422185910091358</v>
      </c>
      <c r="Q3">
        <f>O3-$P$3</f>
        <v>5.8622240918367652E-2</v>
      </c>
      <c r="R3" s="10">
        <f>2^-Q3</f>
        <v>0.96018064436310191</v>
      </c>
      <c r="S3" t="s">
        <v>27</v>
      </c>
      <c r="U3" t="s">
        <v>27</v>
      </c>
      <c r="V3">
        <v>20.882809000000002</v>
      </c>
      <c r="W3">
        <v>29.705071</v>
      </c>
      <c r="X3">
        <f t="shared" ref="X3:X11" si="1">W3-V3</f>
        <v>8.8222619999999985</v>
      </c>
      <c r="Y3">
        <f>AVERAGE(X3:X5)</f>
        <v>8.807500000000001</v>
      </c>
      <c r="Z3">
        <f>AVERAGE(Y3:Y9)</f>
        <v>8.953774000000001</v>
      </c>
      <c r="AA3">
        <f>Y3-$Z$3</f>
        <v>-0.14627400000000002</v>
      </c>
      <c r="AB3" s="10">
        <f>2^-AA3</f>
        <v>1.1067075216021292</v>
      </c>
      <c r="AC3" t="s">
        <v>27</v>
      </c>
      <c r="AF3" t="s">
        <v>27</v>
      </c>
      <c r="AG3">
        <v>16.480668999999999</v>
      </c>
      <c r="AH3">
        <v>28.609976666132233</v>
      </c>
      <c r="AI3">
        <v>12.129307666132235</v>
      </c>
      <c r="AJ3">
        <f>AVERAGE(AI3:AI5)</f>
        <v>12.3674403327989</v>
      </c>
      <c r="AK3">
        <f>AVERAGE(AJ3:AJ9)</f>
        <v>12.194293014066906</v>
      </c>
      <c r="AL3">
        <f>AJ3-$AK$3</f>
        <v>0.17314731873199385</v>
      </c>
      <c r="AN3" s="10">
        <f>2^-AL3</f>
        <v>0.88690573542269735</v>
      </c>
      <c r="AO3" t="s">
        <v>27</v>
      </c>
    </row>
    <row r="4" spans="1:42" x14ac:dyDescent="0.2">
      <c r="B4">
        <v>17.748101999999999</v>
      </c>
      <c r="C4">
        <v>31.625881</v>
      </c>
      <c r="D4">
        <f t="shared" ref="D4:D11" si="2">C4-B4</f>
        <v>13.877779</v>
      </c>
      <c r="H4" s="11">
        <f>2^-G6</f>
        <v>1.1406467396563595</v>
      </c>
      <c r="L4">
        <v>16.887127</v>
      </c>
      <c r="M4">
        <v>28.437438151009726</v>
      </c>
      <c r="N4">
        <f t="shared" si="0"/>
        <v>11.550311151009726</v>
      </c>
      <c r="R4" s="11">
        <f>2^-Q6</f>
        <v>0.85270168417174153</v>
      </c>
      <c r="S4" s="1"/>
      <c r="V4">
        <v>20.818798000000001</v>
      </c>
      <c r="W4">
        <v>29.760548000000004</v>
      </c>
      <c r="X4">
        <f t="shared" si="1"/>
        <v>8.9417500000000025</v>
      </c>
      <c r="AB4" s="11">
        <f>2^-AA6</f>
        <v>0.94751389156459975</v>
      </c>
      <c r="AG4">
        <v>16.315998</v>
      </c>
      <c r="AH4">
        <v>28.774138666132231</v>
      </c>
      <c r="AI4">
        <v>12.45814066613223</v>
      </c>
      <c r="AN4" s="11">
        <f>2^-AL6</f>
        <v>1.1951126434799446</v>
      </c>
    </row>
    <row r="5" spans="1:42" ht="16" thickBot="1" x14ac:dyDescent="0.25">
      <c r="B5">
        <v>18.142994000000002</v>
      </c>
      <c r="C5">
        <v>31.528911999999998</v>
      </c>
      <c r="D5">
        <f t="shared" si="2"/>
        <v>13.385917999999997</v>
      </c>
      <c r="H5" s="12">
        <f>2^-G9</f>
        <v>1.0116144539948315</v>
      </c>
      <c r="L5">
        <v>16.820276</v>
      </c>
      <c r="M5">
        <v>28.249206151009727</v>
      </c>
      <c r="N5">
        <f t="shared" si="0"/>
        <v>11.428930151009727</v>
      </c>
      <c r="R5" s="12">
        <f>2^-Q9</f>
        <v>1.2213775476195825</v>
      </c>
      <c r="S5" s="1"/>
      <c r="V5">
        <v>20.53952</v>
      </c>
      <c r="W5">
        <v>29.198008000000002</v>
      </c>
      <c r="X5">
        <f t="shared" si="1"/>
        <v>8.658488000000002</v>
      </c>
      <c r="AB5" s="12">
        <f>2^-AA9</f>
        <v>0.95363361769406585</v>
      </c>
      <c r="AG5" s="17">
        <v>16.539622999999999</v>
      </c>
      <c r="AH5" s="17">
        <v>29.054495666132233</v>
      </c>
      <c r="AI5" s="17">
        <v>12.514872666132234</v>
      </c>
      <c r="AN5" s="12">
        <f>2^-AL9</f>
        <v>0.94343871855805994</v>
      </c>
      <c r="AP5" s="1"/>
    </row>
    <row r="6" spans="1:42" x14ac:dyDescent="0.2">
      <c r="B6">
        <v>17.954650000000001</v>
      </c>
      <c r="C6">
        <v>31.594650000000001</v>
      </c>
      <c r="D6">
        <f t="shared" si="2"/>
        <v>13.64</v>
      </c>
      <c r="E6">
        <f>AVERAGE(D6:D8)</f>
        <v>13.237095999999999</v>
      </c>
      <c r="G6">
        <f>E6-$F$3</f>
        <v>-0.18985205555555673</v>
      </c>
      <c r="L6">
        <v>16.249727</v>
      </c>
      <c r="M6">
        <v>27.904193565554117</v>
      </c>
      <c r="N6">
        <f t="shared" si="0"/>
        <v>11.654466565554117</v>
      </c>
      <c r="O6">
        <f>AVERAGE(N6:N8)</f>
        <v>11.652072898887448</v>
      </c>
      <c r="Q6">
        <f>O6-$P$3</f>
        <v>0.22988698879609082</v>
      </c>
      <c r="V6">
        <v>19.538588000000001</v>
      </c>
      <c r="W6">
        <v>28.517161999999999</v>
      </c>
      <c r="X6">
        <f t="shared" si="1"/>
        <v>8.9785739999999983</v>
      </c>
      <c r="Y6">
        <f>AVERAGE(X6:X8)</f>
        <v>9.0315549999999991</v>
      </c>
      <c r="AA6">
        <f>Y6-$Z$3</f>
        <v>7.7780999999998102E-2</v>
      </c>
      <c r="AG6">
        <v>16.532297</v>
      </c>
      <c r="AH6">
        <v>28.479458077145878</v>
      </c>
      <c r="AI6">
        <v>11.947161077145878</v>
      </c>
      <c r="AJ6">
        <f>AVERAGE(AI6:AI8)</f>
        <v>11.937146410479215</v>
      </c>
      <c r="AL6">
        <f>AJ6-$AK$3</f>
        <v>-0.25714660358769059</v>
      </c>
      <c r="AP6" s="1"/>
    </row>
    <row r="7" spans="1:42" x14ac:dyDescent="0.2">
      <c r="B7">
        <v>18.436316000000001</v>
      </c>
      <c r="C7">
        <v>31.640122999999999</v>
      </c>
      <c r="D7">
        <f t="shared" si="2"/>
        <v>13.203806999999998</v>
      </c>
      <c r="L7">
        <v>16.263756000000001</v>
      </c>
      <c r="M7">
        <v>27.762099565554117</v>
      </c>
      <c r="N7">
        <f t="shared" si="0"/>
        <v>11.498343565554116</v>
      </c>
      <c r="V7">
        <v>19.192603999999999</v>
      </c>
      <c r="W7">
        <v>28.705241999999998</v>
      </c>
      <c r="X7">
        <f t="shared" si="1"/>
        <v>9.512637999999999</v>
      </c>
      <c r="AG7">
        <v>16.558664</v>
      </c>
      <c r="AH7">
        <v>28.636266077145883</v>
      </c>
      <c r="AI7">
        <v>12.077602077145883</v>
      </c>
    </row>
    <row r="8" spans="1:42" x14ac:dyDescent="0.2">
      <c r="B8">
        <v>18.200035</v>
      </c>
      <c r="C8">
        <v>31.067516000000001</v>
      </c>
      <c r="D8">
        <f t="shared" si="2"/>
        <v>12.867481000000002</v>
      </c>
      <c r="L8">
        <v>16.218903999999998</v>
      </c>
      <c r="M8">
        <v>28.022312565554117</v>
      </c>
      <c r="N8">
        <f t="shared" si="0"/>
        <v>11.803408565554118</v>
      </c>
      <c r="V8">
        <v>19.527287000000001</v>
      </c>
      <c r="W8">
        <v>28.130739999999999</v>
      </c>
      <c r="X8">
        <f t="shared" si="1"/>
        <v>8.6034529999999982</v>
      </c>
      <c r="AG8" s="17">
        <v>16.455249999999999</v>
      </c>
      <c r="AH8" s="17">
        <v>28.241926077145884</v>
      </c>
      <c r="AI8" s="17">
        <v>11.786676077145884</v>
      </c>
    </row>
    <row r="9" spans="1:42" x14ac:dyDescent="0.2">
      <c r="B9">
        <v>18.309546999999998</v>
      </c>
      <c r="C9">
        <v>31.6281675</v>
      </c>
      <c r="D9">
        <f t="shared" si="2"/>
        <v>13.318620500000002</v>
      </c>
      <c r="E9">
        <f>AVERAGE(D9:D11)</f>
        <v>13.4102885</v>
      </c>
      <c r="G9">
        <f>E9-$F$3</f>
        <v>-1.6659555555555983E-2</v>
      </c>
      <c r="L9">
        <v>16.188305</v>
      </c>
      <c r="M9">
        <v>27.204476680376899</v>
      </c>
      <c r="N9">
        <f t="shared" si="0"/>
        <v>11.0161716803769</v>
      </c>
      <c r="O9">
        <f>AVERAGE(N9:N11)</f>
        <v>11.133676680376899</v>
      </c>
      <c r="Q9">
        <f>O9-$P$3</f>
        <v>-0.28850922971445847</v>
      </c>
      <c r="V9">
        <v>19.864183000000001</v>
      </c>
      <c r="W9">
        <v>29.064487</v>
      </c>
      <c r="X9">
        <f t="shared" si="1"/>
        <v>9.2003039999999991</v>
      </c>
      <c r="Y9">
        <f>AVERAGE(X9:X11)</f>
        <v>9.0222670000000011</v>
      </c>
      <c r="AA9">
        <f>Y9-$Z$3</f>
        <v>6.8493000000000137E-2</v>
      </c>
      <c r="AG9">
        <v>16.254904</v>
      </c>
      <c r="AH9">
        <v>28.161685965589271</v>
      </c>
      <c r="AI9">
        <v>11.906781965589271</v>
      </c>
      <c r="AJ9">
        <f>AVERAGE(AI9:AI11)</f>
        <v>12.278292298922603</v>
      </c>
      <c r="AL9">
        <f>AJ9-$AK$3</f>
        <v>8.3999284855696743E-2</v>
      </c>
    </row>
    <row r="10" spans="1:42" x14ac:dyDescent="0.2">
      <c r="B10">
        <v>17.834446</v>
      </c>
      <c r="C10">
        <v>31.535225999999998</v>
      </c>
      <c r="D10">
        <f t="shared" si="2"/>
        <v>13.700779999999998</v>
      </c>
      <c r="L10">
        <v>16.138127999999998</v>
      </c>
      <c r="M10">
        <v>27.225039680376902</v>
      </c>
      <c r="N10">
        <f t="shared" si="0"/>
        <v>11.086911680376904</v>
      </c>
      <c r="V10">
        <v>20.204872000000002</v>
      </c>
      <c r="W10">
        <v>29.155352000000001</v>
      </c>
      <c r="X10">
        <f t="shared" si="1"/>
        <v>8.9504799999999989</v>
      </c>
      <c r="AG10">
        <v>16.391065999999999</v>
      </c>
      <c r="AH10">
        <v>28.819757965589268</v>
      </c>
      <c r="AI10">
        <v>12.42869196558927</v>
      </c>
    </row>
    <row r="11" spans="1:42" ht="16" thickBot="1" x14ac:dyDescent="0.25">
      <c r="B11">
        <v>18.328375000000001</v>
      </c>
      <c r="C11">
        <v>31.539840000000002</v>
      </c>
      <c r="D11">
        <f t="shared" si="2"/>
        <v>13.211465</v>
      </c>
      <c r="L11" s="17">
        <v>16.106983</v>
      </c>
      <c r="M11" s="17">
        <v>27.404929680376895</v>
      </c>
      <c r="N11" s="17">
        <f t="shared" si="0"/>
        <v>11.297946680376896</v>
      </c>
      <c r="V11">
        <v>20.250975</v>
      </c>
      <c r="W11">
        <v>29.166992000000004</v>
      </c>
      <c r="X11">
        <f t="shared" si="1"/>
        <v>8.9160170000000036</v>
      </c>
      <c r="AG11" s="17">
        <v>16.356508000000002</v>
      </c>
      <c r="AH11" s="17">
        <v>28.855910965589274</v>
      </c>
      <c r="AI11" s="17">
        <v>12.499402965589272</v>
      </c>
    </row>
    <row r="12" spans="1:42" x14ac:dyDescent="0.2">
      <c r="K12" t="s">
        <v>33</v>
      </c>
      <c r="L12">
        <v>17.775030000000001</v>
      </c>
      <c r="M12">
        <v>29.463566848207343</v>
      </c>
      <c r="N12">
        <f t="shared" si="0"/>
        <v>11.688536848207342</v>
      </c>
      <c r="O12">
        <f>AVERAGE(N12:N14)</f>
        <v>11.721737848207342</v>
      </c>
      <c r="Q12">
        <f>O12-$P$3</f>
        <v>0.29955193811598413</v>
      </c>
      <c r="R12" s="10">
        <f>2^-Q12</f>
        <v>0.81250469906011824</v>
      </c>
      <c r="S12" t="s">
        <v>33</v>
      </c>
      <c r="AF12" t="s">
        <v>92</v>
      </c>
      <c r="AG12">
        <v>16.840648999999999</v>
      </c>
      <c r="AH12">
        <v>29.103040229455814</v>
      </c>
      <c r="AI12">
        <v>12.262391229455815</v>
      </c>
      <c r="AJ12">
        <f>AVERAGE(AI12:AI14)</f>
        <v>11.819947229455815</v>
      </c>
      <c r="AL12">
        <f>AJ12-$AK$3</f>
        <v>-0.37434578461109069</v>
      </c>
      <c r="AN12" s="10">
        <f>2^-AL12</f>
        <v>1.2962516133086701</v>
      </c>
      <c r="AO12" t="s">
        <v>92</v>
      </c>
    </row>
    <row r="13" spans="1:42" x14ac:dyDescent="0.2">
      <c r="L13">
        <v>17.786384999999999</v>
      </c>
      <c r="M13">
        <v>29.203336848207343</v>
      </c>
      <c r="N13">
        <f t="shared" si="0"/>
        <v>11.416951848207344</v>
      </c>
      <c r="R13" s="11">
        <f>2^-Q15</f>
        <v>1.1328555804068268</v>
      </c>
      <c r="AG13">
        <v>17.029537000000001</v>
      </c>
      <c r="AH13">
        <v>28.286463229455816</v>
      </c>
      <c r="AI13">
        <v>11.256926229455814</v>
      </c>
      <c r="AN13" s="11">
        <f>2^-AL15</f>
        <v>0.98897170497488351</v>
      </c>
    </row>
    <row r="14" spans="1:42" ht="16" thickBot="1" x14ac:dyDescent="0.25">
      <c r="L14">
        <v>17.896260999999999</v>
      </c>
      <c r="M14">
        <v>29.955985848207341</v>
      </c>
      <c r="N14">
        <f t="shared" si="0"/>
        <v>12.059724848207342</v>
      </c>
      <c r="R14" s="12">
        <f>2^-Q18</f>
        <v>0.91207966217900427</v>
      </c>
      <c r="AG14" s="17">
        <v>16.869382999999999</v>
      </c>
      <c r="AH14" s="17">
        <v>28.809907229455813</v>
      </c>
      <c r="AI14" s="17">
        <v>11.940524229455814</v>
      </c>
      <c r="AN14" s="12">
        <f>2^-AL18</f>
        <v>0.63459281069143103</v>
      </c>
    </row>
    <row r="15" spans="1:42" x14ac:dyDescent="0.2">
      <c r="A15" t="s">
        <v>33</v>
      </c>
      <c r="B15">
        <v>17.705331999999999</v>
      </c>
      <c r="C15">
        <v>31.170569258098826</v>
      </c>
      <c r="D15">
        <f>C15-B15</f>
        <v>13.465237258098828</v>
      </c>
      <c r="E15">
        <f>AVERAGE(D15:D17)</f>
        <v>13.294494924765489</v>
      </c>
      <c r="G15">
        <f>E15-$F$3</f>
        <v>-0.13245313079006671</v>
      </c>
      <c r="H15" s="10">
        <f>2^-G15</f>
        <v>1.0961559999999992</v>
      </c>
      <c r="I15" t="s">
        <v>33</v>
      </c>
      <c r="L15">
        <v>17.525341000000001</v>
      </c>
      <c r="M15">
        <v>28.459126622670254</v>
      </c>
      <c r="N15">
        <f t="shared" si="0"/>
        <v>10.933785622670253</v>
      </c>
      <c r="O15">
        <f>AVERAGE(N15:N17)</f>
        <v>11.242221956003585</v>
      </c>
      <c r="Q15">
        <f>O15-$P$3</f>
        <v>-0.1799639540877731</v>
      </c>
      <c r="U15" t="s">
        <v>92</v>
      </c>
      <c r="V15">
        <v>19.922611</v>
      </c>
      <c r="W15">
        <v>29.249247</v>
      </c>
      <c r="X15">
        <f t="shared" ref="X15:X23" si="3">W15-V15</f>
        <v>9.3266360000000006</v>
      </c>
      <c r="Y15">
        <f>AVERAGE(X15:X17)</f>
        <v>8.9389903333333347</v>
      </c>
      <c r="AA15">
        <f>Y15-$Z$3</f>
        <v>-1.4783666666666306E-2</v>
      </c>
      <c r="AB15" s="10">
        <f>2^-AA15</f>
        <v>1.010299939803083</v>
      </c>
      <c r="AC15" t="s">
        <v>92</v>
      </c>
      <c r="AG15">
        <v>16.403953999999999</v>
      </c>
      <c r="AH15">
        <v>28.75794086367905</v>
      </c>
      <c r="AI15">
        <v>12.353986863679051</v>
      </c>
      <c r="AJ15">
        <f>AVERAGE(AI15:AI17)</f>
        <v>12.210291863679052</v>
      </c>
      <c r="AL15">
        <f>AJ15-$AK$3</f>
        <v>1.5998849612145705E-2</v>
      </c>
    </row>
    <row r="16" spans="1:42" x14ac:dyDescent="0.2">
      <c r="B16">
        <v>17.632940000000001</v>
      </c>
      <c r="C16">
        <v>30.714797258098823</v>
      </c>
      <c r="D16">
        <f t="shared" ref="D16:D23" si="4">C16-B16</f>
        <v>13.081857258098822</v>
      </c>
      <c r="H16" s="11">
        <f>2^-G18</f>
        <v>0.87051800000000135</v>
      </c>
      <c r="L16">
        <v>17.487819999999999</v>
      </c>
      <c r="M16">
        <v>28.882163622670252</v>
      </c>
      <c r="N16">
        <f t="shared" si="0"/>
        <v>11.394343622670252</v>
      </c>
      <c r="V16">
        <v>19.748676</v>
      </c>
      <c r="W16">
        <v>28.418510000000001</v>
      </c>
      <c r="X16">
        <f t="shared" si="3"/>
        <v>8.6698340000000016</v>
      </c>
      <c r="AB16" s="11">
        <f>2^-AA18</f>
        <v>0.78205157909092338</v>
      </c>
      <c r="AG16">
        <v>16.154181999999999</v>
      </c>
      <c r="AH16">
        <v>28.372120863679051</v>
      </c>
      <c r="AI16">
        <v>12.217938863679052</v>
      </c>
    </row>
    <row r="17" spans="1:41" ht="16" thickBot="1" x14ac:dyDescent="0.25">
      <c r="B17">
        <v>17.795546000000002</v>
      </c>
      <c r="C17">
        <v>31.131936258098822</v>
      </c>
      <c r="D17">
        <f t="shared" si="4"/>
        <v>13.33639025809882</v>
      </c>
      <c r="H17" s="43">
        <f>2^-G21</f>
        <v>1.1552270168142851</v>
      </c>
      <c r="I17" s="15"/>
      <c r="J17" s="15"/>
      <c r="L17">
        <v>17.461169999999999</v>
      </c>
      <c r="M17">
        <v>28.859706622670252</v>
      </c>
      <c r="N17">
        <f t="shared" si="0"/>
        <v>11.398536622670253</v>
      </c>
      <c r="V17">
        <v>19.903946000000001</v>
      </c>
      <c r="W17">
        <v>28.724447000000001</v>
      </c>
      <c r="X17">
        <f t="shared" si="3"/>
        <v>8.8205010000000001</v>
      </c>
      <c r="AB17" s="12">
        <f>2^-AA21</f>
        <v>0.94898202542067078</v>
      </c>
      <c r="AG17" s="17">
        <v>16.529209999999999</v>
      </c>
      <c r="AH17" s="17">
        <v>28.588159863679049</v>
      </c>
      <c r="AI17" s="17">
        <v>12.05894986367905</v>
      </c>
    </row>
    <row r="18" spans="1:41" x14ac:dyDescent="0.2">
      <c r="B18">
        <v>17.766684000000001</v>
      </c>
      <c r="C18">
        <v>31.222212687823379</v>
      </c>
      <c r="D18">
        <f t="shared" si="4"/>
        <v>13.455528687823378</v>
      </c>
      <c r="E18">
        <f>AVERAGE(D18:D20)</f>
        <v>13.627002021156713</v>
      </c>
      <c r="G18">
        <f>E18-$F$3</f>
        <v>0.20005396560115685</v>
      </c>
      <c r="L18">
        <v>16.467499</v>
      </c>
      <c r="M18">
        <v>27.841362501628765</v>
      </c>
      <c r="N18">
        <f t="shared" si="0"/>
        <v>11.373863501628765</v>
      </c>
      <c r="O18">
        <f>AVERAGE(N18:N20)</f>
        <v>11.554954168295433</v>
      </c>
      <c r="Q18">
        <f>O18-$P$3</f>
        <v>0.13276825820407545</v>
      </c>
      <c r="V18">
        <v>20.407389999999999</v>
      </c>
      <c r="W18">
        <v>29.31992</v>
      </c>
      <c r="X18">
        <f t="shared" si="3"/>
        <v>8.9125300000000003</v>
      </c>
      <c r="Y18">
        <f>AVERAGE(X18:X20)</f>
        <v>9.3084383333333331</v>
      </c>
      <c r="AA18">
        <f>Y18-$Z$3</f>
        <v>0.35466433333333214</v>
      </c>
      <c r="AG18">
        <v>16.000993999999999</v>
      </c>
      <c r="AH18">
        <v>28.112218265246632</v>
      </c>
      <c r="AI18">
        <v>12.111224265246634</v>
      </c>
      <c r="AJ18">
        <f>AVERAGE(AI18:AI20)</f>
        <v>12.850389931913297</v>
      </c>
      <c r="AL18">
        <f>AJ18-$AK$3</f>
        <v>0.65609691784639068</v>
      </c>
    </row>
    <row r="19" spans="1:41" x14ac:dyDescent="0.2">
      <c r="B19">
        <v>17.521647999999999</v>
      </c>
      <c r="C19">
        <v>31.46053468782338</v>
      </c>
      <c r="D19">
        <f t="shared" si="4"/>
        <v>13.938886687823381</v>
      </c>
      <c r="L19">
        <v>16.449020000000001</v>
      </c>
      <c r="M19">
        <v>28.056575501628764</v>
      </c>
      <c r="N19">
        <f t="shared" si="0"/>
        <v>11.607555501628763</v>
      </c>
      <c r="V19">
        <v>20.574649999999998</v>
      </c>
      <c r="W19">
        <v>30.015650000000001</v>
      </c>
      <c r="X19">
        <f t="shared" si="3"/>
        <v>9.4410000000000025</v>
      </c>
      <c r="AG19">
        <v>16.495297999999998</v>
      </c>
      <c r="AH19">
        <v>29.705238265246628</v>
      </c>
      <c r="AI19">
        <v>13.20994026524663</v>
      </c>
    </row>
    <row r="20" spans="1:41" ht="16" thickBot="1" x14ac:dyDescent="0.25">
      <c r="B20">
        <v>17.815483</v>
      </c>
      <c r="C20">
        <v>31.302073687823381</v>
      </c>
      <c r="D20">
        <f t="shared" si="4"/>
        <v>13.48659068782338</v>
      </c>
      <c r="H20" s="15"/>
      <c r="L20" s="17">
        <v>16.447475000000001</v>
      </c>
      <c r="M20" s="17">
        <v>28.13091850162877</v>
      </c>
      <c r="N20" s="17">
        <f t="shared" si="0"/>
        <v>11.683443501628769</v>
      </c>
      <c r="V20">
        <v>20.427595</v>
      </c>
      <c r="W20">
        <v>29.999379999999999</v>
      </c>
      <c r="X20">
        <f t="shared" si="3"/>
        <v>9.5717849999999984</v>
      </c>
      <c r="AG20" s="17">
        <v>16.858097000000001</v>
      </c>
      <c r="AH20" s="17">
        <v>30.088102265246626</v>
      </c>
      <c r="AI20" s="17">
        <v>13.230005265246625</v>
      </c>
    </row>
    <row r="21" spans="1:41" x14ac:dyDescent="0.2">
      <c r="B21">
        <v>18.567761999999998</v>
      </c>
      <c r="C21">
        <v>31.454945668113769</v>
      </c>
      <c r="D21">
        <f t="shared" si="4"/>
        <v>12.887183668113771</v>
      </c>
      <c r="E21">
        <f>AVERAGE(D21:D23)</f>
        <v>13.218771668113769</v>
      </c>
      <c r="G21" s="45">
        <f>E21-$F$3</f>
        <v>-0.20817638744178701</v>
      </c>
      <c r="H21" s="15"/>
      <c r="K21" t="s">
        <v>33</v>
      </c>
      <c r="L21">
        <v>16.825963999999999</v>
      </c>
      <c r="M21">
        <v>28.126130993305932</v>
      </c>
      <c r="N21">
        <f t="shared" si="0"/>
        <v>11.300166993305933</v>
      </c>
      <c r="O21">
        <f>AVERAGE(N21:N23)</f>
        <v>11.260066659972599</v>
      </c>
      <c r="Q21">
        <f>O21-$P$3</f>
        <v>-0.16211925011875827</v>
      </c>
      <c r="R21" s="10">
        <f>2^-Q21</f>
        <v>1.1189295855648096</v>
      </c>
      <c r="S21" t="s">
        <v>33</v>
      </c>
      <c r="V21">
        <v>19.84816</v>
      </c>
      <c r="W21">
        <v>28.541343999999999</v>
      </c>
      <c r="X21">
        <f t="shared" si="3"/>
        <v>8.6931839999999987</v>
      </c>
      <c r="Y21">
        <f>AVERAGE(X21:X23)</f>
        <v>9.0293213333333338</v>
      </c>
      <c r="AA21">
        <f>Y21-$Z$3</f>
        <v>7.5547333333332745E-2</v>
      </c>
      <c r="AF21" t="s">
        <v>93</v>
      </c>
      <c r="AG21">
        <v>17.103266000000001</v>
      </c>
      <c r="AH21">
        <v>29.474499292623378</v>
      </c>
      <c r="AI21">
        <v>12.371233292623376</v>
      </c>
      <c r="AJ21">
        <f>AVERAGE(AI21:AI23)</f>
        <v>12.544122625956708</v>
      </c>
      <c r="AL21">
        <f>AJ21-$AK$3</f>
        <v>0.34982961188980255</v>
      </c>
      <c r="AN21" s="10">
        <f>2^-AL21</f>
        <v>0.78467676591913371</v>
      </c>
      <c r="AO21" t="s">
        <v>93</v>
      </c>
    </row>
    <row r="22" spans="1:41" x14ac:dyDescent="0.2">
      <c r="B22">
        <v>18.286833000000001</v>
      </c>
      <c r="C22">
        <v>31.707667668113771</v>
      </c>
      <c r="D22">
        <f t="shared" si="4"/>
        <v>13.42083466811377</v>
      </c>
      <c r="L22">
        <v>16.894373000000002</v>
      </c>
      <c r="M22">
        <v>28.25764399330593</v>
      </c>
      <c r="N22">
        <f t="shared" si="0"/>
        <v>11.363270993305928</v>
      </c>
      <c r="R22" s="11">
        <f>2^-Q24</f>
        <v>1.1481905747269681</v>
      </c>
      <c r="V22">
        <v>19.695276</v>
      </c>
      <c r="W22">
        <v>28.663595000000001</v>
      </c>
      <c r="X22">
        <f t="shared" si="3"/>
        <v>8.968319000000001</v>
      </c>
      <c r="AG22">
        <v>17.342794000000001</v>
      </c>
      <c r="AH22">
        <v>30.105294292623377</v>
      </c>
      <c r="AI22">
        <v>12.762500292623375</v>
      </c>
      <c r="AN22" s="11">
        <f>2^-AL24</f>
        <v>1.3766755893169906</v>
      </c>
    </row>
    <row r="23" spans="1:41" ht="16" thickBot="1" x14ac:dyDescent="0.25">
      <c r="B23">
        <v>18.457961999999998</v>
      </c>
      <c r="C23">
        <v>31.80625866811377</v>
      </c>
      <c r="D23">
        <f t="shared" si="4"/>
        <v>13.348296668113772</v>
      </c>
      <c r="L23">
        <v>16.894711999999998</v>
      </c>
      <c r="M23">
        <v>28.01147399330593</v>
      </c>
      <c r="N23">
        <f t="shared" si="0"/>
        <v>11.116761993305932</v>
      </c>
      <c r="R23" s="12">
        <f>2^-Q27</f>
        <v>0.98519063509976712</v>
      </c>
      <c r="V23">
        <v>19.668531000000002</v>
      </c>
      <c r="W23">
        <v>29.094992000000001</v>
      </c>
      <c r="X23">
        <f t="shared" si="3"/>
        <v>9.4264609999999998</v>
      </c>
      <c r="AG23" s="17">
        <v>17.309923000000001</v>
      </c>
      <c r="AH23" s="17">
        <v>29.808557292623377</v>
      </c>
      <c r="AI23" s="17">
        <v>12.498634292623375</v>
      </c>
      <c r="AN23" s="12">
        <f>2^-AL27</f>
        <v>0.71996078522488272</v>
      </c>
    </row>
    <row r="24" spans="1:41" x14ac:dyDescent="0.2">
      <c r="L24">
        <v>16.610234999999999</v>
      </c>
      <c r="M24">
        <v>27.851605458790491</v>
      </c>
      <c r="N24">
        <f t="shared" si="0"/>
        <v>11.241370458790492</v>
      </c>
      <c r="O24">
        <f>AVERAGE(N24:N26)</f>
        <v>11.222823792123824</v>
      </c>
      <c r="Q24">
        <f>O24-$P$3</f>
        <v>-0.19936211796753334</v>
      </c>
      <c r="AG24">
        <v>17.246286000000001</v>
      </c>
      <c r="AH24">
        <v>29.332548382570714</v>
      </c>
      <c r="AI24">
        <v>12.086262382570713</v>
      </c>
      <c r="AJ24">
        <f>AVERAGE(AI24:AI26)</f>
        <v>11.733104382570708</v>
      </c>
      <c r="AL24">
        <f>AJ24-$AK$3</f>
        <v>-0.46118863149619749</v>
      </c>
    </row>
    <row r="25" spans="1:41" x14ac:dyDescent="0.2">
      <c r="L25">
        <v>16.59731</v>
      </c>
      <c r="M25">
        <v>27.802657458790492</v>
      </c>
      <c r="N25">
        <f t="shared" si="0"/>
        <v>11.205347458790492</v>
      </c>
      <c r="AG25">
        <v>17.212091000000001</v>
      </c>
      <c r="AH25">
        <v>28.407346382570708</v>
      </c>
      <c r="AI25">
        <v>11.195255382570707</v>
      </c>
    </row>
    <row r="26" spans="1:41" ht="16" thickBot="1" x14ac:dyDescent="0.25">
      <c r="F26" s="15"/>
      <c r="G26" s="1"/>
      <c r="L26">
        <v>16.635942</v>
      </c>
      <c r="M26">
        <v>27.857695458790491</v>
      </c>
      <c r="N26">
        <f t="shared" si="0"/>
        <v>11.221753458790491</v>
      </c>
      <c r="AG26" s="17">
        <v>17.195423000000002</v>
      </c>
      <c r="AH26" s="17">
        <v>29.113218382570707</v>
      </c>
      <c r="AI26" s="17">
        <v>11.917795382570706</v>
      </c>
    </row>
    <row r="27" spans="1:41" x14ac:dyDescent="0.2">
      <c r="A27" t="s">
        <v>34</v>
      </c>
      <c r="B27">
        <v>18.334686000000001</v>
      </c>
      <c r="C27">
        <v>30.930445551422416</v>
      </c>
      <c r="D27">
        <f>C27-B27</f>
        <v>12.595759551422415</v>
      </c>
      <c r="E27">
        <f>AVERAGE(D27:D29)</f>
        <v>12.762388218089081</v>
      </c>
      <c r="F27" s="15"/>
      <c r="G27" s="45">
        <f>E27-$F$3</f>
        <v>-0.6645598374664754</v>
      </c>
      <c r="H27" s="44">
        <f>2^-G27</f>
        <v>1.5850845942209606</v>
      </c>
      <c r="I27" s="15"/>
      <c r="J27" s="16"/>
      <c r="L27">
        <v>16.957257999999999</v>
      </c>
      <c r="M27">
        <v>28.300214090864277</v>
      </c>
      <c r="N27">
        <f t="shared" si="0"/>
        <v>11.342956090864277</v>
      </c>
      <c r="O27">
        <f>AVERAGE(N27:N29)</f>
        <v>11.443711090864277</v>
      </c>
      <c r="Q27">
        <f>O27-$P$3</f>
        <v>2.1525180772918873E-2</v>
      </c>
      <c r="U27" t="s">
        <v>93</v>
      </c>
      <c r="V27">
        <v>19.651373</v>
      </c>
      <c r="W27">
        <v>29.976969833333335</v>
      </c>
      <c r="X27">
        <f t="shared" ref="X27:X35" si="5">W27-V27</f>
        <v>10.325596833333336</v>
      </c>
      <c r="Y27">
        <f>AVERAGE(X27:X29)</f>
        <v>9.3084745000000009</v>
      </c>
      <c r="AA27">
        <f>Y27-$Z$3</f>
        <v>0.35470049999999986</v>
      </c>
      <c r="AB27" s="10">
        <f>2^-AA27</f>
        <v>0.7820319742240226</v>
      </c>
      <c r="AC27" t="s">
        <v>93</v>
      </c>
      <c r="AG27">
        <v>17.363771</v>
      </c>
      <c r="AH27">
        <v>30.60239678087477</v>
      </c>
      <c r="AI27">
        <v>13.23862578087477</v>
      </c>
      <c r="AJ27">
        <f>AVERAGE(AI27:AI29)</f>
        <v>12.668302780874768</v>
      </c>
      <c r="AL27">
        <f>AJ27-$AK$3</f>
        <v>0.47400976680786222</v>
      </c>
    </row>
    <row r="28" spans="1:41" x14ac:dyDescent="0.2">
      <c r="B28">
        <v>18.036293000000001</v>
      </c>
      <c r="C28">
        <v>31.101809551422416</v>
      </c>
      <c r="D28">
        <f t="shared" ref="D28:D35" si="6">C28-B28</f>
        <v>13.065516551422416</v>
      </c>
      <c r="H28" s="11">
        <f>2^-G30</f>
        <v>1.0005019999999984</v>
      </c>
      <c r="L28">
        <v>16.96189</v>
      </c>
      <c r="M28">
        <v>28.378739090864276</v>
      </c>
      <c r="N28">
        <f t="shared" si="0"/>
        <v>11.416849090864275</v>
      </c>
      <c r="V28">
        <v>19.485005999999998</v>
      </c>
      <c r="W28">
        <v>27.625433833333332</v>
      </c>
      <c r="X28">
        <f t="shared" si="5"/>
        <v>8.1404278333333338</v>
      </c>
      <c r="AB28" s="11">
        <f>2^-AA30</f>
        <v>0.9711881116071206</v>
      </c>
      <c r="AG28">
        <v>17.246666000000001</v>
      </c>
      <c r="AH28">
        <v>29.842025780874771</v>
      </c>
      <c r="AI28">
        <v>12.595359780874769</v>
      </c>
    </row>
    <row r="29" spans="1:41" ht="16" thickBot="1" x14ac:dyDescent="0.25">
      <c r="B29">
        <v>18.103064</v>
      </c>
      <c r="C29">
        <v>30.728952551422417</v>
      </c>
      <c r="D29">
        <f t="shared" si="6"/>
        <v>12.625888551422417</v>
      </c>
      <c r="H29" s="12">
        <f>2^-G33</f>
        <v>0.79244200000000087</v>
      </c>
      <c r="I29" t="s">
        <v>34</v>
      </c>
      <c r="L29">
        <v>16.989982999999999</v>
      </c>
      <c r="M29">
        <v>28.561311090864276</v>
      </c>
      <c r="N29">
        <f t="shared" si="0"/>
        <v>11.571328090864277</v>
      </c>
      <c r="V29">
        <v>19.673155000000001</v>
      </c>
      <c r="W29">
        <v>29.132553833333333</v>
      </c>
      <c r="X29">
        <f t="shared" si="5"/>
        <v>9.4593988333333314</v>
      </c>
      <c r="AB29" s="12">
        <f>2^-AA33</f>
        <v>0.795358945082005</v>
      </c>
      <c r="AG29" s="17">
        <v>17.298506</v>
      </c>
      <c r="AH29" s="17">
        <v>29.469428780874768</v>
      </c>
      <c r="AI29" s="17">
        <v>12.170922780874768</v>
      </c>
    </row>
    <row r="30" spans="1:41" x14ac:dyDescent="0.2">
      <c r="B30">
        <v>18.940771000000002</v>
      </c>
      <c r="C30">
        <v>31.890131671033345</v>
      </c>
      <c r="D30">
        <f t="shared" si="6"/>
        <v>12.949360671033343</v>
      </c>
      <c r="E30">
        <f>AVERAGE(D30:D32)</f>
        <v>13.426224004366679</v>
      </c>
      <c r="G30">
        <f>E30-$F$3</f>
        <v>-7.2405118887708397E-4</v>
      </c>
      <c r="H30" s="1"/>
      <c r="V30">
        <v>19.67549</v>
      </c>
      <c r="W30">
        <v>28.010847666666667</v>
      </c>
      <c r="X30">
        <f t="shared" si="5"/>
        <v>8.3353576666666669</v>
      </c>
      <c r="Y30">
        <f>AVERAGE(X30:X32)</f>
        <v>8.9959513333333341</v>
      </c>
      <c r="AA30">
        <f>Y30-$Z$3</f>
        <v>4.2177333333333067E-2</v>
      </c>
    </row>
    <row r="31" spans="1:41" ht="16" thickBot="1" x14ac:dyDescent="0.25">
      <c r="B31">
        <v>18.567910999999999</v>
      </c>
      <c r="C31">
        <v>32.821170671033343</v>
      </c>
      <c r="D31">
        <f t="shared" si="6"/>
        <v>14.253259671033344</v>
      </c>
      <c r="K31" t="s">
        <v>40</v>
      </c>
      <c r="V31">
        <v>19.570257000000002</v>
      </c>
      <c r="W31">
        <v>28.655153666666667</v>
      </c>
      <c r="X31">
        <f t="shared" si="5"/>
        <v>9.0848966666666655</v>
      </c>
      <c r="AF31" s="45" t="s">
        <v>40</v>
      </c>
      <c r="AG31" s="45"/>
      <c r="AH31" s="45"/>
      <c r="AI31" s="45"/>
      <c r="AJ31" s="45"/>
      <c r="AK31" s="45"/>
      <c r="AL31" s="45"/>
    </row>
    <row r="32" spans="1:41" x14ac:dyDescent="0.2">
      <c r="B32">
        <v>18.456458999999999</v>
      </c>
      <c r="C32">
        <v>31.532510671033343</v>
      </c>
      <c r="D32">
        <f t="shared" si="6"/>
        <v>13.076051671033344</v>
      </c>
      <c r="K32" t="s">
        <v>27</v>
      </c>
      <c r="L32">
        <v>16.857517000000001</v>
      </c>
      <c r="M32">
        <v>27.168780150109903</v>
      </c>
      <c r="N32">
        <f t="shared" ref="N32:N58" si="7">M32-L32</f>
        <v>10.311263150109902</v>
      </c>
      <c r="O32">
        <f>AVERAGE(N32:N34)</f>
        <v>10.184461150109902</v>
      </c>
      <c r="P32">
        <f>AVERAGE(O32:O38)</f>
        <v>9.9428618564613984</v>
      </c>
      <c r="Q32">
        <f>O32-$P$32</f>
        <v>0.24159929364850363</v>
      </c>
      <c r="R32" s="10">
        <f>2^-Q32</f>
        <v>0.84580717641170777</v>
      </c>
      <c r="S32" t="s">
        <v>27</v>
      </c>
      <c r="V32">
        <v>19.469750999999999</v>
      </c>
      <c r="W32">
        <v>29.037350666666669</v>
      </c>
      <c r="X32">
        <f t="shared" si="5"/>
        <v>9.5675996666666698</v>
      </c>
      <c r="AF32" s="45" t="s">
        <v>27</v>
      </c>
      <c r="AG32" s="45">
        <v>16.480668999999999</v>
      </c>
      <c r="AH32" s="45">
        <v>29.58588557440401</v>
      </c>
      <c r="AI32" s="45">
        <f t="shared" ref="AI32:AI58" si="8">AH32-AG32</f>
        <v>13.105216574404011</v>
      </c>
      <c r="AJ32" s="45">
        <f>AVERAGE(AI32:AI34)</f>
        <v>12.836460241070681</v>
      </c>
      <c r="AK32" s="45">
        <f>AVERAGE(AJ32:AJ38)</f>
        <v>12.799293968074172</v>
      </c>
      <c r="AL32" s="45">
        <f>AJ32-$AK$32</f>
        <v>3.7166272996508098E-2</v>
      </c>
      <c r="AN32" s="10">
        <f>2^-AL32</f>
        <v>0.9745673039204148</v>
      </c>
      <c r="AO32" t="s">
        <v>27</v>
      </c>
    </row>
    <row r="33" spans="2:41" x14ac:dyDescent="0.2">
      <c r="B33">
        <v>17.907071999999999</v>
      </c>
      <c r="C33">
        <v>31.212226804306951</v>
      </c>
      <c r="D33">
        <f t="shared" si="6"/>
        <v>13.305154804306952</v>
      </c>
      <c r="E33">
        <f>AVERAGE(D33:D35)</f>
        <v>13.762570804306952</v>
      </c>
      <c r="G33">
        <f>E33-$F$3</f>
        <v>0.33562274875139586</v>
      </c>
      <c r="K33" t="s">
        <v>130</v>
      </c>
      <c r="L33">
        <v>16.887127</v>
      </c>
      <c r="M33">
        <v>26.979048150109904</v>
      </c>
      <c r="N33">
        <f t="shared" si="7"/>
        <v>10.091921150109904</v>
      </c>
      <c r="R33" s="11">
        <f>2^-Q35</f>
        <v>1.1462782390815609</v>
      </c>
      <c r="V33">
        <v>19.823436999999998</v>
      </c>
      <c r="W33">
        <v>28.982551666666666</v>
      </c>
      <c r="X33">
        <f t="shared" si="5"/>
        <v>9.1591146666666674</v>
      </c>
      <c r="Y33">
        <f>AVERAGE(X33:X35)</f>
        <v>9.2840959999999999</v>
      </c>
      <c r="AA33">
        <f>Y33-$Z$3</f>
        <v>0.33032199999999889</v>
      </c>
      <c r="AF33" s="45" t="s">
        <v>130</v>
      </c>
      <c r="AG33" s="45">
        <v>16.315998</v>
      </c>
      <c r="AH33" s="45">
        <v>29.343893574404014</v>
      </c>
      <c r="AI33" s="45">
        <f t="shared" si="8"/>
        <v>13.027895574404013</v>
      </c>
      <c r="AJ33" s="45"/>
      <c r="AK33" s="45"/>
      <c r="AL33" s="45"/>
      <c r="AN33" s="11">
        <f>2^-AL35</f>
        <v>1.1732949027832988</v>
      </c>
    </row>
    <row r="34" spans="2:41" ht="16" thickBot="1" x14ac:dyDescent="0.25">
      <c r="B34">
        <v>17.585487000000001</v>
      </c>
      <c r="C34">
        <v>31.646132804306951</v>
      </c>
      <c r="D34">
        <f t="shared" si="6"/>
        <v>14.060645804306951</v>
      </c>
      <c r="L34">
        <v>16.820276</v>
      </c>
      <c r="M34">
        <v>26.970475150109902</v>
      </c>
      <c r="N34">
        <f t="shared" si="7"/>
        <v>10.150199150109902</v>
      </c>
      <c r="R34" s="12">
        <f>2^-Q38</f>
        <v>1.031427215126854</v>
      </c>
      <c r="V34">
        <v>19.697382000000001</v>
      </c>
      <c r="W34">
        <v>28.485587666666667</v>
      </c>
      <c r="X34">
        <f t="shared" si="5"/>
        <v>8.7882056666666664</v>
      </c>
      <c r="AF34" s="45"/>
      <c r="AG34" s="46">
        <v>16.539622999999999</v>
      </c>
      <c r="AH34" s="46">
        <v>28.915891574404014</v>
      </c>
      <c r="AI34" s="46">
        <f t="shared" si="8"/>
        <v>12.376268574404016</v>
      </c>
      <c r="AJ34" s="45"/>
      <c r="AK34" s="45"/>
      <c r="AL34" s="45"/>
      <c r="AN34" s="12">
        <f>2^-AL38</f>
        <v>0.87454261959237356</v>
      </c>
    </row>
    <row r="35" spans="2:41" x14ac:dyDescent="0.2">
      <c r="B35">
        <v>17.521318000000001</v>
      </c>
      <c r="C35">
        <v>31.443229804306952</v>
      </c>
      <c r="D35">
        <f t="shared" si="6"/>
        <v>13.921911804306951</v>
      </c>
      <c r="L35">
        <v>16.249727</v>
      </c>
      <c r="M35">
        <v>26.063841580760069</v>
      </c>
      <c r="N35">
        <f t="shared" si="7"/>
        <v>9.8141145807600694</v>
      </c>
      <c r="O35">
        <f>AVERAGE(N35:N37)</f>
        <v>9.7459045807600706</v>
      </c>
      <c r="Q35">
        <f>O35-$P$32</f>
        <v>-0.19695727570132782</v>
      </c>
      <c r="V35">
        <v>19.620453000000001</v>
      </c>
      <c r="W35">
        <v>29.525420666666669</v>
      </c>
      <c r="X35">
        <f t="shared" si="5"/>
        <v>9.9049676666666677</v>
      </c>
      <c r="AF35" s="45"/>
      <c r="AG35" s="45">
        <v>16.532297</v>
      </c>
      <c r="AH35" s="45">
        <v>28.550868960410746</v>
      </c>
      <c r="AI35" s="45">
        <f t="shared" si="8"/>
        <v>12.018571960410746</v>
      </c>
      <c r="AJ35" s="45">
        <f>AVERAGE(AI35:AI37)</f>
        <v>12.56872829374408</v>
      </c>
      <c r="AK35" s="45"/>
      <c r="AL35" s="45">
        <f>AJ35-$AK$32</f>
        <v>-0.23056567433009256</v>
      </c>
    </row>
    <row r="36" spans="2:41" x14ac:dyDescent="0.2">
      <c r="L36">
        <v>16.263756000000001</v>
      </c>
      <c r="M36">
        <v>26.04228658076007</v>
      </c>
      <c r="N36">
        <f t="shared" si="7"/>
        <v>9.7785305807600693</v>
      </c>
      <c r="AF36" s="45"/>
      <c r="AG36" s="45">
        <v>16.558664</v>
      </c>
      <c r="AH36" s="45">
        <v>27.914994960410745</v>
      </c>
      <c r="AI36" s="45">
        <f t="shared" si="8"/>
        <v>11.356330960410745</v>
      </c>
      <c r="AJ36" s="45"/>
      <c r="AK36" s="45"/>
      <c r="AL36" s="45"/>
    </row>
    <row r="37" spans="2:41" x14ac:dyDescent="0.2">
      <c r="L37">
        <v>16.218903999999998</v>
      </c>
      <c r="M37">
        <v>25.86397258076007</v>
      </c>
      <c r="N37">
        <f t="shared" si="7"/>
        <v>9.6450685807600713</v>
      </c>
      <c r="AF37" s="45"/>
      <c r="AG37" s="46">
        <v>16.455249999999999</v>
      </c>
      <c r="AH37" s="46">
        <v>30.786531960410748</v>
      </c>
      <c r="AI37" s="46">
        <f t="shared" si="8"/>
        <v>14.331281960410749</v>
      </c>
      <c r="AJ37" s="45"/>
      <c r="AK37" s="45"/>
      <c r="AL37" s="45"/>
    </row>
    <row r="38" spans="2:41" x14ac:dyDescent="0.2">
      <c r="L38">
        <v>16.188305</v>
      </c>
      <c r="M38">
        <v>26.014755171847554</v>
      </c>
      <c r="N38">
        <f t="shared" si="7"/>
        <v>9.8264501718475543</v>
      </c>
      <c r="O38">
        <f>AVERAGE(N38:N40)</f>
        <v>9.8982198385142208</v>
      </c>
      <c r="Q38">
        <f>O38-$P$32</f>
        <v>-4.4642017947177592E-2</v>
      </c>
      <c r="AF38" s="45"/>
      <c r="AG38" s="45">
        <v>16.254904</v>
      </c>
      <c r="AH38" s="45">
        <v>29.349326036074416</v>
      </c>
      <c r="AI38" s="45">
        <f t="shared" si="8"/>
        <v>13.094422036074416</v>
      </c>
      <c r="AJ38" s="45">
        <f>AVERAGE(AI38:AI40)</f>
        <v>12.992693369407752</v>
      </c>
      <c r="AK38" s="45"/>
      <c r="AL38" s="45">
        <f>AJ38-$AK$32</f>
        <v>0.19339940133357914</v>
      </c>
    </row>
    <row r="39" spans="2:41" x14ac:dyDescent="0.2">
      <c r="L39">
        <v>16.138127999999998</v>
      </c>
      <c r="M39">
        <v>26.077960171847554</v>
      </c>
      <c r="N39">
        <f t="shared" si="7"/>
        <v>9.9398321718475557</v>
      </c>
      <c r="AF39" s="45"/>
      <c r="AG39" s="45">
        <v>16.391065999999999</v>
      </c>
      <c r="AH39" s="45">
        <v>29.136781036074417</v>
      </c>
      <c r="AI39" s="45">
        <f t="shared" si="8"/>
        <v>12.745715036074419</v>
      </c>
      <c r="AJ39" s="45"/>
      <c r="AK39" s="45"/>
      <c r="AL39" s="45"/>
    </row>
    <row r="40" spans="2:41" ht="16" thickBot="1" x14ac:dyDescent="0.25">
      <c r="L40" s="17">
        <v>16.106983</v>
      </c>
      <c r="M40" s="17">
        <v>26.035360171847554</v>
      </c>
      <c r="N40" s="17">
        <f t="shared" si="7"/>
        <v>9.9283771718475542</v>
      </c>
      <c r="AF40" s="45"/>
      <c r="AG40" s="46">
        <v>16.356508000000002</v>
      </c>
      <c r="AH40" s="46">
        <v>29.494451036074416</v>
      </c>
      <c r="AI40" s="46">
        <f t="shared" si="8"/>
        <v>13.137943036074414</v>
      </c>
      <c r="AJ40" s="45"/>
      <c r="AK40" s="45"/>
      <c r="AL40" s="45"/>
    </row>
    <row r="41" spans="2:41" x14ac:dyDescent="0.2">
      <c r="K41" t="s">
        <v>33</v>
      </c>
      <c r="L41">
        <v>17.775030000000001</v>
      </c>
      <c r="M41">
        <v>28.212601592521491</v>
      </c>
      <c r="N41">
        <f t="shared" si="7"/>
        <v>10.43757159252149</v>
      </c>
      <c r="O41">
        <f>AVERAGE(N41:N43)</f>
        <v>10.419909925854823</v>
      </c>
      <c r="Q41">
        <f>O41-$P$32</f>
        <v>0.47704806939342426</v>
      </c>
      <c r="R41" s="10">
        <f>2^-Q41</f>
        <v>0.71844614984776189</v>
      </c>
      <c r="S41" t="s">
        <v>33</v>
      </c>
      <c r="AF41" s="45" t="s">
        <v>92</v>
      </c>
      <c r="AG41" s="45">
        <v>16.840648999999999</v>
      </c>
      <c r="AH41" s="45">
        <v>29.702590046718463</v>
      </c>
      <c r="AI41" s="45">
        <f t="shared" si="8"/>
        <v>12.861941046718464</v>
      </c>
      <c r="AJ41" s="45">
        <f>AVERAGE(AI41:AI43)</f>
        <v>12.948067713385129</v>
      </c>
      <c r="AK41" s="45"/>
      <c r="AL41" s="45">
        <f>AJ41-$AK$32</f>
        <v>0.14877374531095633</v>
      </c>
      <c r="AN41" s="10">
        <f>2^-AL41</f>
        <v>0.90201682860490784</v>
      </c>
      <c r="AO41" t="s">
        <v>92</v>
      </c>
    </row>
    <row r="42" spans="2:41" x14ac:dyDescent="0.2">
      <c r="L42">
        <v>17.786384999999999</v>
      </c>
      <c r="M42">
        <v>28.199864592521489</v>
      </c>
      <c r="N42">
        <f t="shared" si="7"/>
        <v>10.41347959252149</v>
      </c>
      <c r="R42" s="11">
        <f>2^-Q44</f>
        <v>1.1654212430742561</v>
      </c>
      <c r="AF42" s="45"/>
      <c r="AG42" s="45">
        <v>17.029537000000001</v>
      </c>
      <c r="AH42" s="45">
        <v>29.805209046718463</v>
      </c>
      <c r="AI42" s="45">
        <f t="shared" si="8"/>
        <v>12.775672046718462</v>
      </c>
      <c r="AJ42" s="45"/>
      <c r="AK42" s="45"/>
      <c r="AL42" s="45"/>
      <c r="AN42" s="11">
        <f>2^-AL44</f>
        <v>0.92661839126688728</v>
      </c>
    </row>
    <row r="43" spans="2:41" ht="16" thickBot="1" x14ac:dyDescent="0.25">
      <c r="L43">
        <v>17.896260999999999</v>
      </c>
      <c r="M43">
        <v>28.304939592521489</v>
      </c>
      <c r="N43">
        <f t="shared" si="7"/>
        <v>10.40867859252149</v>
      </c>
      <c r="R43" s="12">
        <f>2^-Q47</f>
        <v>0.9220791923199172</v>
      </c>
      <c r="AF43" s="45"/>
      <c r="AG43" s="46">
        <v>16.869382999999999</v>
      </c>
      <c r="AH43" s="46">
        <v>30.075973046718463</v>
      </c>
      <c r="AI43" s="46">
        <f t="shared" si="8"/>
        <v>13.206590046718464</v>
      </c>
      <c r="AJ43" s="45"/>
      <c r="AK43" s="45"/>
      <c r="AL43" s="45"/>
      <c r="AN43" s="12">
        <f>2^-AL47</f>
        <v>0.74261824516643227</v>
      </c>
    </row>
    <row r="44" spans="2:41" x14ac:dyDescent="0.2">
      <c r="L44">
        <v>17.525341000000001</v>
      </c>
      <c r="M44">
        <v>27.18498134325614</v>
      </c>
      <c r="N44">
        <f t="shared" si="7"/>
        <v>9.6596403432561395</v>
      </c>
      <c r="O44">
        <f>AVERAGE(N44:N46)</f>
        <v>9.7220103432561427</v>
      </c>
      <c r="Q44">
        <f>O44-$P$32</f>
        <v>-0.22085151320525576</v>
      </c>
      <c r="AF44" s="45"/>
      <c r="AG44" s="45">
        <v>16.403953999999999</v>
      </c>
      <c r="AH44" s="45">
        <v>29.088567412758611</v>
      </c>
      <c r="AI44" s="45">
        <f t="shared" si="8"/>
        <v>12.684613412758612</v>
      </c>
      <c r="AJ44" s="45">
        <f>AVERAGE(AI44:AI46)</f>
        <v>12.909246746091945</v>
      </c>
      <c r="AK44" s="45"/>
      <c r="AL44" s="45">
        <f>AJ44-$AK$32</f>
        <v>0.1099527780177727</v>
      </c>
    </row>
    <row r="45" spans="2:41" x14ac:dyDescent="0.2">
      <c r="L45">
        <v>17.487819999999999</v>
      </c>
      <c r="M45">
        <v>27.188571343256143</v>
      </c>
      <c r="N45">
        <f t="shared" si="7"/>
        <v>9.7007513432561439</v>
      </c>
      <c r="AF45" s="45"/>
      <c r="AG45" s="45">
        <v>16.154181999999999</v>
      </c>
      <c r="AH45" s="45">
        <v>29.170118412758612</v>
      </c>
      <c r="AI45" s="45">
        <f t="shared" si="8"/>
        <v>13.015936412758613</v>
      </c>
      <c r="AJ45" s="45"/>
      <c r="AK45" s="45"/>
      <c r="AL45" s="45"/>
    </row>
    <row r="46" spans="2:41" x14ac:dyDescent="0.2">
      <c r="L46">
        <v>17.461169999999999</v>
      </c>
      <c r="M46">
        <v>27.266809343256142</v>
      </c>
      <c r="N46">
        <f t="shared" si="7"/>
        <v>9.8056393432561428</v>
      </c>
      <c r="AF46" s="45"/>
      <c r="AG46" s="46">
        <v>16.529209999999999</v>
      </c>
      <c r="AH46" s="46">
        <v>29.55640041275861</v>
      </c>
      <c r="AI46" s="46">
        <f t="shared" si="8"/>
        <v>13.02719041275861</v>
      </c>
      <c r="AJ46" s="45"/>
      <c r="AK46" s="45"/>
      <c r="AL46" s="45"/>
    </row>
    <row r="47" spans="2:41" x14ac:dyDescent="0.2">
      <c r="L47">
        <v>16.467499</v>
      </c>
      <c r="M47">
        <v>26.583323623549269</v>
      </c>
      <c r="N47">
        <f t="shared" si="7"/>
        <v>10.115824623549269</v>
      </c>
      <c r="O47">
        <f>AVERAGE(N47:N49)</f>
        <v>10.059899290215935</v>
      </c>
      <c r="Q47">
        <f>O47-$P$32</f>
        <v>0.11703743375453612</v>
      </c>
      <c r="AF47" s="45"/>
      <c r="AG47" s="45">
        <v>16.000993999999999</v>
      </c>
      <c r="AH47" s="45">
        <v>30.372392635522118</v>
      </c>
      <c r="AI47" s="45">
        <f t="shared" si="8"/>
        <v>14.371398635522119</v>
      </c>
      <c r="AJ47" s="45">
        <f>AVERAGE(AI47:AI49)</f>
        <v>13.228601302188787</v>
      </c>
      <c r="AK47" s="45"/>
      <c r="AL47" s="45">
        <f>AJ47-$AK$32</f>
        <v>0.42930733411461475</v>
      </c>
    </row>
    <row r="48" spans="2:41" x14ac:dyDescent="0.2">
      <c r="L48">
        <v>16.449020000000001</v>
      </c>
      <c r="M48">
        <v>26.411550623549267</v>
      </c>
      <c r="N48">
        <f t="shared" si="7"/>
        <v>9.9625306235492666</v>
      </c>
      <c r="AF48" s="45"/>
      <c r="AG48" s="45">
        <v>16.495297999999998</v>
      </c>
      <c r="AH48" s="45">
        <v>30.15966163552212</v>
      </c>
      <c r="AI48" s="45">
        <f t="shared" si="8"/>
        <v>13.664363635522122</v>
      </c>
      <c r="AJ48" s="45"/>
      <c r="AK48" s="45"/>
      <c r="AL48" s="45"/>
    </row>
    <row r="49" spans="11:41" ht="16" thickBot="1" x14ac:dyDescent="0.25">
      <c r="L49" s="17">
        <v>16.447475000000001</v>
      </c>
      <c r="M49" s="17">
        <v>26.548817623549269</v>
      </c>
      <c r="N49" s="17">
        <f t="shared" si="7"/>
        <v>10.101342623549268</v>
      </c>
      <c r="AF49" s="45"/>
      <c r="AG49" s="46">
        <v>16.858097000000001</v>
      </c>
      <c r="AH49" s="46">
        <v>28.508138635522119</v>
      </c>
      <c r="AI49" s="46">
        <f t="shared" si="8"/>
        <v>11.650041635522118</v>
      </c>
      <c r="AJ49" s="45"/>
      <c r="AK49" s="45"/>
      <c r="AL49" s="45"/>
    </row>
    <row r="50" spans="11:41" x14ac:dyDescent="0.2">
      <c r="K50" t="s">
        <v>34</v>
      </c>
      <c r="L50">
        <v>16.825963999999999</v>
      </c>
      <c r="M50">
        <v>26.73153227568519</v>
      </c>
      <c r="N50">
        <f t="shared" si="7"/>
        <v>9.9055682756851908</v>
      </c>
      <c r="O50">
        <f>AVERAGE(N50:N52)</f>
        <v>9.7551862756851886</v>
      </c>
      <c r="Q50">
        <f>O50-$P$32</f>
        <v>-0.18767558077620983</v>
      </c>
      <c r="R50" s="10">
        <f>2^-Q50</f>
        <v>1.1389272375483477</v>
      </c>
      <c r="S50" t="s">
        <v>34</v>
      </c>
      <c r="AF50" s="45" t="s">
        <v>93</v>
      </c>
      <c r="AG50" s="45">
        <v>17.103266000000001</v>
      </c>
      <c r="AH50" s="45">
        <v>31.423835235769861</v>
      </c>
      <c r="AI50" s="45">
        <f t="shared" si="8"/>
        <v>14.32056923576986</v>
      </c>
      <c r="AJ50" s="45">
        <f>AVERAGE(AI50:AI52)</f>
        <v>13.203059235769862</v>
      </c>
      <c r="AK50" s="45"/>
      <c r="AL50" s="45">
        <f>AJ50-$AK$32</f>
        <v>0.40376526769568954</v>
      </c>
      <c r="AN50" s="10">
        <f>2^-AL50</f>
        <v>0.75588293935772144</v>
      </c>
      <c r="AO50" t="s">
        <v>93</v>
      </c>
    </row>
    <row r="51" spans="11:41" x14ac:dyDescent="0.2">
      <c r="L51">
        <v>16.894373000000002</v>
      </c>
      <c r="M51">
        <v>26.643876275685187</v>
      </c>
      <c r="N51">
        <f t="shared" si="7"/>
        <v>9.7495032756851856</v>
      </c>
      <c r="R51" s="11">
        <f>2^-Q53</f>
        <v>1.2390712584355885</v>
      </c>
      <c r="AF51" s="45"/>
      <c r="AG51" s="45">
        <v>17.342794000000001</v>
      </c>
      <c r="AH51" s="45">
        <v>31.163749235769863</v>
      </c>
      <c r="AI51" s="45">
        <f t="shared" si="8"/>
        <v>13.820955235769862</v>
      </c>
      <c r="AJ51" s="45"/>
      <c r="AK51" s="45"/>
      <c r="AL51" s="45"/>
      <c r="AN51" s="11">
        <f>2^-AL53</f>
        <v>0.95456256287255481</v>
      </c>
    </row>
    <row r="52" spans="11:41" ht="16" thickBot="1" x14ac:dyDescent="0.25">
      <c r="L52">
        <v>16.894711999999998</v>
      </c>
      <c r="M52">
        <v>26.505199275685186</v>
      </c>
      <c r="N52">
        <f t="shared" si="7"/>
        <v>9.6104872756851876</v>
      </c>
      <c r="R52" s="12">
        <f>2^-Q56</f>
        <v>1.0761752244600367</v>
      </c>
      <c r="AF52" s="45"/>
      <c r="AG52" s="46">
        <v>17.309923000000001</v>
      </c>
      <c r="AH52" s="46">
        <v>28.777576235769864</v>
      </c>
      <c r="AI52" s="46">
        <f t="shared" si="8"/>
        <v>11.467653235769863</v>
      </c>
      <c r="AJ52" s="45"/>
      <c r="AK52" s="45"/>
      <c r="AL52" s="45"/>
      <c r="AN52" s="12">
        <f>2^-AL56</f>
        <v>0.71556993975393146</v>
      </c>
    </row>
    <row r="53" spans="11:41" x14ac:dyDescent="0.2">
      <c r="L53">
        <v>16.610234999999999</v>
      </c>
      <c r="M53">
        <v>26.233017031181852</v>
      </c>
      <c r="N53">
        <f t="shared" si="7"/>
        <v>9.6227820311818526</v>
      </c>
      <c r="O53">
        <f>AVERAGE(N53:N55)</f>
        <v>9.6336026978485201</v>
      </c>
      <c r="Q53">
        <f>O53-$P$32</f>
        <v>-0.30925915861287834</v>
      </c>
      <c r="AF53" s="45"/>
      <c r="AG53" s="45">
        <v>17.246286000000001</v>
      </c>
      <c r="AH53" s="45">
        <v>26.525888640061066</v>
      </c>
      <c r="AI53" s="45">
        <f t="shared" si="8"/>
        <v>9.2796026400610643</v>
      </c>
      <c r="AJ53" s="45">
        <f>AVERAGE(AI53:AI55)</f>
        <v>12.866382306727731</v>
      </c>
      <c r="AK53" s="45"/>
      <c r="AL53" s="45">
        <f>AJ53-$AK$32</f>
        <v>6.7088338653558566E-2</v>
      </c>
    </row>
    <row r="54" spans="11:41" x14ac:dyDescent="0.2">
      <c r="L54">
        <v>16.59731</v>
      </c>
      <c r="M54">
        <v>26.349755031181854</v>
      </c>
      <c r="N54">
        <f t="shared" si="7"/>
        <v>9.7524450311818534</v>
      </c>
      <c r="AF54" s="45"/>
      <c r="AG54" s="45">
        <v>17.212091000000001</v>
      </c>
      <c r="AH54" s="45">
        <v>32.054443640061066</v>
      </c>
      <c r="AI54" s="45">
        <f t="shared" si="8"/>
        <v>14.842352640061065</v>
      </c>
      <c r="AJ54" s="45"/>
      <c r="AK54" s="45"/>
      <c r="AL54" s="45"/>
    </row>
    <row r="55" spans="11:41" x14ac:dyDescent="0.2">
      <c r="L55">
        <v>16.635942</v>
      </c>
      <c r="M55">
        <v>26.161523031181854</v>
      </c>
      <c r="N55">
        <f t="shared" si="7"/>
        <v>9.5255810311818543</v>
      </c>
      <c r="AF55" s="45"/>
      <c r="AG55" s="46">
        <v>17.195423000000002</v>
      </c>
      <c r="AH55" s="46">
        <v>31.672614640061067</v>
      </c>
      <c r="AI55" s="46">
        <f t="shared" si="8"/>
        <v>14.477191640061065</v>
      </c>
      <c r="AJ55" s="45"/>
      <c r="AK55" s="45"/>
      <c r="AL55" s="45"/>
    </row>
    <row r="56" spans="11:41" x14ac:dyDescent="0.2">
      <c r="L56">
        <v>16.957257999999999</v>
      </c>
      <c r="M56">
        <v>26.814650857676384</v>
      </c>
      <c r="N56">
        <f t="shared" si="7"/>
        <v>9.8573928576763841</v>
      </c>
      <c r="O56">
        <f>AVERAGE(N56:N58)</f>
        <v>9.8369488576763846</v>
      </c>
      <c r="Q56">
        <f>O56-$P$32</f>
        <v>-0.10591299878501381</v>
      </c>
      <c r="AF56" s="45"/>
      <c r="AG56" s="45">
        <v>17.363771</v>
      </c>
      <c r="AH56" s="45">
        <v>32.297177946876218</v>
      </c>
      <c r="AI56" s="45">
        <f t="shared" si="8"/>
        <v>14.933406946876218</v>
      </c>
      <c r="AJ56" s="45">
        <f>AVERAGE(AI56:AI58)</f>
        <v>13.282129280209546</v>
      </c>
      <c r="AK56" s="45"/>
      <c r="AL56" s="45">
        <f>AJ56-$AK$32</f>
        <v>0.48283531213537323</v>
      </c>
    </row>
    <row r="57" spans="11:41" x14ac:dyDescent="0.2">
      <c r="L57">
        <v>16.96189</v>
      </c>
      <c r="M57">
        <v>26.672556857676383</v>
      </c>
      <c r="N57">
        <f t="shared" si="7"/>
        <v>9.710666857676383</v>
      </c>
      <c r="AF57" s="45"/>
      <c r="AG57" s="45">
        <v>17.246666000000001</v>
      </c>
      <c r="AH57" s="45">
        <v>29.918767946876212</v>
      </c>
      <c r="AI57" s="45">
        <f t="shared" si="8"/>
        <v>12.672101946876211</v>
      </c>
      <c r="AJ57" s="45"/>
      <c r="AK57" s="45"/>
      <c r="AL57" s="45"/>
    </row>
    <row r="58" spans="11:41" x14ac:dyDescent="0.2">
      <c r="L58">
        <v>16.989982999999999</v>
      </c>
      <c r="M58">
        <v>26.932769857676384</v>
      </c>
      <c r="N58">
        <f t="shared" si="7"/>
        <v>9.9427868576763849</v>
      </c>
      <c r="AF58" s="45"/>
      <c r="AG58" s="45">
        <v>17.298506</v>
      </c>
      <c r="AH58" s="45">
        <v>29.539384946876211</v>
      </c>
      <c r="AI58" s="45">
        <f t="shared" si="8"/>
        <v>12.240878946876212</v>
      </c>
      <c r="AJ58" s="45"/>
      <c r="AK58" s="45"/>
      <c r="AL58" s="45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EC01C9-6304-4C47-B2B3-21483271B670}">
  <dimension ref="A1:T60"/>
  <sheetViews>
    <sheetView zoomScaleNormal="100" workbookViewId="0">
      <selection activeCell="Q67" sqref="Q67"/>
    </sheetView>
  </sheetViews>
  <sheetFormatPr baseColWidth="10" defaultColWidth="8.83203125" defaultRowHeight="15" x14ac:dyDescent="0.2"/>
  <cols>
    <col min="1" max="1" width="21.83203125" bestFit="1" customWidth="1"/>
    <col min="2" max="2" width="13.5" bestFit="1" customWidth="1"/>
    <col min="5" max="5" width="25.83203125" bestFit="1" customWidth="1"/>
    <col min="6" max="6" width="25" bestFit="1" customWidth="1"/>
    <col min="7" max="7" width="9.1640625" bestFit="1" customWidth="1"/>
    <col min="12" max="12" width="21.83203125" bestFit="1" customWidth="1"/>
    <col min="13" max="13" width="12.1640625" bestFit="1" customWidth="1"/>
    <col min="16" max="16" width="24" bestFit="1" customWidth="1"/>
    <col min="17" max="17" width="25" bestFit="1" customWidth="1"/>
    <col min="18" max="18" width="12.1640625" bestFit="1" customWidth="1"/>
  </cols>
  <sheetData>
    <row r="1" spans="1:19" x14ac:dyDescent="0.2">
      <c r="A1" s="1" t="s">
        <v>15</v>
      </c>
    </row>
    <row r="2" spans="1:19" ht="16" thickBot="1" x14ac:dyDescent="0.25">
      <c r="A2" t="s">
        <v>43</v>
      </c>
      <c r="B2" t="s">
        <v>44</v>
      </c>
      <c r="C2" t="s">
        <v>45</v>
      </c>
      <c r="D2" t="s">
        <v>46</v>
      </c>
      <c r="E2" t="s">
        <v>44</v>
      </c>
    </row>
    <row r="3" spans="1:19" x14ac:dyDescent="0.2">
      <c r="A3" s="2">
        <v>1.0042899999999999</v>
      </c>
      <c r="B3" s="3">
        <v>1.035625</v>
      </c>
      <c r="C3" s="3">
        <v>0.95913599999999999</v>
      </c>
      <c r="D3" s="3">
        <v>1.00644</v>
      </c>
      <c r="E3" s="4">
        <v>0.87240200000000001</v>
      </c>
    </row>
    <row r="4" spans="1:19" x14ac:dyDescent="0.2">
      <c r="A4" s="5">
        <v>1.014845</v>
      </c>
      <c r="B4" s="1">
        <v>0.918709</v>
      </c>
      <c r="C4" s="1">
        <v>0.87040600000000001</v>
      </c>
      <c r="D4" s="1">
        <v>0.92140699999999998</v>
      </c>
      <c r="E4" s="6">
        <v>0.87090999999999996</v>
      </c>
    </row>
    <row r="5" spans="1:19" x14ac:dyDescent="0.2">
      <c r="A5" s="5">
        <v>0.98349699999999995</v>
      </c>
      <c r="B5" s="1">
        <v>1.102954</v>
      </c>
      <c r="C5" s="1">
        <v>0.95802200000000004</v>
      </c>
      <c r="D5" s="1">
        <v>0.89181699999999997</v>
      </c>
      <c r="E5" s="6">
        <v>0.775196</v>
      </c>
    </row>
    <row r="6" spans="1:19" x14ac:dyDescent="0.2">
      <c r="A6" s="5">
        <v>0.95042300000000002</v>
      </c>
      <c r="B6" s="1">
        <v>0.94831600000000005</v>
      </c>
      <c r="C6" s="1">
        <v>0.93932099999999996</v>
      </c>
      <c r="D6" s="1">
        <v>0.97584400000000004</v>
      </c>
      <c r="E6" s="6">
        <v>0.79767699999999997</v>
      </c>
    </row>
    <row r="7" spans="1:19" x14ac:dyDescent="0.2">
      <c r="A7" s="5">
        <v>1.0071779999999999</v>
      </c>
      <c r="B7" s="1">
        <v>0.883077</v>
      </c>
      <c r="C7" s="1">
        <v>0.91708800000000001</v>
      </c>
      <c r="D7" s="1">
        <v>0.96406199999999997</v>
      </c>
      <c r="E7" s="6">
        <v>0.78766700000000001</v>
      </c>
    </row>
    <row r="8" spans="1:19" ht="16" thickBot="1" x14ac:dyDescent="0.25">
      <c r="A8" s="7">
        <v>1.047158</v>
      </c>
      <c r="B8" s="8">
        <v>0.91261899999999996</v>
      </c>
      <c r="C8" s="8">
        <v>0.94721500000000003</v>
      </c>
      <c r="D8" s="8">
        <v>0.93648799999999999</v>
      </c>
      <c r="E8" s="9">
        <v>0.78991999999999996</v>
      </c>
    </row>
    <row r="9" spans="1:19" x14ac:dyDescent="0.2">
      <c r="B9" s="1"/>
      <c r="C9" s="1"/>
      <c r="D9" s="1"/>
      <c r="E9" s="1"/>
      <c r="F9" s="1"/>
      <c r="I9" s="1"/>
      <c r="J9" s="1"/>
      <c r="K9" s="1"/>
      <c r="L9" s="1"/>
      <c r="M9" s="1"/>
    </row>
    <row r="10" spans="1:19" x14ac:dyDescent="0.2">
      <c r="B10" s="1"/>
      <c r="C10" s="1"/>
      <c r="D10" s="1"/>
      <c r="E10" s="1"/>
      <c r="F10" s="1"/>
      <c r="I10" s="1"/>
      <c r="J10" s="1"/>
      <c r="K10" s="1"/>
      <c r="L10" s="1"/>
      <c r="M10" s="1"/>
    </row>
    <row r="11" spans="1:19" x14ac:dyDescent="0.2">
      <c r="B11" s="1"/>
      <c r="C11" s="1"/>
      <c r="D11" s="1"/>
      <c r="E11" s="1"/>
      <c r="F11" s="18"/>
      <c r="I11" s="1"/>
      <c r="J11" s="1"/>
      <c r="K11" s="1"/>
      <c r="L11" s="1"/>
      <c r="M11" s="1"/>
      <c r="Q11" s="18"/>
    </row>
    <row r="12" spans="1:19" x14ac:dyDescent="0.2">
      <c r="A12" s="1" t="s">
        <v>15</v>
      </c>
      <c r="F12">
        <f>AVERAGE(E16:E24)</f>
        <v>11.147379697777778</v>
      </c>
      <c r="G12" t="s">
        <v>132</v>
      </c>
      <c r="Q12">
        <f>AVERAGE(P16:P24)</f>
        <v>10.12092355888889</v>
      </c>
      <c r="R12" t="s">
        <v>133</v>
      </c>
    </row>
    <row r="14" spans="1:19" x14ac:dyDescent="0.2">
      <c r="A14" t="s">
        <v>59</v>
      </c>
      <c r="B14" t="s">
        <v>60</v>
      </c>
      <c r="E14" t="s">
        <v>61</v>
      </c>
      <c r="L14" t="s">
        <v>59</v>
      </c>
      <c r="M14" t="s">
        <v>60</v>
      </c>
      <c r="P14" t="s">
        <v>61</v>
      </c>
    </row>
    <row r="15" spans="1:19" x14ac:dyDescent="0.2">
      <c r="B15" t="s">
        <v>40</v>
      </c>
      <c r="C15" t="s">
        <v>62</v>
      </c>
      <c r="E15" s="14" t="s">
        <v>84</v>
      </c>
      <c r="F15" s="14" t="s">
        <v>134</v>
      </c>
      <c r="G15" t="s">
        <v>85</v>
      </c>
      <c r="H15" t="s">
        <v>63</v>
      </c>
      <c r="M15" t="s">
        <v>40</v>
      </c>
      <c r="N15" t="s">
        <v>62</v>
      </c>
      <c r="P15" s="14" t="s">
        <v>84</v>
      </c>
      <c r="Q15" s="14" t="s">
        <v>134</v>
      </c>
      <c r="R15" t="s">
        <v>85</v>
      </c>
      <c r="S15" t="s">
        <v>63</v>
      </c>
    </row>
    <row r="16" spans="1:19" x14ac:dyDescent="0.2">
      <c r="A16" t="s">
        <v>99</v>
      </c>
      <c r="B16">
        <v>26.79775875</v>
      </c>
      <c r="C16">
        <v>15.691296899999999</v>
      </c>
      <c r="E16">
        <f t="shared" ref="E16:E60" si="0">B16-C16</f>
        <v>11.106461850000001</v>
      </c>
      <c r="F16">
        <f t="shared" ref="F16:F60" si="1">E16-$F$12</f>
        <v>-4.0917847777777183E-2</v>
      </c>
      <c r="G16">
        <f t="shared" ref="G16:G60" si="2">2^-F16</f>
        <v>1.0287681244843736</v>
      </c>
      <c r="H16">
        <f>AVERAGE(G16:G18)</f>
        <v>1.0042896743894287</v>
      </c>
      <c r="L16" t="s">
        <v>114</v>
      </c>
      <c r="M16">
        <v>25.970410430000001</v>
      </c>
      <c r="N16">
        <v>15.776536999999999</v>
      </c>
      <c r="P16">
        <f t="shared" ref="P16:P60" si="3">M16-N16</f>
        <v>10.193873430000002</v>
      </c>
      <c r="Q16">
        <f t="shared" ref="Q16:Q60" si="4">P16-$Q$12</f>
        <v>7.2949871111111619E-2</v>
      </c>
      <c r="R16">
        <f t="shared" ref="R16:R60" si="5">2^-Q16</f>
        <v>0.95069213406839492</v>
      </c>
      <c r="S16">
        <f>AVERAGE(R16:R18)</f>
        <v>0.95042252554632245</v>
      </c>
    </row>
    <row r="17" spans="1:19" x14ac:dyDescent="0.2">
      <c r="B17">
        <v>26.79775875</v>
      </c>
      <c r="C17">
        <v>15.68146239</v>
      </c>
      <c r="E17">
        <f t="shared" si="0"/>
        <v>11.11629636</v>
      </c>
      <c r="F17">
        <f t="shared" si="1"/>
        <v>-3.1083337777777942E-2</v>
      </c>
      <c r="G17">
        <f t="shared" si="2"/>
        <v>1.0217791044327775</v>
      </c>
      <c r="M17">
        <v>25.96355913</v>
      </c>
      <c r="N17">
        <v>15.868066000000001</v>
      </c>
      <c r="P17">
        <f t="shared" si="3"/>
        <v>10.095493129999999</v>
      </c>
      <c r="Q17">
        <f t="shared" si="4"/>
        <v>-2.5430428888890688E-2</v>
      </c>
      <c r="R17">
        <f t="shared" si="5"/>
        <v>1.0177833030385641</v>
      </c>
    </row>
    <row r="18" spans="1:19" x14ac:dyDescent="0.2">
      <c r="B18">
        <v>26.825559760000001</v>
      </c>
      <c r="C18">
        <v>15.622771370000001</v>
      </c>
      <c r="E18">
        <f t="shared" si="0"/>
        <v>11.20278839</v>
      </c>
      <c r="F18">
        <f t="shared" si="1"/>
        <v>5.5408692222222555E-2</v>
      </c>
      <c r="G18">
        <f t="shared" si="2"/>
        <v>0.96232179425113551</v>
      </c>
      <c r="M18">
        <v>26.191824870000001</v>
      </c>
      <c r="N18">
        <v>15.891047</v>
      </c>
      <c r="P18">
        <f t="shared" si="3"/>
        <v>10.300777870000001</v>
      </c>
      <c r="Q18">
        <f t="shared" si="4"/>
        <v>0.17985431111111083</v>
      </c>
      <c r="R18">
        <f t="shared" si="5"/>
        <v>0.8827921395320083</v>
      </c>
    </row>
    <row r="19" spans="1:19" x14ac:dyDescent="0.2">
      <c r="A19" t="s">
        <v>100</v>
      </c>
      <c r="B19">
        <v>26.647609620000001</v>
      </c>
      <c r="C19">
        <v>15.45559229</v>
      </c>
      <c r="E19">
        <f t="shared" si="0"/>
        <v>11.192017330000001</v>
      </c>
      <c r="F19">
        <f t="shared" si="1"/>
        <v>4.4637632222222834E-2</v>
      </c>
      <c r="G19">
        <f t="shared" si="2"/>
        <v>0.96953330811085747</v>
      </c>
      <c r="H19">
        <f>AVERAGE(G19:G21)</f>
        <v>1.0148453430691899</v>
      </c>
      <c r="L19" t="s">
        <v>115</v>
      </c>
      <c r="M19">
        <v>25.918857890000002</v>
      </c>
      <c r="N19">
        <v>15.85703</v>
      </c>
      <c r="P19">
        <f t="shared" si="3"/>
        <v>10.061827890000002</v>
      </c>
      <c r="Q19">
        <f t="shared" si="4"/>
        <v>-5.9095668888888397E-2</v>
      </c>
      <c r="R19">
        <f t="shared" si="5"/>
        <v>1.0418125120355051</v>
      </c>
      <c r="S19">
        <f>AVERAGE(R19:R21)</f>
        <v>1.0071777906536681</v>
      </c>
    </row>
    <row r="20" spans="1:19" x14ac:dyDescent="0.2">
      <c r="B20">
        <v>26.59459627</v>
      </c>
      <c r="C20">
        <v>15.46553913</v>
      </c>
      <c r="E20">
        <f t="shared" si="0"/>
        <v>11.12905714</v>
      </c>
      <c r="F20">
        <f t="shared" si="1"/>
        <v>-1.8322557777777249E-2</v>
      </c>
      <c r="G20">
        <f t="shared" si="2"/>
        <v>1.0127812196784256</v>
      </c>
      <c r="M20">
        <v>25.994106410000001</v>
      </c>
      <c r="N20">
        <v>15.815785</v>
      </c>
      <c r="P20">
        <f t="shared" si="3"/>
        <v>10.178321410000001</v>
      </c>
      <c r="Q20">
        <f t="shared" si="4"/>
        <v>5.7397851111110398E-2</v>
      </c>
      <c r="R20">
        <f t="shared" si="5"/>
        <v>0.96099587861040137</v>
      </c>
    </row>
    <row r="21" spans="1:19" x14ac:dyDescent="0.2">
      <c r="B21">
        <v>26.485178220000002</v>
      </c>
      <c r="C21">
        <v>15.42488316</v>
      </c>
      <c r="E21">
        <f t="shared" si="0"/>
        <v>11.060295060000001</v>
      </c>
      <c r="F21">
        <f t="shared" si="1"/>
        <v>-8.7084637777776308E-2</v>
      </c>
      <c r="G21">
        <f t="shared" si="2"/>
        <v>1.062221501418287</v>
      </c>
      <c r="M21">
        <v>25.985083929999998</v>
      </c>
      <c r="N21">
        <v>15.890924999999999</v>
      </c>
      <c r="P21">
        <f t="shared" si="3"/>
        <v>10.094158929999999</v>
      </c>
      <c r="Q21">
        <f t="shared" si="4"/>
        <v>-2.6764628888891195E-2</v>
      </c>
      <c r="R21">
        <f t="shared" si="5"/>
        <v>1.0187249813150974</v>
      </c>
    </row>
    <row r="22" spans="1:19" x14ac:dyDescent="0.2">
      <c r="A22" t="s">
        <v>101</v>
      </c>
      <c r="B22">
        <v>26.840597760000001</v>
      </c>
      <c r="C22">
        <v>15.63009753</v>
      </c>
      <c r="E22">
        <f t="shared" si="0"/>
        <v>11.210500230000001</v>
      </c>
      <c r="F22">
        <f t="shared" si="1"/>
        <v>6.3120532222223247E-2</v>
      </c>
      <c r="G22">
        <f t="shared" si="2"/>
        <v>0.95719148478920435</v>
      </c>
      <c r="H22">
        <f>AVERAGE(G22:G24)</f>
        <v>0.98349718493301486</v>
      </c>
      <c r="L22" t="s">
        <v>116</v>
      </c>
      <c r="M22">
        <v>25.981108630000001</v>
      </c>
      <c r="N22">
        <v>15.929351</v>
      </c>
      <c r="P22">
        <f t="shared" si="3"/>
        <v>10.051757630000001</v>
      </c>
      <c r="Q22">
        <f t="shared" si="4"/>
        <v>-6.9165928888889283E-2</v>
      </c>
      <c r="R22">
        <f t="shared" si="5"/>
        <v>1.0491099820712111</v>
      </c>
      <c r="S22">
        <f>AVERAGE(R22:R24)</f>
        <v>1.0471583715966224</v>
      </c>
    </row>
    <row r="23" spans="1:19" x14ac:dyDescent="0.2">
      <c r="B23">
        <v>26.857854639999999</v>
      </c>
      <c r="C23">
        <v>15.62222955</v>
      </c>
      <c r="E23">
        <f t="shared" si="0"/>
        <v>11.235625089999999</v>
      </c>
      <c r="F23">
        <f t="shared" si="1"/>
        <v>8.8245392222221497E-2</v>
      </c>
      <c r="G23">
        <f t="shared" si="2"/>
        <v>0.94066609325642891</v>
      </c>
      <c r="M23">
        <v>25.96982878</v>
      </c>
      <c r="N23">
        <v>15.886285000000001</v>
      </c>
      <c r="P23">
        <f t="shared" si="3"/>
        <v>10.083543779999999</v>
      </c>
      <c r="Q23">
        <f t="shared" si="4"/>
        <v>-3.7379778888890769E-2</v>
      </c>
      <c r="R23">
        <f t="shared" si="5"/>
        <v>1.0262482621110194</v>
      </c>
    </row>
    <row r="24" spans="1:19" x14ac:dyDescent="0.2">
      <c r="B24">
        <v>26.828335030000002</v>
      </c>
      <c r="C24">
        <v>15.7549592</v>
      </c>
      <c r="E24">
        <f t="shared" si="0"/>
        <v>11.073375830000002</v>
      </c>
      <c r="F24">
        <f t="shared" si="1"/>
        <v>-7.4003867777776122E-2</v>
      </c>
      <c r="G24">
        <f t="shared" si="2"/>
        <v>1.052633976753411</v>
      </c>
      <c r="M24">
        <v>26.013106960000002</v>
      </c>
      <c r="N24">
        <v>15.984548999999999</v>
      </c>
      <c r="P24">
        <f t="shared" si="3"/>
        <v>10.028557960000002</v>
      </c>
      <c r="Q24">
        <f t="shared" si="4"/>
        <v>-9.2365598888887845E-2</v>
      </c>
      <c r="R24">
        <f t="shared" si="5"/>
        <v>1.0661168706076365</v>
      </c>
    </row>
    <row r="25" spans="1:19" x14ac:dyDescent="0.2">
      <c r="A25" t="s">
        <v>102</v>
      </c>
      <c r="B25">
        <v>26.608960549999999</v>
      </c>
      <c r="C25">
        <v>15.452425910000001</v>
      </c>
      <c r="E25">
        <f t="shared" si="0"/>
        <v>11.156534639999999</v>
      </c>
      <c r="F25">
        <f t="shared" si="1"/>
        <v>9.1549422222207966E-3</v>
      </c>
      <c r="G25">
        <f t="shared" si="2"/>
        <v>0.99367436918581686</v>
      </c>
      <c r="H25">
        <f>AVERAGE(G25:G27)</f>
        <v>1.0356249907889985</v>
      </c>
      <c r="L25" t="s">
        <v>117</v>
      </c>
      <c r="M25">
        <v>26.09449871</v>
      </c>
      <c r="N25">
        <v>15.997229000000001</v>
      </c>
      <c r="P25">
        <f t="shared" si="3"/>
        <v>10.097269709999999</v>
      </c>
      <c r="Q25">
        <f t="shared" si="4"/>
        <v>-2.3653848888891105E-2</v>
      </c>
      <c r="R25">
        <f t="shared" si="5"/>
        <v>1.0165307440809577</v>
      </c>
      <c r="S25">
        <f>AVERAGE(R25:R27)</f>
        <v>0.94831559307024149</v>
      </c>
    </row>
    <row r="26" spans="1:19" x14ac:dyDescent="0.2">
      <c r="B26">
        <v>26.545966799999999</v>
      </c>
      <c r="C26">
        <v>15.5023061</v>
      </c>
      <c r="E26">
        <f t="shared" si="0"/>
        <v>11.043660699999998</v>
      </c>
      <c r="F26">
        <f t="shared" si="1"/>
        <v>-0.10371899777777926</v>
      </c>
      <c r="G26">
        <f t="shared" si="2"/>
        <v>1.0745398580055712</v>
      </c>
      <c r="M26">
        <v>26.080951349999999</v>
      </c>
      <c r="N26">
        <v>15.909986</v>
      </c>
      <c r="P26">
        <f t="shared" si="3"/>
        <v>10.170965349999999</v>
      </c>
      <c r="Q26">
        <f t="shared" si="4"/>
        <v>5.0041791111109291E-2</v>
      </c>
      <c r="R26">
        <f t="shared" si="5"/>
        <v>0.96590834867494046</v>
      </c>
    </row>
    <row r="27" spans="1:19" x14ac:dyDescent="0.2">
      <c r="B27">
        <v>26.630037089999998</v>
      </c>
      <c r="C27">
        <v>15.5373819</v>
      </c>
      <c r="E27">
        <f t="shared" si="0"/>
        <v>11.092655189999999</v>
      </c>
      <c r="F27">
        <f t="shared" si="1"/>
        <v>-5.4724507777779152E-2</v>
      </c>
      <c r="G27">
        <f t="shared" si="2"/>
        <v>1.0386607451756069</v>
      </c>
      <c r="M27">
        <v>26.046487339999999</v>
      </c>
      <c r="N27">
        <v>15.712173</v>
      </c>
      <c r="P27">
        <f t="shared" si="3"/>
        <v>10.334314339999999</v>
      </c>
      <c r="Q27">
        <f t="shared" si="4"/>
        <v>0.21339078111110865</v>
      </c>
      <c r="R27">
        <f t="shared" si="5"/>
        <v>0.86250768645482656</v>
      </c>
    </row>
    <row r="28" spans="1:19" x14ac:dyDescent="0.2">
      <c r="A28" t="s">
        <v>103</v>
      </c>
      <c r="B28">
        <v>26.7111199</v>
      </c>
      <c r="C28">
        <v>15.432216</v>
      </c>
      <c r="E28">
        <f t="shared" si="0"/>
        <v>11.2789039</v>
      </c>
      <c r="F28">
        <f t="shared" si="1"/>
        <v>0.13152420222222183</v>
      </c>
      <c r="G28">
        <f t="shared" si="2"/>
        <v>0.91286650034820316</v>
      </c>
      <c r="H28">
        <f>AVERAGE(G28:G30)</f>
        <v>0.91870919575737675</v>
      </c>
      <c r="L28" t="s">
        <v>118</v>
      </c>
      <c r="M28">
        <v>26.11810165</v>
      </c>
      <c r="N28">
        <v>15.821020000000001</v>
      </c>
      <c r="P28">
        <f t="shared" si="3"/>
        <v>10.297081649999999</v>
      </c>
      <c r="Q28">
        <f t="shared" si="4"/>
        <v>0.17615809111110892</v>
      </c>
      <c r="R28">
        <f t="shared" si="5"/>
        <v>0.88505677438314534</v>
      </c>
      <c r="S28">
        <f>AVERAGE(R28:R30)</f>
        <v>0.88307662076307192</v>
      </c>
    </row>
    <row r="29" spans="1:19" x14ac:dyDescent="0.2">
      <c r="B29">
        <v>26.759884750000001</v>
      </c>
      <c r="C29">
        <v>15.442352079999999</v>
      </c>
      <c r="E29">
        <f t="shared" si="0"/>
        <v>11.317532670000002</v>
      </c>
      <c r="F29">
        <f t="shared" si="1"/>
        <v>0.17015297222222436</v>
      </c>
      <c r="G29">
        <f t="shared" si="2"/>
        <v>0.88874844016064924</v>
      </c>
      <c r="M29">
        <v>26.151362370000001</v>
      </c>
      <c r="N29">
        <v>15.743257</v>
      </c>
      <c r="P29">
        <f t="shared" si="3"/>
        <v>10.408105370000001</v>
      </c>
      <c r="Q29">
        <f t="shared" si="4"/>
        <v>0.28718181111111107</v>
      </c>
      <c r="R29">
        <f t="shared" si="5"/>
        <v>0.81950132604917325</v>
      </c>
    </row>
    <row r="30" spans="1:19" x14ac:dyDescent="0.2">
      <c r="B30">
        <v>26.63389377</v>
      </c>
      <c r="C30">
        <v>15.419350290000001</v>
      </c>
      <c r="E30">
        <f t="shared" si="0"/>
        <v>11.21454348</v>
      </c>
      <c r="F30">
        <f t="shared" si="1"/>
        <v>6.7163782222221968E-2</v>
      </c>
      <c r="G30">
        <f t="shared" si="2"/>
        <v>0.95451264676327785</v>
      </c>
      <c r="M30">
        <v>26.01188952</v>
      </c>
      <c r="N30">
        <v>15.808851000000001</v>
      </c>
      <c r="P30">
        <f t="shared" si="3"/>
        <v>10.20303852</v>
      </c>
      <c r="Q30">
        <f t="shared" si="4"/>
        <v>8.2114961111109608E-2</v>
      </c>
      <c r="R30">
        <f t="shared" si="5"/>
        <v>0.94467176185689716</v>
      </c>
    </row>
    <row r="31" spans="1:19" x14ac:dyDescent="0.2">
      <c r="A31" t="s">
        <v>104</v>
      </c>
      <c r="B31">
        <v>26.610747050000001</v>
      </c>
      <c r="C31">
        <v>15.424049030000001</v>
      </c>
      <c r="E31">
        <f t="shared" si="0"/>
        <v>11.18669802</v>
      </c>
      <c r="F31">
        <f t="shared" si="1"/>
        <v>3.931832222222198E-2</v>
      </c>
      <c r="G31">
        <f t="shared" si="2"/>
        <v>0.97311463841595069</v>
      </c>
      <c r="H31">
        <f>AVERAGE(G31:G33)</f>
        <v>1.1029540754362956</v>
      </c>
      <c r="L31" t="s">
        <v>119</v>
      </c>
      <c r="M31">
        <v>26.258393349999999</v>
      </c>
      <c r="N31">
        <v>15.998227999999999</v>
      </c>
      <c r="P31">
        <f t="shared" si="3"/>
        <v>10.260165349999999</v>
      </c>
      <c r="Q31">
        <f t="shared" si="4"/>
        <v>0.13924179111110924</v>
      </c>
      <c r="R31">
        <f t="shared" si="5"/>
        <v>0.90799622768193999</v>
      </c>
      <c r="S31">
        <f>AVERAGE(R31:R33)</f>
        <v>0.91261901547801649</v>
      </c>
    </row>
    <row r="32" spans="1:19" x14ac:dyDescent="0.2">
      <c r="B32">
        <v>26.608926360000002</v>
      </c>
      <c r="C32">
        <v>15.52689932</v>
      </c>
      <c r="E32">
        <f t="shared" si="0"/>
        <v>11.082027040000002</v>
      </c>
      <c r="F32">
        <f t="shared" si="1"/>
        <v>-6.5352657777776102E-2</v>
      </c>
      <c r="G32">
        <f t="shared" si="2"/>
        <v>1.0463406799679087</v>
      </c>
      <c r="M32">
        <v>26.26758852</v>
      </c>
      <c r="N32">
        <v>15.990228</v>
      </c>
      <c r="P32">
        <f t="shared" si="3"/>
        <v>10.27736052</v>
      </c>
      <c r="Q32">
        <f t="shared" si="4"/>
        <v>0.15643696111111005</v>
      </c>
      <c r="R32">
        <f t="shared" si="5"/>
        <v>0.8972382554555971</v>
      </c>
    </row>
    <row r="33" spans="1:19" x14ac:dyDescent="0.2">
      <c r="B33">
        <v>26.57495883</v>
      </c>
      <c r="C33">
        <v>15.794286749999999</v>
      </c>
      <c r="E33">
        <f t="shared" si="0"/>
        <v>10.78067208</v>
      </c>
      <c r="F33">
        <f t="shared" si="1"/>
        <v>-0.36670761777777727</v>
      </c>
      <c r="G33">
        <f t="shared" si="2"/>
        <v>1.2894069079250272</v>
      </c>
      <c r="M33">
        <v>26.216264320000001</v>
      </c>
      <c r="N33">
        <v>15.994706000000001</v>
      </c>
      <c r="P33">
        <f t="shared" si="3"/>
        <v>10.22155832</v>
      </c>
      <c r="Q33">
        <f t="shared" si="4"/>
        <v>0.10063476111110958</v>
      </c>
      <c r="R33">
        <f t="shared" si="5"/>
        <v>0.93262256329651216</v>
      </c>
    </row>
    <row r="34" spans="1:19" x14ac:dyDescent="0.2">
      <c r="A34" t="s">
        <v>105</v>
      </c>
      <c r="B34">
        <v>26.594748890000002</v>
      </c>
      <c r="C34">
        <v>15.31971388</v>
      </c>
      <c r="E34">
        <f t="shared" si="0"/>
        <v>11.275035010000002</v>
      </c>
      <c r="F34">
        <f t="shared" si="1"/>
        <v>0.12765531222222393</v>
      </c>
      <c r="G34">
        <f t="shared" si="2"/>
        <v>0.91531782915687576</v>
      </c>
      <c r="H34">
        <f>AVERAGE(G34:G36)</f>
        <v>0.95913630422551799</v>
      </c>
      <c r="L34" t="s">
        <v>120</v>
      </c>
      <c r="M34">
        <v>25.758098360000002</v>
      </c>
      <c r="N34">
        <v>15.803843000000001</v>
      </c>
      <c r="P34">
        <f t="shared" si="3"/>
        <v>9.9542553600000012</v>
      </c>
      <c r="Q34">
        <f t="shared" si="4"/>
        <v>-0.16666819888888895</v>
      </c>
      <c r="R34">
        <f t="shared" si="5"/>
        <v>1.122463240427013</v>
      </c>
      <c r="S34">
        <f>AVERAGE(R34:R36)</f>
        <v>0.93932051697154006</v>
      </c>
    </row>
    <row r="35" spans="1:19" x14ac:dyDescent="0.2">
      <c r="B35">
        <v>26.49485962</v>
      </c>
      <c r="C35">
        <v>15.38719691</v>
      </c>
      <c r="E35">
        <f t="shared" si="0"/>
        <v>11.10766271</v>
      </c>
      <c r="F35">
        <f t="shared" si="1"/>
        <v>-3.9716987777778101E-2</v>
      </c>
      <c r="G35">
        <f t="shared" si="2"/>
        <v>1.0279121622482368</v>
      </c>
      <c r="M35">
        <v>26.017689860000001</v>
      </c>
      <c r="N35">
        <v>15.699878</v>
      </c>
      <c r="P35">
        <f t="shared" si="3"/>
        <v>10.317811860000001</v>
      </c>
      <c r="Q35">
        <f t="shared" si="4"/>
        <v>0.19688830111111066</v>
      </c>
      <c r="R35">
        <f t="shared" si="5"/>
        <v>0.87243024999489471</v>
      </c>
    </row>
    <row r="36" spans="1:19" x14ac:dyDescent="0.2">
      <c r="B36">
        <v>26.674277109999998</v>
      </c>
      <c r="C36">
        <v>15.42866821</v>
      </c>
      <c r="E36">
        <f t="shared" si="0"/>
        <v>11.245608899999999</v>
      </c>
      <c r="F36">
        <f t="shared" si="1"/>
        <v>9.822920222222109E-2</v>
      </c>
      <c r="G36">
        <f t="shared" si="2"/>
        <v>0.93417892127144109</v>
      </c>
      <c r="M36">
        <v>26.147289919999999</v>
      </c>
      <c r="N36">
        <v>15.74545</v>
      </c>
      <c r="P36">
        <f t="shared" si="3"/>
        <v>10.401839919999999</v>
      </c>
      <c r="Q36">
        <f t="shared" si="4"/>
        <v>0.28091636111110851</v>
      </c>
      <c r="R36">
        <f t="shared" si="5"/>
        <v>0.82306806049271231</v>
      </c>
    </row>
    <row r="37" spans="1:19" x14ac:dyDescent="0.2">
      <c r="A37" t="s">
        <v>106</v>
      </c>
      <c r="B37">
        <v>26.49503631</v>
      </c>
      <c r="C37">
        <v>15.229854080000001</v>
      </c>
      <c r="E37">
        <f t="shared" si="0"/>
        <v>11.265182229999999</v>
      </c>
      <c r="F37">
        <f t="shared" si="1"/>
        <v>0.11780253222222115</v>
      </c>
      <c r="G37">
        <f t="shared" si="2"/>
        <v>0.92159031953481774</v>
      </c>
      <c r="H37">
        <f>AVERAGE(G37:G39)</f>
        <v>0.87040633088287078</v>
      </c>
      <c r="L37" t="s">
        <v>121</v>
      </c>
      <c r="M37">
        <v>26.071302540000001</v>
      </c>
      <c r="N37">
        <v>15.858411</v>
      </c>
      <c r="P37">
        <f t="shared" si="3"/>
        <v>10.212891540000001</v>
      </c>
      <c r="Q37">
        <f t="shared" si="4"/>
        <v>9.196798111111093E-2</v>
      </c>
      <c r="R37">
        <f t="shared" si="5"/>
        <v>0.93824201942773122</v>
      </c>
      <c r="S37">
        <f>AVERAGE(R37:R39)</f>
        <v>0.9170879212447095</v>
      </c>
    </row>
    <row r="38" spans="1:19" x14ac:dyDescent="0.2">
      <c r="B38">
        <v>26.672336430000001</v>
      </c>
      <c r="C38">
        <v>15.20163591</v>
      </c>
      <c r="E38">
        <f t="shared" si="0"/>
        <v>11.470700520000001</v>
      </c>
      <c r="F38">
        <f t="shared" si="1"/>
        <v>0.32332082222222347</v>
      </c>
      <c r="G38">
        <f t="shared" si="2"/>
        <v>0.79922808063157003</v>
      </c>
      <c r="M38">
        <v>26.05590626</v>
      </c>
      <c r="N38">
        <v>15.776519</v>
      </c>
      <c r="P38">
        <f t="shared" si="3"/>
        <v>10.27938726</v>
      </c>
      <c r="Q38">
        <f t="shared" si="4"/>
        <v>0.15846370111110986</v>
      </c>
      <c r="R38">
        <f t="shared" si="5"/>
        <v>0.89597867398520648</v>
      </c>
    </row>
    <row r="39" spans="1:19" x14ac:dyDescent="0.2">
      <c r="B39">
        <v>26.519031399999999</v>
      </c>
      <c r="C39">
        <v>15.20417816</v>
      </c>
      <c r="E39">
        <f t="shared" si="0"/>
        <v>11.31485324</v>
      </c>
      <c r="F39">
        <f t="shared" si="1"/>
        <v>0.16747354222222199</v>
      </c>
      <c r="G39">
        <f t="shared" si="2"/>
        <v>0.89040059248222447</v>
      </c>
      <c r="M39">
        <v>26.060841159999999</v>
      </c>
      <c r="N39">
        <v>15.814978999999999</v>
      </c>
      <c r="P39">
        <f t="shared" si="3"/>
        <v>10.24586216</v>
      </c>
      <c r="Q39">
        <f t="shared" si="4"/>
        <v>0.12493860111110955</v>
      </c>
      <c r="R39">
        <f t="shared" si="5"/>
        <v>0.91704307032119092</v>
      </c>
    </row>
    <row r="40" spans="1:19" x14ac:dyDescent="0.2">
      <c r="A40" t="s">
        <v>107</v>
      </c>
      <c r="B40">
        <v>26.382470779999998</v>
      </c>
      <c r="C40">
        <v>15.31227151</v>
      </c>
      <c r="E40">
        <f t="shared" si="0"/>
        <v>11.070199269999998</v>
      </c>
      <c r="F40">
        <f t="shared" si="1"/>
        <v>-7.718042777777967E-2</v>
      </c>
      <c r="G40">
        <f t="shared" si="2"/>
        <v>1.0549542445667159</v>
      </c>
      <c r="H40">
        <f>AVERAGE(G40:G42)</f>
        <v>0.95802164387232092</v>
      </c>
      <c r="L40" t="s">
        <v>122</v>
      </c>
      <c r="M40">
        <v>26.02617746</v>
      </c>
      <c r="N40">
        <v>15.851239</v>
      </c>
      <c r="P40">
        <f t="shared" si="3"/>
        <v>10.17493846</v>
      </c>
      <c r="Q40">
        <f t="shared" si="4"/>
        <v>5.4014901111109737E-2</v>
      </c>
      <c r="R40">
        <f t="shared" si="5"/>
        <v>0.96325194486389731</v>
      </c>
      <c r="S40">
        <f>AVERAGE(R40:R42)</f>
        <v>0.9472149316997015</v>
      </c>
    </row>
    <row r="41" spans="1:19" x14ac:dyDescent="0.2">
      <c r="B41">
        <v>26.695261689999999</v>
      </c>
      <c r="C41">
        <v>15.36292536</v>
      </c>
      <c r="E41">
        <f t="shared" si="0"/>
        <v>11.332336329999999</v>
      </c>
      <c r="F41">
        <f t="shared" si="1"/>
        <v>0.18495663222222092</v>
      </c>
      <c r="G41">
        <f t="shared" si="2"/>
        <v>0.87967551879355421</v>
      </c>
      <c r="M41">
        <v>26.007102549999999</v>
      </c>
      <c r="N41">
        <v>15.785453</v>
      </c>
      <c r="P41">
        <f t="shared" si="3"/>
        <v>10.221649549999999</v>
      </c>
      <c r="Q41">
        <f t="shared" si="4"/>
        <v>0.10072599111110847</v>
      </c>
      <c r="R41">
        <f t="shared" si="5"/>
        <v>0.93256359001113842</v>
      </c>
    </row>
    <row r="42" spans="1:19" x14ac:dyDescent="0.2">
      <c r="B42">
        <v>26.484832000000001</v>
      </c>
      <c r="C42">
        <v>15.24731781</v>
      </c>
      <c r="E42">
        <f t="shared" si="0"/>
        <v>11.237514190000001</v>
      </c>
      <c r="F42">
        <f t="shared" si="1"/>
        <v>9.0134492222222917E-2</v>
      </c>
      <c r="G42">
        <f t="shared" si="2"/>
        <v>0.93943516825669271</v>
      </c>
      <c r="M42">
        <v>26.071345879999999</v>
      </c>
      <c r="N42">
        <v>15.870074000000001</v>
      </c>
      <c r="P42">
        <f t="shared" si="3"/>
        <v>10.201271879999998</v>
      </c>
      <c r="Q42">
        <f t="shared" si="4"/>
        <v>8.0348321111108234E-2</v>
      </c>
      <c r="R42">
        <f t="shared" si="5"/>
        <v>0.94582926022406877</v>
      </c>
    </row>
    <row r="43" spans="1:19" x14ac:dyDescent="0.2">
      <c r="A43" t="s">
        <v>108</v>
      </c>
      <c r="B43">
        <v>26.72533297</v>
      </c>
      <c r="C43">
        <v>15.727300899999999</v>
      </c>
      <c r="E43">
        <f t="shared" si="0"/>
        <v>10.998032070000001</v>
      </c>
      <c r="F43">
        <f t="shared" si="1"/>
        <v>-0.14934762777777699</v>
      </c>
      <c r="G43">
        <f t="shared" si="2"/>
        <v>1.1090678493083677</v>
      </c>
      <c r="H43">
        <f>AVERAGE(G43:G45)</f>
        <v>1.0064399171892167</v>
      </c>
      <c r="L43" t="s">
        <v>123</v>
      </c>
      <c r="M43">
        <v>26.08044602</v>
      </c>
      <c r="N43">
        <v>15.964732</v>
      </c>
      <c r="P43">
        <f t="shared" si="3"/>
        <v>10.11571402</v>
      </c>
      <c r="Q43">
        <f t="shared" si="4"/>
        <v>-5.2095388888897531E-3</v>
      </c>
      <c r="R43">
        <f t="shared" si="5"/>
        <v>1.0036175046254336</v>
      </c>
      <c r="S43">
        <f>AVERAGE(R43:R45)</f>
        <v>0.97584448299816684</v>
      </c>
    </row>
    <row r="44" spans="1:19" x14ac:dyDescent="0.2">
      <c r="B44">
        <v>26.756447189999999</v>
      </c>
      <c r="C44">
        <v>15.469982809999999</v>
      </c>
      <c r="E44">
        <f t="shared" si="0"/>
        <v>11.28646438</v>
      </c>
      <c r="F44">
        <f t="shared" si="1"/>
        <v>0.13908468222222226</v>
      </c>
      <c r="G44">
        <f t="shared" si="2"/>
        <v>0.90809511347705207</v>
      </c>
      <c r="M44">
        <v>26.064521110000001</v>
      </c>
      <c r="N44">
        <v>15.993922</v>
      </c>
      <c r="P44">
        <f t="shared" si="3"/>
        <v>10.070599110000002</v>
      </c>
      <c r="Q44">
        <f t="shared" si="4"/>
        <v>-5.032444888888854E-2</v>
      </c>
      <c r="R44">
        <f t="shared" si="5"/>
        <v>1.0354977716137128</v>
      </c>
    </row>
    <row r="45" spans="1:19" x14ac:dyDescent="0.2">
      <c r="B45">
        <v>26.70298734</v>
      </c>
      <c r="C45">
        <v>15.558715879999999</v>
      </c>
      <c r="E45">
        <f t="shared" si="0"/>
        <v>11.144271460000001</v>
      </c>
      <c r="F45">
        <f t="shared" si="1"/>
        <v>-3.1082377777771342E-3</v>
      </c>
      <c r="G45">
        <f t="shared" si="2"/>
        <v>1.00215678878223</v>
      </c>
      <c r="M45">
        <v>26.042115750000001</v>
      </c>
      <c r="N45">
        <v>15.750503</v>
      </c>
      <c r="P45">
        <f t="shared" si="3"/>
        <v>10.291612750000001</v>
      </c>
      <c r="Q45">
        <f t="shared" si="4"/>
        <v>0.17068919111111036</v>
      </c>
      <c r="R45">
        <f t="shared" si="5"/>
        <v>0.88841817275535417</v>
      </c>
    </row>
    <row r="46" spans="1:19" x14ac:dyDescent="0.2">
      <c r="A46" t="s">
        <v>109</v>
      </c>
      <c r="B46">
        <v>26.660067340000001</v>
      </c>
      <c r="C46">
        <v>15.32211981</v>
      </c>
      <c r="E46">
        <f t="shared" si="0"/>
        <v>11.337947530000001</v>
      </c>
      <c r="F46">
        <f t="shared" si="1"/>
        <v>0.19056783222222329</v>
      </c>
      <c r="G46">
        <f t="shared" si="2"/>
        <v>0.87626076481759885</v>
      </c>
      <c r="H46">
        <f>AVERAGE(G46:G48)</f>
        <v>0.92140713658920514</v>
      </c>
      <c r="L46" t="s">
        <v>124</v>
      </c>
      <c r="M46">
        <v>25.94676381</v>
      </c>
      <c r="N46">
        <v>15.885921</v>
      </c>
      <c r="P46">
        <f t="shared" si="3"/>
        <v>10.06084281</v>
      </c>
      <c r="Q46">
        <f t="shared" si="4"/>
        <v>-6.0080748888889701E-2</v>
      </c>
      <c r="R46">
        <f t="shared" si="5"/>
        <v>1.0425241101840581</v>
      </c>
      <c r="S46">
        <f>AVERAGE(R46:R48)</f>
        <v>0.96406243291247906</v>
      </c>
    </row>
    <row r="47" spans="1:19" x14ac:dyDescent="0.2">
      <c r="B47">
        <v>26.589559560000001</v>
      </c>
      <c r="C47">
        <v>15.31506233</v>
      </c>
      <c r="E47">
        <f t="shared" si="0"/>
        <v>11.274497230000001</v>
      </c>
      <c r="F47">
        <f t="shared" si="1"/>
        <v>0.12711753222222377</v>
      </c>
      <c r="G47">
        <f t="shared" si="2"/>
        <v>0.91565908726299106</v>
      </c>
      <c r="M47">
        <v>25.983036689999999</v>
      </c>
      <c r="N47">
        <v>15.718908000000001</v>
      </c>
      <c r="P47">
        <f t="shared" si="3"/>
        <v>10.264128689999998</v>
      </c>
      <c r="Q47">
        <f t="shared" si="4"/>
        <v>0.14320513111110778</v>
      </c>
      <c r="R47">
        <f t="shared" si="5"/>
        <v>0.90550522365195574</v>
      </c>
    </row>
    <row r="48" spans="1:19" x14ac:dyDescent="0.2">
      <c r="B48">
        <v>26.5548644</v>
      </c>
      <c r="C48">
        <v>15.36696044</v>
      </c>
      <c r="E48">
        <f t="shared" si="0"/>
        <v>11.18790396</v>
      </c>
      <c r="F48">
        <f t="shared" si="1"/>
        <v>4.0524262222222163E-2</v>
      </c>
      <c r="G48">
        <f t="shared" si="2"/>
        <v>0.97230155768702542</v>
      </c>
      <c r="M48">
        <v>25.925820399999999</v>
      </c>
      <c r="N48">
        <v>15.721997</v>
      </c>
      <c r="P48">
        <f t="shared" si="3"/>
        <v>10.203823399999999</v>
      </c>
      <c r="Q48">
        <f t="shared" si="4"/>
        <v>8.2899841111109041E-2</v>
      </c>
      <c r="R48">
        <f t="shared" si="5"/>
        <v>0.94415796490142345</v>
      </c>
    </row>
    <row r="49" spans="1:20" x14ac:dyDescent="0.2">
      <c r="A49" t="s">
        <v>110</v>
      </c>
      <c r="B49">
        <v>26.71958382</v>
      </c>
      <c r="C49">
        <v>15.30725803</v>
      </c>
      <c r="E49">
        <f t="shared" si="0"/>
        <v>11.412325790000001</v>
      </c>
      <c r="F49">
        <f t="shared" si="1"/>
        <v>0.26494609222222287</v>
      </c>
      <c r="G49">
        <f t="shared" si="2"/>
        <v>0.83222983125053873</v>
      </c>
      <c r="H49">
        <f>AVERAGE(G49:G51)</f>
        <v>0.89181700940092046</v>
      </c>
      <c r="L49" t="s">
        <v>125</v>
      </c>
      <c r="M49">
        <v>25.964337310000001</v>
      </c>
      <c r="N49">
        <v>15.734256999999999</v>
      </c>
      <c r="P49">
        <f t="shared" si="3"/>
        <v>10.230080310000002</v>
      </c>
      <c r="Q49">
        <f t="shared" si="4"/>
        <v>0.10915675111111156</v>
      </c>
      <c r="R49">
        <f t="shared" si="5"/>
        <v>0.92712980683448942</v>
      </c>
      <c r="S49">
        <f>AVERAGE(R49:R51)</f>
        <v>0.9364881835030886</v>
      </c>
    </row>
    <row r="50" spans="1:20" x14ac:dyDescent="0.2">
      <c r="B50">
        <v>26.673829359999999</v>
      </c>
      <c r="C50">
        <v>15.386008029999999</v>
      </c>
      <c r="E50">
        <f t="shared" si="0"/>
        <v>11.28782133</v>
      </c>
      <c r="F50">
        <f t="shared" si="1"/>
        <v>0.14044163222222217</v>
      </c>
      <c r="G50">
        <f t="shared" si="2"/>
        <v>0.90724139158187567</v>
      </c>
      <c r="M50">
        <v>26.048308590000001</v>
      </c>
      <c r="N50">
        <v>15.890955</v>
      </c>
      <c r="P50">
        <f t="shared" si="3"/>
        <v>10.157353590000001</v>
      </c>
      <c r="Q50">
        <f t="shared" si="4"/>
        <v>3.6430031111111205E-2</v>
      </c>
      <c r="R50">
        <f t="shared" si="5"/>
        <v>0.97506477591777263</v>
      </c>
    </row>
    <row r="51" spans="1:20" x14ac:dyDescent="0.2">
      <c r="B51">
        <v>26.726018530000001</v>
      </c>
      <c r="C51">
        <v>15.483188139999999</v>
      </c>
      <c r="E51">
        <f t="shared" si="0"/>
        <v>11.242830390000002</v>
      </c>
      <c r="F51">
        <f t="shared" si="1"/>
        <v>9.5450692222224021E-2</v>
      </c>
      <c r="G51">
        <f t="shared" si="2"/>
        <v>0.93597980537034686</v>
      </c>
      <c r="M51">
        <v>25.975525749999999</v>
      </c>
      <c r="N51">
        <v>15.714206000000001</v>
      </c>
      <c r="P51">
        <f t="shared" si="3"/>
        <v>10.261319749999998</v>
      </c>
      <c r="Q51">
        <f t="shared" si="4"/>
        <v>0.14039619111110824</v>
      </c>
      <c r="R51">
        <f t="shared" si="5"/>
        <v>0.90726996775700386</v>
      </c>
    </row>
    <row r="52" spans="1:20" x14ac:dyDescent="0.2">
      <c r="A52" t="s">
        <v>111</v>
      </c>
      <c r="B52">
        <v>26.741678310000001</v>
      </c>
      <c r="C52">
        <v>15.420431410000001</v>
      </c>
      <c r="E52">
        <f t="shared" si="0"/>
        <v>11.3212469</v>
      </c>
      <c r="F52">
        <f t="shared" si="1"/>
        <v>0.17386720222222252</v>
      </c>
      <c r="G52">
        <f t="shared" si="2"/>
        <v>0.88646329297195292</v>
      </c>
      <c r="H52" s="45">
        <f>AVERAGE(G52:G54)</f>
        <v>0.87240244878715256</v>
      </c>
      <c r="L52" t="s">
        <v>126</v>
      </c>
      <c r="M52">
        <v>26.178091739999999</v>
      </c>
      <c r="N52">
        <v>15.765853999999999</v>
      </c>
      <c r="P52">
        <f t="shared" si="3"/>
        <v>10.41223774</v>
      </c>
      <c r="Q52">
        <f t="shared" si="4"/>
        <v>0.29131418111110996</v>
      </c>
      <c r="R52">
        <f t="shared" si="5"/>
        <v>0.81715735368750986</v>
      </c>
      <c r="S52" s="45">
        <f>AVERAGE(R52:R54)</f>
        <v>0.79767677109103508</v>
      </c>
      <c r="T52" s="16"/>
    </row>
    <row r="53" spans="1:20" x14ac:dyDescent="0.2">
      <c r="B53">
        <v>26.766372270000002</v>
      </c>
      <c r="C53">
        <v>15.38170135</v>
      </c>
      <c r="E53">
        <f t="shared" si="0"/>
        <v>11.384670920000001</v>
      </c>
      <c r="F53">
        <f t="shared" si="1"/>
        <v>0.23729122222222365</v>
      </c>
      <c r="G53">
        <f t="shared" si="2"/>
        <v>0.8483366393038233</v>
      </c>
      <c r="H53" s="45"/>
      <c r="I53" s="16"/>
      <c r="M53">
        <v>26.007357710000001</v>
      </c>
      <c r="N53">
        <v>15.685677</v>
      </c>
      <c r="P53">
        <f t="shared" si="3"/>
        <v>10.321680710000001</v>
      </c>
      <c r="Q53">
        <f t="shared" si="4"/>
        <v>0.20075715111111059</v>
      </c>
      <c r="R53">
        <f t="shared" si="5"/>
        <v>0.87009380329189345</v>
      </c>
      <c r="S53" s="45"/>
    </row>
    <row r="54" spans="1:20" x14ac:dyDescent="0.2">
      <c r="B54">
        <v>26.673132469999999</v>
      </c>
      <c r="C54">
        <v>15.345269589999999</v>
      </c>
      <c r="E54">
        <f t="shared" si="0"/>
        <v>11.32786288</v>
      </c>
      <c r="F54">
        <f t="shared" si="1"/>
        <v>0.18048318222222193</v>
      </c>
      <c r="G54">
        <f t="shared" si="2"/>
        <v>0.88240741408568146</v>
      </c>
      <c r="H54" s="45"/>
      <c r="M54">
        <v>26.26563883</v>
      </c>
      <c r="N54">
        <v>15.642004</v>
      </c>
      <c r="P54">
        <f t="shared" si="3"/>
        <v>10.62363483</v>
      </c>
      <c r="Q54">
        <f t="shared" si="4"/>
        <v>0.50271127111111014</v>
      </c>
      <c r="R54">
        <f t="shared" si="5"/>
        <v>0.7057791562937018</v>
      </c>
      <c r="S54" s="45"/>
    </row>
    <row r="55" spans="1:20" x14ac:dyDescent="0.2">
      <c r="A55" t="s">
        <v>112</v>
      </c>
      <c r="B55">
        <v>26.826792019999999</v>
      </c>
      <c r="C55">
        <v>15.53617755</v>
      </c>
      <c r="E55">
        <f t="shared" si="0"/>
        <v>11.29061447</v>
      </c>
      <c r="F55">
        <f t="shared" si="1"/>
        <v>0.14323477222222181</v>
      </c>
      <c r="G55">
        <f t="shared" si="2"/>
        <v>0.90548661964732191</v>
      </c>
      <c r="H55" s="45">
        <f>AVERAGE(G55:G57)</f>
        <v>0.87090998912758621</v>
      </c>
      <c r="L55" t="s">
        <v>127</v>
      </c>
      <c r="M55">
        <v>26.05012237</v>
      </c>
      <c r="N55">
        <v>15.570454</v>
      </c>
      <c r="P55">
        <f t="shared" si="3"/>
        <v>10.479668370000001</v>
      </c>
      <c r="Q55">
        <f t="shared" si="4"/>
        <v>0.35874481111111045</v>
      </c>
      <c r="R55">
        <f t="shared" si="5"/>
        <v>0.77984277169908933</v>
      </c>
      <c r="S55" s="45">
        <f>AVERAGE(R55:R57)</f>
        <v>0.78766699110937866</v>
      </c>
    </row>
    <row r="56" spans="1:20" x14ac:dyDescent="0.2">
      <c r="B56">
        <v>26.76942824</v>
      </c>
      <c r="C56">
        <v>15.405232959999999</v>
      </c>
      <c r="E56">
        <f t="shared" si="0"/>
        <v>11.364195280000001</v>
      </c>
      <c r="F56">
        <f t="shared" si="1"/>
        <v>0.21681558222222286</v>
      </c>
      <c r="G56">
        <f t="shared" si="2"/>
        <v>0.86046261536712332</v>
      </c>
      <c r="H56" s="45"/>
      <c r="M56">
        <v>26.099114530000001</v>
      </c>
      <c r="N56">
        <v>15.594633999999999</v>
      </c>
      <c r="P56">
        <f t="shared" si="3"/>
        <v>10.504480530000002</v>
      </c>
      <c r="Q56">
        <f t="shared" si="4"/>
        <v>0.38355697111111198</v>
      </c>
      <c r="R56">
        <f t="shared" si="5"/>
        <v>0.76654533794591573</v>
      </c>
      <c r="S56" s="45"/>
    </row>
    <row r="57" spans="1:20" x14ac:dyDescent="0.2">
      <c r="B57">
        <v>26.84063733</v>
      </c>
      <c r="C57">
        <v>15.45331798</v>
      </c>
      <c r="E57">
        <f t="shared" si="0"/>
        <v>11.38731935</v>
      </c>
      <c r="F57">
        <f t="shared" si="1"/>
        <v>0.23993965222222258</v>
      </c>
      <c r="G57">
        <f t="shared" si="2"/>
        <v>0.84678073236831364</v>
      </c>
      <c r="H57" s="45"/>
      <c r="M57">
        <v>26.00549036</v>
      </c>
      <c r="N57">
        <v>15.592290999999999</v>
      </c>
      <c r="P57">
        <f t="shared" si="3"/>
        <v>10.41319936</v>
      </c>
      <c r="Q57">
        <f t="shared" si="4"/>
        <v>0.29227580111110996</v>
      </c>
      <c r="R57">
        <f t="shared" si="5"/>
        <v>0.81661286368313113</v>
      </c>
      <c r="S57" s="45"/>
    </row>
    <row r="58" spans="1:20" x14ac:dyDescent="0.2">
      <c r="A58" t="s">
        <v>113</v>
      </c>
      <c r="B58">
        <v>26.96302257</v>
      </c>
      <c r="C58">
        <v>15.39583008</v>
      </c>
      <c r="E58">
        <f t="shared" si="0"/>
        <v>11.56719249</v>
      </c>
      <c r="F58">
        <f t="shared" si="1"/>
        <v>0.41981279222222234</v>
      </c>
      <c r="G58">
        <f t="shared" si="2"/>
        <v>0.74752161833063846</v>
      </c>
      <c r="H58" s="45">
        <f>AVERAGE(G58:G60)</f>
        <v>0.77519609257126731</v>
      </c>
      <c r="L58" t="s">
        <v>128</v>
      </c>
      <c r="M58">
        <v>26.090739490000001</v>
      </c>
      <c r="N58">
        <v>15.689242</v>
      </c>
      <c r="P58">
        <f t="shared" si="3"/>
        <v>10.401497490000001</v>
      </c>
      <c r="Q58">
        <f t="shared" si="4"/>
        <v>0.2805739311111104</v>
      </c>
      <c r="R58">
        <f t="shared" si="5"/>
        <v>0.82326344249581773</v>
      </c>
      <c r="S58" s="45">
        <f>AVERAGE(R58:R60)</f>
        <v>0.7899200853751891</v>
      </c>
    </row>
    <row r="59" spans="1:20" x14ac:dyDescent="0.2">
      <c r="B59">
        <v>26.816651740000001</v>
      </c>
      <c r="C59">
        <v>15.357404689999999</v>
      </c>
      <c r="E59">
        <f t="shared" si="0"/>
        <v>11.459247050000002</v>
      </c>
      <c r="F59">
        <f t="shared" si="1"/>
        <v>0.31186735222222417</v>
      </c>
      <c r="G59">
        <f t="shared" si="2"/>
        <v>0.80559835792806411</v>
      </c>
      <c r="M59">
        <v>26.038413989999999</v>
      </c>
      <c r="N59">
        <v>15.536121</v>
      </c>
      <c r="P59">
        <f t="shared" si="3"/>
        <v>10.502292989999999</v>
      </c>
      <c r="Q59">
        <f t="shared" si="4"/>
        <v>0.38136943111110888</v>
      </c>
      <c r="R59">
        <f t="shared" si="5"/>
        <v>0.76770852245533339</v>
      </c>
      <c r="S59" s="45"/>
    </row>
    <row r="60" spans="1:20" x14ac:dyDescent="0.2">
      <c r="B60">
        <v>26.876591149999999</v>
      </c>
      <c r="C60">
        <v>15.356759090000001</v>
      </c>
      <c r="E60">
        <f t="shared" si="0"/>
        <v>11.519832059999999</v>
      </c>
      <c r="F60">
        <f t="shared" si="1"/>
        <v>0.37245236222222111</v>
      </c>
      <c r="G60">
        <f t="shared" si="2"/>
        <v>0.77246830145509948</v>
      </c>
      <c r="M60">
        <v>26.092529460000002</v>
      </c>
      <c r="N60">
        <v>15.610908999999999</v>
      </c>
      <c r="P60">
        <f t="shared" si="3"/>
        <v>10.481620460000002</v>
      </c>
      <c r="Q60">
        <f t="shared" si="4"/>
        <v>0.36069690111111186</v>
      </c>
      <c r="R60">
        <f t="shared" si="5"/>
        <v>0.77878829117441639</v>
      </c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9619B9-D84F-4AD1-BD80-13F6DCA261C4}">
  <dimension ref="A1:J34"/>
  <sheetViews>
    <sheetView workbookViewId="0">
      <selection activeCell="F17" sqref="F17"/>
    </sheetView>
  </sheetViews>
  <sheetFormatPr baseColWidth="10" defaultColWidth="8.83203125" defaultRowHeight="15" x14ac:dyDescent="0.2"/>
  <cols>
    <col min="1" max="1" width="18.5" bestFit="1" customWidth="1"/>
    <col min="2" max="2" width="13.5" bestFit="1" customWidth="1"/>
    <col min="5" max="5" width="25.83203125" bestFit="1" customWidth="1"/>
    <col min="6" max="6" width="18.6640625" bestFit="1" customWidth="1"/>
    <col min="7" max="7" width="12.1640625" bestFit="1" customWidth="1"/>
  </cols>
  <sheetData>
    <row r="1" spans="1:7" x14ac:dyDescent="0.2">
      <c r="B1" s="1" t="s">
        <v>16</v>
      </c>
    </row>
    <row r="2" spans="1:7" ht="16" thickBot="1" x14ac:dyDescent="0.25">
      <c r="B2" t="s">
        <v>43</v>
      </c>
      <c r="C2" t="s">
        <v>44</v>
      </c>
      <c r="D2" t="s">
        <v>45</v>
      </c>
      <c r="E2" t="s">
        <v>46</v>
      </c>
      <c r="F2" t="s">
        <v>44</v>
      </c>
    </row>
    <row r="3" spans="1:7" x14ac:dyDescent="0.2">
      <c r="B3" s="2">
        <v>1.2741130000000001</v>
      </c>
      <c r="C3" s="3">
        <v>1.01549</v>
      </c>
      <c r="D3" s="3">
        <v>0.95220899999999997</v>
      </c>
      <c r="E3" s="3">
        <v>0.60412999999999994</v>
      </c>
      <c r="F3" s="4">
        <v>0.31610500000000002</v>
      </c>
    </row>
    <row r="4" spans="1:7" x14ac:dyDescent="0.2">
      <c r="B4" s="5">
        <v>0.72133000000000003</v>
      </c>
      <c r="C4" s="1">
        <v>0.94153699999999996</v>
      </c>
      <c r="D4" s="1">
        <v>0.61199700000000001</v>
      </c>
      <c r="E4" s="1">
        <v>0.44848700000000002</v>
      </c>
      <c r="F4" s="6">
        <v>0.24132300000000001</v>
      </c>
    </row>
    <row r="5" spans="1:7" x14ac:dyDescent="0.2">
      <c r="B5" s="5">
        <v>0.89849199999999996</v>
      </c>
      <c r="C5" s="1">
        <v>0.93988099999999997</v>
      </c>
      <c r="D5" s="1">
        <v>0.97344799999999998</v>
      </c>
      <c r="E5" s="1">
        <v>0.55406599999999995</v>
      </c>
      <c r="F5" s="6">
        <v>0.40490500000000001</v>
      </c>
    </row>
    <row r="6" spans="1:7" x14ac:dyDescent="0.2">
      <c r="B6" s="5">
        <v>0.90232500000000004</v>
      </c>
      <c r="C6" s="1"/>
      <c r="D6" s="1"/>
      <c r="E6" s="1"/>
      <c r="F6" s="6"/>
    </row>
    <row r="7" spans="1:7" x14ac:dyDescent="0.2">
      <c r="B7" s="5">
        <v>1.2428729999999999</v>
      </c>
      <c r="C7" s="1"/>
      <c r="D7" s="1"/>
      <c r="E7" s="1"/>
      <c r="F7" s="6"/>
    </row>
    <row r="8" spans="1:7" ht="16" thickBot="1" x14ac:dyDescent="0.25">
      <c r="B8" s="7">
        <v>1.079828</v>
      </c>
      <c r="C8" s="8"/>
      <c r="D8" s="8"/>
      <c r="E8" s="8"/>
      <c r="F8" s="9"/>
    </row>
    <row r="13" spans="1:7" x14ac:dyDescent="0.2">
      <c r="A13" s="1" t="s">
        <v>16</v>
      </c>
    </row>
    <row r="15" spans="1:7" x14ac:dyDescent="0.2">
      <c r="A15" t="s">
        <v>59</v>
      </c>
      <c r="B15" t="s">
        <v>60</v>
      </c>
      <c r="E15" t="s">
        <v>70</v>
      </c>
    </row>
    <row r="16" spans="1:7" x14ac:dyDescent="0.2">
      <c r="B16" t="s">
        <v>41</v>
      </c>
      <c r="C16" t="s">
        <v>71</v>
      </c>
      <c r="E16" s="14" t="s">
        <v>86</v>
      </c>
      <c r="F16" s="14" t="s">
        <v>87</v>
      </c>
      <c r="G16" t="s">
        <v>85</v>
      </c>
    </row>
    <row r="17" spans="1:10" x14ac:dyDescent="0.2">
      <c r="A17" t="s">
        <v>64</v>
      </c>
      <c r="B17">
        <v>28.781029820000001</v>
      </c>
      <c r="C17">
        <v>19.948214029999999</v>
      </c>
      <c r="E17">
        <f t="shared" ref="E17:E34" si="0">B17-C17</f>
        <v>8.8328157900000015</v>
      </c>
      <c r="F17">
        <f t="shared" ref="F17:F34" si="1">E17-$I$18</f>
        <v>-0.34949337333332942</v>
      </c>
      <c r="G17">
        <f t="shared" ref="G17:G34" si="2">2^-F17</f>
        <v>1.2741131224632747</v>
      </c>
      <c r="I17" s="18"/>
    </row>
    <row r="18" spans="1:10" x14ac:dyDescent="0.2">
      <c r="A18" t="s">
        <v>65</v>
      </c>
      <c r="B18">
        <v>28.648943639999999</v>
      </c>
      <c r="C18">
        <v>18.995364980000002</v>
      </c>
      <c r="E18">
        <f t="shared" si="0"/>
        <v>9.6535786599999973</v>
      </c>
      <c r="F18">
        <f t="shared" si="1"/>
        <v>0.4712694966666664</v>
      </c>
      <c r="G18">
        <f t="shared" si="2"/>
        <v>0.72132958586165363</v>
      </c>
      <c r="I18" s="45">
        <f>AVERAGE(E17:E22)</f>
        <v>9.1823091633333309</v>
      </c>
      <c r="J18" s="45" t="s">
        <v>129</v>
      </c>
    </row>
    <row r="19" spans="1:10" x14ac:dyDescent="0.2">
      <c r="A19" t="s">
        <v>66</v>
      </c>
      <c r="B19">
        <v>27.689256759999999</v>
      </c>
      <c r="C19">
        <v>18.352525620000002</v>
      </c>
      <c r="E19">
        <f t="shared" si="0"/>
        <v>9.3367311399999977</v>
      </c>
      <c r="F19">
        <f t="shared" si="1"/>
        <v>0.15442197666666679</v>
      </c>
      <c r="G19">
        <f t="shared" si="2"/>
        <v>0.8984922864245638</v>
      </c>
    </row>
    <row r="20" spans="1:10" x14ac:dyDescent="0.2">
      <c r="A20" t="s">
        <v>67</v>
      </c>
      <c r="B20">
        <v>27.793605199999998</v>
      </c>
      <c r="C20">
        <v>18.463014869999999</v>
      </c>
      <c r="E20">
        <f t="shared" si="0"/>
        <v>9.3305903299999997</v>
      </c>
      <c r="F20">
        <f t="shared" si="1"/>
        <v>0.1482811666666688</v>
      </c>
      <c r="G20">
        <f t="shared" si="2"/>
        <v>0.90232485634021509</v>
      </c>
      <c r="I20" s="16"/>
    </row>
    <row r="21" spans="1:10" x14ac:dyDescent="0.2">
      <c r="A21" t="s">
        <v>68</v>
      </c>
      <c r="B21">
        <v>28.2800984</v>
      </c>
      <c r="C21">
        <v>19.411467609999999</v>
      </c>
      <c r="E21">
        <f t="shared" si="0"/>
        <v>8.868630790000001</v>
      </c>
      <c r="F21">
        <f t="shared" si="1"/>
        <v>-0.31367837333332993</v>
      </c>
      <c r="G21">
        <f t="shared" si="2"/>
        <v>1.2428725586982625</v>
      </c>
    </row>
    <row r="22" spans="1:10" x14ac:dyDescent="0.2">
      <c r="A22" t="s">
        <v>69</v>
      </c>
      <c r="B22">
        <v>28.47926665</v>
      </c>
      <c r="C22">
        <v>19.407758380000001</v>
      </c>
      <c r="E22">
        <f t="shared" si="0"/>
        <v>9.0715082699999989</v>
      </c>
      <c r="F22">
        <f t="shared" si="1"/>
        <v>-0.11080089333333198</v>
      </c>
      <c r="G22">
        <f t="shared" si="2"/>
        <v>1.0798275223098506</v>
      </c>
    </row>
    <row r="23" spans="1:10" x14ac:dyDescent="0.2">
      <c r="A23" t="s">
        <v>72</v>
      </c>
      <c r="B23">
        <v>27.355923430000001</v>
      </c>
      <c r="C23">
        <v>18.195789730000001</v>
      </c>
      <c r="E23">
        <f t="shared" si="0"/>
        <v>9.1601336999999994</v>
      </c>
      <c r="F23">
        <f t="shared" si="1"/>
        <v>-2.2175463333331535E-2</v>
      </c>
      <c r="G23">
        <f t="shared" si="2"/>
        <v>1.0154895991487269</v>
      </c>
    </row>
    <row r="24" spans="1:10" x14ac:dyDescent="0.2">
      <c r="A24" t="s">
        <v>73</v>
      </c>
      <c r="B24">
        <v>28.996337610000001</v>
      </c>
      <c r="C24">
        <v>19.727118369999999</v>
      </c>
      <c r="E24">
        <f t="shared" si="0"/>
        <v>9.2692192400000017</v>
      </c>
      <c r="F24">
        <f t="shared" si="1"/>
        <v>8.6910076666670832E-2</v>
      </c>
      <c r="G24">
        <f t="shared" si="2"/>
        <v>0.94153714882160178</v>
      </c>
    </row>
    <row r="25" spans="1:10" x14ac:dyDescent="0.2">
      <c r="A25" t="s">
        <v>74</v>
      </c>
      <c r="B25">
        <v>28.387198359999999</v>
      </c>
      <c r="C25">
        <v>19.115438699999999</v>
      </c>
      <c r="E25">
        <f t="shared" si="0"/>
        <v>9.2717596600000007</v>
      </c>
      <c r="F25">
        <f t="shared" si="1"/>
        <v>8.9450496666669821E-2</v>
      </c>
      <c r="G25">
        <f t="shared" si="2"/>
        <v>0.9398806690797038</v>
      </c>
    </row>
    <row r="26" spans="1:10" x14ac:dyDescent="0.2">
      <c r="A26" t="s">
        <v>75</v>
      </c>
      <c r="B26">
        <v>28.724609959999999</v>
      </c>
      <c r="C26">
        <v>19.471650539999999</v>
      </c>
      <c r="E26">
        <f t="shared" si="0"/>
        <v>9.2529594199999998</v>
      </c>
      <c r="F26">
        <f t="shared" si="1"/>
        <v>7.0650256666668909E-2</v>
      </c>
      <c r="G26">
        <f t="shared" si="2"/>
        <v>0.95220871839014054</v>
      </c>
    </row>
    <row r="27" spans="1:10" x14ac:dyDescent="0.2">
      <c r="A27" t="s">
        <v>76</v>
      </c>
      <c r="B27">
        <v>28.596035560000001</v>
      </c>
      <c r="C27">
        <v>18.705323180000001</v>
      </c>
      <c r="E27">
        <f t="shared" si="0"/>
        <v>9.8907123800000001</v>
      </c>
      <c r="F27">
        <f t="shared" si="1"/>
        <v>0.70840321666666917</v>
      </c>
      <c r="G27">
        <f t="shared" si="2"/>
        <v>0.61199712613902812</v>
      </c>
    </row>
    <row r="28" spans="1:10" x14ac:dyDescent="0.2">
      <c r="A28" t="s">
        <v>77</v>
      </c>
      <c r="B28">
        <v>28.644731</v>
      </c>
      <c r="C28">
        <v>19.423597090000001</v>
      </c>
      <c r="E28">
        <f t="shared" si="0"/>
        <v>9.2211339099999989</v>
      </c>
      <c r="F28">
        <f t="shared" si="1"/>
        <v>3.882474666666802E-2</v>
      </c>
      <c r="G28">
        <f t="shared" si="2"/>
        <v>0.97344761784349854</v>
      </c>
    </row>
    <row r="29" spans="1:10" x14ac:dyDescent="0.2">
      <c r="A29" t="s">
        <v>78</v>
      </c>
      <c r="B29">
        <v>29.023651090000001</v>
      </c>
      <c r="C29">
        <v>19.114274009999999</v>
      </c>
      <c r="E29">
        <f t="shared" si="0"/>
        <v>9.9093770800000023</v>
      </c>
      <c r="F29">
        <f t="shared" si="1"/>
        <v>0.72706791666667137</v>
      </c>
      <c r="G29">
        <f t="shared" si="2"/>
        <v>0.60413048083039045</v>
      </c>
    </row>
    <row r="30" spans="1:10" x14ac:dyDescent="0.2">
      <c r="A30" t="s">
        <v>79</v>
      </c>
      <c r="B30">
        <v>27.500095200000001</v>
      </c>
      <c r="C30">
        <v>17.160922559999999</v>
      </c>
      <c r="E30">
        <f t="shared" si="0"/>
        <v>10.339172640000001</v>
      </c>
      <c r="F30">
        <f t="shared" si="1"/>
        <v>1.1568634766666701</v>
      </c>
      <c r="G30">
        <f t="shared" si="2"/>
        <v>0.44848651844467147</v>
      </c>
    </row>
    <row r="31" spans="1:10" x14ac:dyDescent="0.2">
      <c r="A31" t="s">
        <v>80</v>
      </c>
      <c r="B31">
        <v>29.58865754</v>
      </c>
      <c r="C31">
        <v>19.554479260000001</v>
      </c>
      <c r="E31">
        <f t="shared" si="0"/>
        <v>10.034178279999999</v>
      </c>
      <c r="F31">
        <f t="shared" si="1"/>
        <v>0.85186911666666809</v>
      </c>
      <c r="G31">
        <f t="shared" si="2"/>
        <v>0.55406643734280303</v>
      </c>
    </row>
    <row r="32" spans="1:10" x14ac:dyDescent="0.2">
      <c r="A32" t="s">
        <v>81</v>
      </c>
      <c r="B32">
        <v>29.05413252</v>
      </c>
      <c r="C32">
        <v>18.210299129999999</v>
      </c>
      <c r="E32">
        <f t="shared" si="0"/>
        <v>10.84383339</v>
      </c>
      <c r="F32">
        <f t="shared" si="1"/>
        <v>1.6615242266666694</v>
      </c>
      <c r="G32">
        <f t="shared" si="2"/>
        <v>0.31610500283243853</v>
      </c>
    </row>
    <row r="33" spans="1:7" x14ac:dyDescent="0.2">
      <c r="A33" t="s">
        <v>82</v>
      </c>
      <c r="B33">
        <v>28.08706029</v>
      </c>
      <c r="C33">
        <v>16.853786540000002</v>
      </c>
      <c r="E33">
        <f t="shared" si="0"/>
        <v>11.233273749999999</v>
      </c>
      <c r="F33">
        <f t="shared" si="1"/>
        <v>2.0509645866666677</v>
      </c>
      <c r="G33">
        <f t="shared" si="2"/>
        <v>0.24132267980911482</v>
      </c>
    </row>
    <row r="34" spans="1:7" x14ac:dyDescent="0.2">
      <c r="A34" t="s">
        <v>83</v>
      </c>
      <c r="B34">
        <v>29.191506440000001</v>
      </c>
      <c r="C34">
        <v>18.704851059999999</v>
      </c>
      <c r="E34">
        <f t="shared" si="0"/>
        <v>10.486655380000002</v>
      </c>
      <c r="F34">
        <f t="shared" si="1"/>
        <v>1.3043462166666711</v>
      </c>
      <c r="G34">
        <f t="shared" si="2"/>
        <v>0.40490455652223162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91B8DE-5353-42F4-B848-643CADF093E6}">
  <dimension ref="A1:AB96"/>
  <sheetViews>
    <sheetView zoomScaleNormal="100" workbookViewId="0">
      <selection activeCell="V3" sqref="V3"/>
    </sheetView>
  </sheetViews>
  <sheetFormatPr baseColWidth="10" defaultColWidth="8.83203125" defaultRowHeight="15" x14ac:dyDescent="0.2"/>
  <cols>
    <col min="1" max="1" width="17.5" style="45" bestFit="1" customWidth="1"/>
    <col min="2" max="4" width="8.83203125" style="45"/>
    <col min="5" max="5" width="28" style="45" bestFit="1" customWidth="1"/>
    <col min="6" max="6" width="17.83203125" style="45" bestFit="1" customWidth="1"/>
    <col min="7" max="7" width="8.83203125" style="45"/>
    <col min="8" max="8" width="16.33203125" style="45" bestFit="1" customWidth="1"/>
    <col min="9" max="10" width="8.83203125" style="45"/>
    <col min="11" max="11" width="17.5" style="45" bestFit="1" customWidth="1"/>
    <col min="12" max="12" width="8.83203125" style="45"/>
    <col min="13" max="13" width="12.1640625" style="45" bestFit="1" customWidth="1"/>
    <col min="14" max="14" width="8.83203125" style="45"/>
    <col min="15" max="15" width="28" style="45" bestFit="1" customWidth="1"/>
    <col min="16" max="20" width="8.83203125" style="45"/>
    <col min="21" max="21" width="17.5" style="45" bestFit="1" customWidth="1"/>
    <col min="22" max="16384" width="8.83203125" style="45"/>
  </cols>
  <sheetData>
    <row r="1" spans="1:28" x14ac:dyDescent="0.2">
      <c r="A1" s="23" t="s">
        <v>16</v>
      </c>
    </row>
    <row r="2" spans="1:28" x14ac:dyDescent="0.2">
      <c r="B2" s="45" t="s">
        <v>20</v>
      </c>
      <c r="C2" s="23" t="s">
        <v>47</v>
      </c>
      <c r="D2" s="45" t="s">
        <v>22</v>
      </c>
      <c r="E2" s="45" t="s">
        <v>23</v>
      </c>
      <c r="F2" s="45" t="s">
        <v>24</v>
      </c>
      <c r="G2" s="45" t="s">
        <v>25</v>
      </c>
      <c r="H2" s="45" t="s">
        <v>26</v>
      </c>
      <c r="L2" s="45" t="s">
        <v>20</v>
      </c>
      <c r="M2" s="23" t="s">
        <v>48</v>
      </c>
      <c r="N2" s="45" t="s">
        <v>22</v>
      </c>
      <c r="O2" s="45" t="s">
        <v>23</v>
      </c>
      <c r="P2" s="45" t="s">
        <v>24</v>
      </c>
      <c r="Q2" s="45" t="s">
        <v>25</v>
      </c>
      <c r="R2" s="45" t="s">
        <v>26</v>
      </c>
      <c r="V2" s="45" t="s">
        <v>20</v>
      </c>
      <c r="W2" s="23" t="s">
        <v>49</v>
      </c>
      <c r="X2" s="45" t="s">
        <v>22</v>
      </c>
      <c r="Y2" s="45" t="s">
        <v>23</v>
      </c>
      <c r="Z2" s="45" t="s">
        <v>24</v>
      </c>
      <c r="AA2" s="45" t="s">
        <v>25</v>
      </c>
      <c r="AB2" s="45" t="s">
        <v>26</v>
      </c>
    </row>
    <row r="3" spans="1:28" x14ac:dyDescent="0.2">
      <c r="B3" s="45" t="s">
        <v>131</v>
      </c>
      <c r="L3" s="45" t="s">
        <v>131</v>
      </c>
      <c r="V3" s="45" t="s">
        <v>131</v>
      </c>
    </row>
    <row r="4" spans="1:28" x14ac:dyDescent="0.2">
      <c r="A4" s="45" t="s">
        <v>27</v>
      </c>
      <c r="B4" s="45">
        <v>20.893045000000001</v>
      </c>
      <c r="C4" s="45">
        <v>29.438936000000002</v>
      </c>
      <c r="D4" s="45">
        <f t="shared" ref="D4:D24" si="0">C4-B4</f>
        <v>8.545891000000001</v>
      </c>
      <c r="E4" s="45">
        <f>AVERAGE(D4:D6)</f>
        <v>8.5215300000000003</v>
      </c>
      <c r="F4" s="45">
        <f>AVERAGE(E4:E13)</f>
        <v>8.4956621666666656</v>
      </c>
      <c r="G4" s="45">
        <f>E4-$F$4</f>
        <v>2.5867833333334644E-2</v>
      </c>
      <c r="H4" s="45">
        <f>2^-G4</f>
        <v>0.98222957412852885</v>
      </c>
      <c r="K4" s="45" t="s">
        <v>27</v>
      </c>
      <c r="L4" s="45">
        <v>20.925694</v>
      </c>
      <c r="M4" s="45">
        <v>31.576333999999999</v>
      </c>
      <c r="N4" s="45">
        <f>M4-L4</f>
        <v>10.650639999999999</v>
      </c>
      <c r="O4" s="45">
        <f>AVERAGE(N4:N6)</f>
        <v>10.489814333333333</v>
      </c>
      <c r="P4" s="45">
        <f>AVERAGE(O4:O13)</f>
        <v>10.511871916666667</v>
      </c>
      <c r="Q4" s="45">
        <f>O4-$P$4</f>
        <v>-2.2057583333333852E-2</v>
      </c>
      <c r="R4" s="45">
        <f>2^-Q4</f>
        <v>1.0154066287217074</v>
      </c>
      <c r="U4" s="45" t="s">
        <v>27</v>
      </c>
      <c r="V4" s="45">
        <v>20.975912000000001</v>
      </c>
      <c r="W4" s="45">
        <v>29.414808000000001</v>
      </c>
      <c r="X4" s="45">
        <f>W4-V4</f>
        <v>8.4388959999999997</v>
      </c>
      <c r="Y4" s="45">
        <f>AVERAGE(X4:X6)</f>
        <v>7.4397863333333332</v>
      </c>
      <c r="Z4" s="45">
        <f>AVERAGE(Y4:Y13)</f>
        <v>8.3646831666666657</v>
      </c>
      <c r="AA4" s="45">
        <f>Y4-$Z$4</f>
        <v>-0.9248968333333325</v>
      </c>
      <c r="AB4" s="45">
        <f>2^-AA4</f>
        <v>1.8985484724451138</v>
      </c>
    </row>
    <row r="5" spans="1:28" x14ac:dyDescent="0.2">
      <c r="B5" s="45">
        <v>20.985899</v>
      </c>
      <c r="C5" s="45">
        <v>29.375554999999999</v>
      </c>
      <c r="D5" s="45">
        <f t="shared" si="0"/>
        <v>8.3896559999999987</v>
      </c>
      <c r="L5" s="45">
        <v>20.986982000000001</v>
      </c>
      <c r="M5" s="45">
        <v>31.171800000000001</v>
      </c>
      <c r="N5" s="45">
        <f t="shared" ref="N5:N24" si="1">M5-L5</f>
        <v>10.184818</v>
      </c>
      <c r="V5" s="45">
        <v>20.787457</v>
      </c>
      <c r="W5" s="45">
        <v>26.595928000000001</v>
      </c>
      <c r="X5" s="45">
        <f t="shared" ref="X5:X24" si="2">W5-V5</f>
        <v>5.8084710000000008</v>
      </c>
    </row>
    <row r="6" spans="1:28" x14ac:dyDescent="0.2">
      <c r="B6" s="45">
        <v>20.966549000000001</v>
      </c>
      <c r="C6" s="45">
        <v>29.595592</v>
      </c>
      <c r="D6" s="45">
        <f t="shared" si="0"/>
        <v>8.6290429999999994</v>
      </c>
      <c r="L6" s="45">
        <v>20.965499999999999</v>
      </c>
      <c r="M6" s="45">
        <v>31.599485000000001</v>
      </c>
      <c r="N6" s="45">
        <f t="shared" si="1"/>
        <v>10.633985000000003</v>
      </c>
      <c r="V6" s="45">
        <v>20.874289000000001</v>
      </c>
      <c r="W6" s="45">
        <v>28.946280999999999</v>
      </c>
      <c r="X6" s="45">
        <f t="shared" si="2"/>
        <v>8.0719919999999981</v>
      </c>
    </row>
    <row r="7" spans="1:28" x14ac:dyDescent="0.2">
      <c r="B7" s="45">
        <v>21.2394</v>
      </c>
      <c r="C7" s="45">
        <v>29.807525999999999</v>
      </c>
      <c r="D7" s="45">
        <f t="shared" si="0"/>
        <v>8.5681259999999995</v>
      </c>
      <c r="E7" s="45">
        <f>AVERAGE(D7:D9)</f>
        <v>8.2979813333333325</v>
      </c>
      <c r="G7" s="45">
        <f>E7-$F$4</f>
        <v>-0.19768083333333308</v>
      </c>
      <c r="H7" s="45">
        <f>2^-G7</f>
        <v>1.1468532784103409</v>
      </c>
      <c r="L7" s="45">
        <v>21.24465</v>
      </c>
      <c r="M7" s="45">
        <v>31.370602000000002</v>
      </c>
      <c r="N7" s="45">
        <f t="shared" si="1"/>
        <v>10.125952000000002</v>
      </c>
      <c r="O7" s="45">
        <f>AVERAGE(N7:N9)</f>
        <v>10.362718666666668</v>
      </c>
      <c r="Q7" s="45">
        <f>O7-$P$4</f>
        <v>-0.14915324999999946</v>
      </c>
      <c r="R7" s="45">
        <f>2^-Q7</f>
        <v>1.1089184319915997</v>
      </c>
      <c r="V7" s="45">
        <v>21.213125000000002</v>
      </c>
      <c r="W7" s="45">
        <v>29.255635999999999</v>
      </c>
      <c r="X7" s="45">
        <f t="shared" si="2"/>
        <v>8.0425109999999975</v>
      </c>
      <c r="Y7" s="45">
        <f>AVERAGE(X7:X9)</f>
        <v>8.0262960000000003</v>
      </c>
      <c r="AA7" s="45">
        <f>Y7-$Z$4</f>
        <v>-0.33838716666666535</v>
      </c>
      <c r="AB7" s="45">
        <f>2^-AA7</f>
        <v>1.2643423562475091</v>
      </c>
    </row>
    <row r="8" spans="1:28" x14ac:dyDescent="0.2">
      <c r="B8" s="45">
        <v>21.299392999999998</v>
      </c>
      <c r="C8" s="45">
        <v>29.677672999999999</v>
      </c>
      <c r="D8" s="45">
        <f t="shared" si="0"/>
        <v>8.3782800000000002</v>
      </c>
      <c r="L8" s="45">
        <v>20.981477999999999</v>
      </c>
      <c r="M8" s="45">
        <v>31.551262000000001</v>
      </c>
      <c r="N8" s="45">
        <f t="shared" si="1"/>
        <v>10.569784000000002</v>
      </c>
      <c r="V8" s="45">
        <v>21.281668</v>
      </c>
      <c r="W8" s="45">
        <v>29.402585999999999</v>
      </c>
      <c r="X8" s="45">
        <f t="shared" si="2"/>
        <v>8.1209179999999996</v>
      </c>
    </row>
    <row r="9" spans="1:28" x14ac:dyDescent="0.2">
      <c r="B9" s="45">
        <v>21.359076000000002</v>
      </c>
      <c r="C9" s="45">
        <v>29.306614</v>
      </c>
      <c r="D9" s="45">
        <f t="shared" si="0"/>
        <v>7.947537999999998</v>
      </c>
      <c r="L9" s="45">
        <v>20.90663</v>
      </c>
      <c r="M9" s="45">
        <v>31.299050000000001</v>
      </c>
      <c r="N9" s="45">
        <f t="shared" si="1"/>
        <v>10.392420000000001</v>
      </c>
      <c r="V9" s="45">
        <v>21.252303999999999</v>
      </c>
      <c r="W9" s="45">
        <v>29.167763000000001</v>
      </c>
      <c r="X9" s="45">
        <f t="shared" si="2"/>
        <v>7.915459000000002</v>
      </c>
    </row>
    <row r="10" spans="1:28" x14ac:dyDescent="0.2">
      <c r="B10" s="45">
        <v>21.302607999999999</v>
      </c>
      <c r="C10" s="45">
        <v>29.457799999999999</v>
      </c>
      <c r="D10" s="45">
        <f t="shared" si="0"/>
        <v>8.1551919999999996</v>
      </c>
      <c r="E10" s="45">
        <f>AVERAGE(D10:D12)</f>
        <v>8.1910616666666645</v>
      </c>
      <c r="G10" s="45">
        <f>E10-$F$4</f>
        <v>-0.30460050000000116</v>
      </c>
      <c r="H10" s="45">
        <f>2^-G10</f>
        <v>1.2350765818741873</v>
      </c>
      <c r="L10" s="45">
        <v>21.164137</v>
      </c>
      <c r="M10" s="45">
        <v>31.479626</v>
      </c>
      <c r="N10" s="45">
        <f t="shared" si="1"/>
        <v>10.315488999999999</v>
      </c>
      <c r="O10" s="45">
        <f>AVERAGE(N10:N12)</f>
        <v>10.353686666666666</v>
      </c>
      <c r="Q10" s="45">
        <f>O10-$P$4</f>
        <v>-0.15818525000000072</v>
      </c>
      <c r="R10" s="45">
        <f>2^-Q10</f>
        <v>1.1158825986060108</v>
      </c>
      <c r="V10" s="45">
        <v>21.319582</v>
      </c>
      <c r="W10" s="45">
        <v>29.837250000000001</v>
      </c>
      <c r="X10" s="45">
        <f t="shared" si="2"/>
        <v>8.5176680000000005</v>
      </c>
      <c r="Y10" s="45">
        <f>AVERAGE(X10:X12)</f>
        <v>8.6641830000000013</v>
      </c>
      <c r="AA10" s="45">
        <f>Y10-$Z$4</f>
        <v>0.29949983333333563</v>
      </c>
      <c r="AB10" s="45">
        <f>2^-AA10</f>
        <v>0.812534044239836</v>
      </c>
    </row>
    <row r="11" spans="1:28" x14ac:dyDescent="0.2">
      <c r="B11" s="45">
        <v>21.276958</v>
      </c>
      <c r="C11" s="45">
        <v>29.740069999999999</v>
      </c>
      <c r="D11" s="45">
        <f t="shared" si="0"/>
        <v>8.4631119999999989</v>
      </c>
      <c r="L11" s="45">
        <v>21.073053000000002</v>
      </c>
      <c r="M11" s="45">
        <v>31.447628000000002</v>
      </c>
      <c r="N11" s="45">
        <f t="shared" si="1"/>
        <v>10.374575</v>
      </c>
      <c r="V11" s="45">
        <v>21.348731999999998</v>
      </c>
      <c r="W11" s="45">
        <v>30.330497999999999</v>
      </c>
      <c r="X11" s="45">
        <f t="shared" si="2"/>
        <v>8.9817660000000004</v>
      </c>
    </row>
    <row r="12" spans="1:28" x14ac:dyDescent="0.2">
      <c r="B12" s="45">
        <v>21.339314000000002</v>
      </c>
      <c r="C12" s="45">
        <v>29.294194999999998</v>
      </c>
      <c r="D12" s="45">
        <f t="shared" si="0"/>
        <v>7.9548809999999968</v>
      </c>
      <c r="L12" s="45">
        <v>21.144497000000001</v>
      </c>
      <c r="M12" s="45">
        <v>31.515492999999999</v>
      </c>
      <c r="N12" s="45">
        <f t="shared" si="1"/>
        <v>10.370995999999998</v>
      </c>
      <c r="V12" s="45">
        <v>21.237134999999999</v>
      </c>
      <c r="W12" s="45">
        <v>29.730250000000002</v>
      </c>
      <c r="X12" s="45">
        <f t="shared" si="2"/>
        <v>8.4931150000000031</v>
      </c>
    </row>
    <row r="13" spans="1:28" x14ac:dyDescent="0.2">
      <c r="B13" s="45">
        <v>20.018318000000001</v>
      </c>
      <c r="C13" s="45">
        <v>29.254439999999999</v>
      </c>
      <c r="D13" s="45">
        <f t="shared" si="0"/>
        <v>9.2361219999999982</v>
      </c>
      <c r="E13" s="45">
        <f>AVERAGE(D13:D15)</f>
        <v>8.972075666666667</v>
      </c>
      <c r="G13" s="45">
        <f>E13-$F$4</f>
        <v>0.47641350000000138</v>
      </c>
      <c r="H13" s="45">
        <f>2^-G13</f>
        <v>0.71876222788502131</v>
      </c>
      <c r="L13" s="45">
        <v>19.901240000000001</v>
      </c>
      <c r="M13" s="45">
        <v>30.8901</v>
      </c>
      <c r="N13" s="45">
        <f t="shared" si="1"/>
        <v>10.988859999999999</v>
      </c>
      <c r="O13" s="45">
        <f>AVERAGE(N13:N15)</f>
        <v>10.841267999999999</v>
      </c>
      <c r="Q13" s="45">
        <f>O13-$P$4</f>
        <v>0.32939608333333226</v>
      </c>
      <c r="R13" s="45">
        <f>2^-Q13</f>
        <v>0.79586956753095395</v>
      </c>
      <c r="V13" s="45">
        <v>19.76717</v>
      </c>
      <c r="W13" s="45">
        <v>29.284448999999999</v>
      </c>
      <c r="X13" s="45">
        <f t="shared" si="2"/>
        <v>9.5172789999999985</v>
      </c>
      <c r="Y13" s="45">
        <f>AVERAGE(X13:X15)</f>
        <v>9.3284673333333323</v>
      </c>
      <c r="AA13" s="45">
        <f>Y13-$Z$4</f>
        <v>0.96378416666666666</v>
      </c>
      <c r="AB13" s="45">
        <f>2^-AA13</f>
        <v>0.51271031685785184</v>
      </c>
    </row>
    <row r="14" spans="1:28" x14ac:dyDescent="0.2">
      <c r="B14" s="45">
        <v>19.962807000000002</v>
      </c>
      <c r="C14" s="45">
        <v>29.119308</v>
      </c>
      <c r="D14" s="45">
        <f t="shared" si="0"/>
        <v>9.1565009999999987</v>
      </c>
      <c r="L14" s="45">
        <v>20.073528</v>
      </c>
      <c r="M14" s="45">
        <v>31.242270999999999</v>
      </c>
      <c r="N14" s="45">
        <f t="shared" si="1"/>
        <v>11.168742999999999</v>
      </c>
      <c r="V14" s="45">
        <v>19.834282000000002</v>
      </c>
      <c r="W14" s="45">
        <v>29.012233999999999</v>
      </c>
      <c r="X14" s="45">
        <f t="shared" si="2"/>
        <v>9.1779519999999977</v>
      </c>
    </row>
    <row r="15" spans="1:28" ht="16" thickBot="1" x14ac:dyDescent="0.25">
      <c r="B15" s="46">
        <v>20.205705999999999</v>
      </c>
      <c r="C15" s="46">
        <v>28.729310000000002</v>
      </c>
      <c r="D15" s="46">
        <f t="shared" si="0"/>
        <v>8.5236040000000024</v>
      </c>
      <c r="E15" s="46"/>
      <c r="F15" s="46"/>
      <c r="G15" s="46"/>
      <c r="L15" s="45">
        <v>20.398947</v>
      </c>
      <c r="M15" s="45">
        <v>30.765148</v>
      </c>
      <c r="N15" s="45">
        <f t="shared" si="1"/>
        <v>10.366201</v>
      </c>
      <c r="V15" s="45">
        <v>19.843107</v>
      </c>
      <c r="W15" s="45">
        <v>29.133278000000001</v>
      </c>
      <c r="X15" s="45">
        <f t="shared" si="2"/>
        <v>9.2901710000000008</v>
      </c>
    </row>
    <row r="16" spans="1:28" x14ac:dyDescent="0.2">
      <c r="A16" s="47" t="s">
        <v>95</v>
      </c>
      <c r="B16" s="45">
        <v>20.747441999999999</v>
      </c>
      <c r="C16" s="45">
        <v>29.310787000000001</v>
      </c>
      <c r="D16" s="45">
        <f t="shared" si="0"/>
        <v>8.5633450000000018</v>
      </c>
      <c r="E16" s="45">
        <f>AVERAGE(D16:D18)</f>
        <v>8.4560643333333338</v>
      </c>
      <c r="G16" s="45">
        <f>E16-$F$4</f>
        <v>-3.9597833333331778E-2</v>
      </c>
      <c r="H16" s="44">
        <f>2^-G16</f>
        <v>1.0278272688775796</v>
      </c>
      <c r="K16" s="47" t="s">
        <v>95</v>
      </c>
      <c r="L16" s="47">
        <v>21.38334</v>
      </c>
      <c r="M16" s="47">
        <v>30.981846685940432</v>
      </c>
      <c r="N16" s="47">
        <f t="shared" si="1"/>
        <v>9.598506685940432</v>
      </c>
      <c r="O16" s="47">
        <f>AVERAGE(N16:N18)</f>
        <v>10.253517019273763</v>
      </c>
      <c r="P16" s="47"/>
      <c r="Q16" s="48">
        <f>O16-$P$4</f>
        <v>-0.25835489739290374</v>
      </c>
      <c r="R16" s="44">
        <f>2^-Q16</f>
        <v>1.1961139999999981</v>
      </c>
      <c r="U16" s="47" t="s">
        <v>95</v>
      </c>
      <c r="V16" s="47">
        <v>20.620756</v>
      </c>
      <c r="W16" s="47">
        <v>28.694422156694266</v>
      </c>
      <c r="X16" s="47">
        <f t="shared" si="2"/>
        <v>8.0736661566942658</v>
      </c>
      <c r="Y16" s="47">
        <f>AVERAGE(X16:X18)</f>
        <v>8.0854544900276011</v>
      </c>
      <c r="Z16" s="47"/>
      <c r="AA16" s="48">
        <f>Y16-$Z$4</f>
        <v>-0.27922867663906459</v>
      </c>
      <c r="AB16" s="44">
        <f>2^-AA16</f>
        <v>1.2135459000000006</v>
      </c>
    </row>
    <row r="17" spans="1:28" x14ac:dyDescent="0.2">
      <c r="B17" s="45">
        <v>20.773872000000001</v>
      </c>
      <c r="C17" s="45">
        <v>29.417566000000001</v>
      </c>
      <c r="D17" s="45">
        <f t="shared" si="0"/>
        <v>8.643694</v>
      </c>
      <c r="H17" s="49"/>
      <c r="L17" s="45">
        <v>21.013083000000002</v>
      </c>
      <c r="M17" s="45">
        <v>31.32145768594043</v>
      </c>
      <c r="N17" s="45">
        <f t="shared" si="1"/>
        <v>10.308374685940429</v>
      </c>
      <c r="R17" s="49"/>
      <c r="V17" s="45">
        <v>20.560397999999999</v>
      </c>
      <c r="W17" s="45">
        <v>28.81152915669427</v>
      </c>
      <c r="X17" s="45">
        <f t="shared" si="2"/>
        <v>8.2511311566942709</v>
      </c>
      <c r="AB17" s="49"/>
    </row>
    <row r="18" spans="1:28" x14ac:dyDescent="0.2">
      <c r="B18" s="45">
        <v>20.595865</v>
      </c>
      <c r="C18" s="45">
        <v>28.757019</v>
      </c>
      <c r="D18" s="45">
        <f t="shared" si="0"/>
        <v>8.1611539999999998</v>
      </c>
      <c r="H18" s="49"/>
      <c r="L18" s="45">
        <v>20.596916</v>
      </c>
      <c r="M18" s="45">
        <v>31.450585685940432</v>
      </c>
      <c r="N18" s="45">
        <f t="shared" si="1"/>
        <v>10.853669685940432</v>
      </c>
      <c r="R18" s="49"/>
      <c r="V18" s="45">
        <v>20.757010999999999</v>
      </c>
      <c r="W18" s="45">
        <v>28.688577156694265</v>
      </c>
      <c r="X18" s="45">
        <f t="shared" si="2"/>
        <v>7.9315661566942666</v>
      </c>
      <c r="AB18" s="49"/>
    </row>
    <row r="19" spans="1:28" x14ac:dyDescent="0.2">
      <c r="B19" s="45">
        <v>21.522984999999998</v>
      </c>
      <c r="C19" s="45">
        <v>29.685967999999999</v>
      </c>
      <c r="D19" s="45">
        <f t="shared" si="0"/>
        <v>8.1629830000000005</v>
      </c>
      <c r="E19" s="45">
        <f>AVERAGE(D19:D21)</f>
        <v>8.1338511445230264</v>
      </c>
      <c r="G19" s="45">
        <f>E19-$F$4</f>
        <v>-0.36181102214363925</v>
      </c>
      <c r="H19" s="49">
        <f>2^-G19</f>
        <v>1.2850379999999988</v>
      </c>
      <c r="L19" s="45">
        <v>21.022508999999999</v>
      </c>
      <c r="M19" s="45">
        <v>31.026526591654061</v>
      </c>
      <c r="N19" s="45">
        <f t="shared" si="1"/>
        <v>10.004017591654062</v>
      </c>
      <c r="O19" s="45">
        <f>AVERAGE(N19:N21)</f>
        <v>10.218218924987395</v>
      </c>
      <c r="Q19" s="45">
        <f>O19-$P$4</f>
        <v>-0.29365299167927184</v>
      </c>
      <c r="R19" s="49">
        <f>2^-Q19</f>
        <v>1.2257400000000003</v>
      </c>
      <c r="V19" s="45">
        <v>20.809979999999999</v>
      </c>
      <c r="W19" s="45">
        <v>28.992920800048243</v>
      </c>
      <c r="X19" s="45">
        <f t="shared" si="2"/>
        <v>8.1829408000482431</v>
      </c>
      <c r="Y19" s="45">
        <f>AVERAGE(X19:X21)</f>
        <v>8.1230871333815777</v>
      </c>
      <c r="AA19" s="45">
        <f>Y19-$Z$4</f>
        <v>-0.24159603328508794</v>
      </c>
      <c r="AB19" s="49">
        <f>2^-AA19</f>
        <v>1.1822999000000001</v>
      </c>
    </row>
    <row r="20" spans="1:28" x14ac:dyDescent="0.2">
      <c r="B20" s="45">
        <v>21.548138000000002</v>
      </c>
      <c r="C20" s="45">
        <v>29.681989433569083</v>
      </c>
      <c r="D20" s="45">
        <f t="shared" si="0"/>
        <v>8.133851433569081</v>
      </c>
      <c r="H20" s="49"/>
      <c r="L20" s="45">
        <v>20.843015999999999</v>
      </c>
      <c r="M20" s="45">
        <v>31.043223591654058</v>
      </c>
      <c r="N20" s="45">
        <f t="shared" si="1"/>
        <v>10.20020759165406</v>
      </c>
      <c r="R20" s="49"/>
      <c r="V20" s="45">
        <v>20.888587999999999</v>
      </c>
      <c r="W20" s="45">
        <v>29.066632800048243</v>
      </c>
      <c r="X20" s="45">
        <f t="shared" si="2"/>
        <v>8.1780448000482444</v>
      </c>
      <c r="AB20" s="49"/>
    </row>
    <row r="21" spans="1:28" x14ac:dyDescent="0.2">
      <c r="B21" s="45">
        <v>21.565037</v>
      </c>
      <c r="C21" s="45">
        <v>29.669756</v>
      </c>
      <c r="D21" s="45">
        <f t="shared" si="0"/>
        <v>8.1047189999999993</v>
      </c>
      <c r="H21" s="49"/>
      <c r="L21" s="45">
        <v>20.638867999999999</v>
      </c>
      <c r="M21" s="45">
        <v>31.089299591654061</v>
      </c>
      <c r="N21" s="45">
        <f t="shared" si="1"/>
        <v>10.450431591654063</v>
      </c>
      <c r="R21" s="49"/>
      <c r="V21" s="45">
        <v>20.876719999999999</v>
      </c>
      <c r="W21" s="45">
        <v>28.884995800048245</v>
      </c>
      <c r="X21" s="45">
        <f t="shared" si="2"/>
        <v>8.0082758000482457</v>
      </c>
      <c r="AB21" s="49"/>
    </row>
    <row r="22" spans="1:28" ht="16" thickBot="1" x14ac:dyDescent="0.25">
      <c r="B22" s="45">
        <v>20.813272000000001</v>
      </c>
      <c r="C22" s="45">
        <v>29.025078000000001</v>
      </c>
      <c r="D22" s="45">
        <f t="shared" si="0"/>
        <v>8.2118059999999993</v>
      </c>
      <c r="E22" s="45">
        <f>AVERAGE(D22:D24)</f>
        <v>8.432677666666665</v>
      </c>
      <c r="G22" s="45">
        <f>E22-$F$4</f>
        <v>-6.2984500000000665E-2</v>
      </c>
      <c r="H22" s="43">
        <f>2^-G22</f>
        <v>1.0446245395863494</v>
      </c>
      <c r="L22" s="45">
        <v>21.487794999999998</v>
      </c>
      <c r="M22" s="45">
        <v>32.269953071985213</v>
      </c>
      <c r="N22" s="45">
        <f t="shared" si="1"/>
        <v>10.782158071985215</v>
      </c>
      <c r="O22" s="45">
        <f>AVERAGE(N22:N24)</f>
        <v>10.684994405318546</v>
      </c>
      <c r="Q22" s="45">
        <f>O22-$P$4</f>
        <v>0.17312248865187918</v>
      </c>
      <c r="R22" s="43">
        <f>2^-Q22</f>
        <v>0.88692099999999918</v>
      </c>
      <c r="V22" s="45">
        <v>21.585037</v>
      </c>
      <c r="W22" s="45">
        <v>29.860589826016778</v>
      </c>
      <c r="X22" s="45">
        <f t="shared" si="2"/>
        <v>8.2755528260167779</v>
      </c>
      <c r="Y22" s="45">
        <f>AVERAGE(X22:X24)</f>
        <v>8.4700738260167778</v>
      </c>
      <c r="AA22" s="45">
        <f>Y22-$Z$4</f>
        <v>0.10539065935011216</v>
      </c>
      <c r="AB22" s="43">
        <f>2^-AA22</f>
        <v>0.92955319999999908</v>
      </c>
    </row>
    <row r="23" spans="1:28" x14ac:dyDescent="0.2">
      <c r="B23" s="45">
        <v>20.869530000000001</v>
      </c>
      <c r="C23" s="45">
        <v>29.394425999999999</v>
      </c>
      <c r="D23" s="45">
        <f t="shared" si="0"/>
        <v>8.5248959999999983</v>
      </c>
      <c r="L23" s="45">
        <v>21.605779999999999</v>
      </c>
      <c r="M23" s="45">
        <v>32.122059071985213</v>
      </c>
      <c r="N23" s="45">
        <f t="shared" si="1"/>
        <v>10.516279071985213</v>
      </c>
      <c r="V23" s="45">
        <v>21.464848</v>
      </c>
      <c r="W23" s="45">
        <v>30.204249826016778</v>
      </c>
      <c r="X23" s="45">
        <f t="shared" si="2"/>
        <v>8.7394018260167776</v>
      </c>
    </row>
    <row r="24" spans="1:28" x14ac:dyDescent="0.2">
      <c r="B24" s="45">
        <v>20.748493</v>
      </c>
      <c r="C24" s="45">
        <v>29.309823999999999</v>
      </c>
      <c r="D24" s="45">
        <f t="shared" si="0"/>
        <v>8.5613309999999991</v>
      </c>
      <c r="L24" s="45">
        <v>21.494747</v>
      </c>
      <c r="M24" s="45">
        <v>32.251293071985209</v>
      </c>
      <c r="N24" s="45">
        <f t="shared" si="1"/>
        <v>10.756546071985209</v>
      </c>
      <c r="V24" s="45">
        <v>21.637941000000001</v>
      </c>
      <c r="W24" s="45">
        <v>30.033207826016778</v>
      </c>
      <c r="X24" s="45">
        <f t="shared" si="2"/>
        <v>8.3952668260167762</v>
      </c>
    </row>
    <row r="26" spans="1:28" ht="16" thickBot="1" x14ac:dyDescent="0.25">
      <c r="A26" s="50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</row>
    <row r="27" spans="1:28" ht="16" thickTop="1" x14ac:dyDescent="0.2">
      <c r="C27" s="23" t="s">
        <v>50</v>
      </c>
      <c r="M27" s="23" t="s">
        <v>51</v>
      </c>
    </row>
    <row r="28" spans="1:28" x14ac:dyDescent="0.2">
      <c r="A28" s="45" t="s">
        <v>27</v>
      </c>
      <c r="B28" s="45">
        <v>20.893045000000001</v>
      </c>
      <c r="C28" s="45">
        <v>28.720022</v>
      </c>
      <c r="D28" s="45">
        <f t="shared" ref="D28:D48" si="3">C28-B28</f>
        <v>7.8269769999999994</v>
      </c>
      <c r="E28" s="45">
        <f>AVERAGE(D28:D30)</f>
        <v>7.8120529999999997</v>
      </c>
      <c r="F28" s="45">
        <f>AVERAGE(E28:E37)</f>
        <v>7.9990655833333335</v>
      </c>
      <c r="G28" s="45">
        <f>E28-$F$28</f>
        <v>-0.18701258333333382</v>
      </c>
      <c r="H28" s="45">
        <f>2^-G28</f>
        <v>1.1384039583070429</v>
      </c>
      <c r="K28" s="45" t="s">
        <v>27</v>
      </c>
      <c r="L28" s="45">
        <v>20.925694</v>
      </c>
      <c r="M28" s="45">
        <v>24.378107</v>
      </c>
      <c r="N28" s="45">
        <f>M28-L28</f>
        <v>3.452413</v>
      </c>
      <c r="O28" s="45">
        <f>AVERAGE(N28:N30)</f>
        <v>3.4888883333333331</v>
      </c>
      <c r="P28" s="45">
        <f>AVERAGE(O28:O37)</f>
        <v>3.7007200833333331</v>
      </c>
      <c r="Q28" s="45">
        <f>O28-$P$28</f>
        <v>-0.21183174999999999</v>
      </c>
      <c r="R28" s="45">
        <f>2^-Q28</f>
        <v>1.1581577316322784</v>
      </c>
    </row>
    <row r="29" spans="1:28" x14ac:dyDescent="0.2">
      <c r="B29" s="45">
        <v>20.985899</v>
      </c>
      <c r="C29" s="45">
        <v>28.738098000000001</v>
      </c>
      <c r="D29" s="45">
        <f t="shared" si="3"/>
        <v>7.752199000000001</v>
      </c>
      <c r="L29" s="45">
        <v>20.986982000000001</v>
      </c>
      <c r="M29" s="45">
        <v>24.333582</v>
      </c>
      <c r="N29" s="45">
        <f t="shared" ref="N29:N48" si="4">M29-L29</f>
        <v>3.3465999999999987</v>
      </c>
      <c r="W29" s="23" t="s">
        <v>52</v>
      </c>
    </row>
    <row r="30" spans="1:28" x14ac:dyDescent="0.2">
      <c r="B30" s="45">
        <v>20.966549000000001</v>
      </c>
      <c r="C30" s="45">
        <v>28.823532</v>
      </c>
      <c r="D30" s="45">
        <f t="shared" si="3"/>
        <v>7.8569829999999996</v>
      </c>
      <c r="L30" s="45">
        <v>20.965499999999999</v>
      </c>
      <c r="M30" s="45">
        <v>24.633151999999999</v>
      </c>
      <c r="N30" s="45">
        <f t="shared" si="4"/>
        <v>3.6676520000000004</v>
      </c>
      <c r="U30" s="45" t="s">
        <v>27</v>
      </c>
      <c r="V30" s="45">
        <v>20.975912000000001</v>
      </c>
      <c r="W30" s="45">
        <v>24.148831999999999</v>
      </c>
      <c r="X30" s="45">
        <f>W30-V30</f>
        <v>3.1729199999999977</v>
      </c>
      <c r="Y30" s="45">
        <f>AVERAGE(X30:X32)</f>
        <v>3.2303829999999985</v>
      </c>
      <c r="Z30" s="45">
        <f>AVERAGE(Y30:Y39)</f>
        <v>3.230235833333333</v>
      </c>
      <c r="AA30" s="45">
        <f>Y30-$Z$30</f>
        <v>1.4716666666547695E-4</v>
      </c>
      <c r="AB30" s="45">
        <f>2^-AA30</f>
        <v>0.99989799704258386</v>
      </c>
    </row>
    <row r="31" spans="1:28" x14ac:dyDescent="0.2">
      <c r="B31" s="45">
        <v>21.2394</v>
      </c>
      <c r="C31" s="45">
        <v>28.966307</v>
      </c>
      <c r="D31" s="45">
        <f t="shared" si="3"/>
        <v>7.7269070000000006</v>
      </c>
      <c r="E31" s="45">
        <f>AVERAGE(D31:D33)</f>
        <v>7.7268886666666665</v>
      </c>
      <c r="G31" s="45">
        <f>E31-$F$28</f>
        <v>-0.27217691666666699</v>
      </c>
      <c r="H31" s="45">
        <f>2^-G31</f>
        <v>1.2076286730519254</v>
      </c>
      <c r="L31" s="45">
        <v>21.24465</v>
      </c>
      <c r="M31" s="45">
        <v>24.559729999999998</v>
      </c>
      <c r="N31" s="45">
        <f t="shared" si="4"/>
        <v>3.3150799999999983</v>
      </c>
      <c r="O31" s="45">
        <f>AVERAGE(N31:N33)</f>
        <v>3.4507426666666667</v>
      </c>
      <c r="Q31" s="45">
        <f>O31-$P$28</f>
        <v>-0.2499774166666664</v>
      </c>
      <c r="R31" s="45">
        <f>2^-Q31</f>
        <v>1.1891884998070474</v>
      </c>
      <c r="V31" s="45">
        <v>20.787457</v>
      </c>
      <c r="W31" s="45">
        <v>24.052016999999999</v>
      </c>
      <c r="X31" s="45">
        <f t="shared" ref="X31:X50" si="5">W31-V31</f>
        <v>3.2645599999999995</v>
      </c>
    </row>
    <row r="32" spans="1:28" x14ac:dyDescent="0.2">
      <c r="B32" s="45">
        <v>21.299392999999998</v>
      </c>
      <c r="C32" s="45">
        <v>28.91864</v>
      </c>
      <c r="D32" s="45">
        <f t="shared" si="3"/>
        <v>7.6192470000000014</v>
      </c>
      <c r="L32" s="45">
        <v>20.981477999999999</v>
      </c>
      <c r="M32" s="45">
        <v>24.46321</v>
      </c>
      <c r="N32" s="45">
        <f t="shared" si="4"/>
        <v>3.4817320000000009</v>
      </c>
      <c r="V32" s="45">
        <v>20.874289000000001</v>
      </c>
      <c r="W32" s="45">
        <v>24.127958</v>
      </c>
      <c r="X32" s="45">
        <f t="shared" si="5"/>
        <v>3.2536689999999986</v>
      </c>
    </row>
    <row r="33" spans="1:28" x14ac:dyDescent="0.2">
      <c r="B33" s="45">
        <v>21.359076000000002</v>
      </c>
      <c r="C33" s="45">
        <v>29.193587999999998</v>
      </c>
      <c r="D33" s="45">
        <f t="shared" si="3"/>
        <v>7.8345119999999966</v>
      </c>
      <c r="L33" s="45">
        <v>20.90663</v>
      </c>
      <c r="M33" s="45">
        <v>24.462046000000001</v>
      </c>
      <c r="N33" s="45">
        <f t="shared" si="4"/>
        <v>3.555416000000001</v>
      </c>
      <c r="V33" s="45">
        <v>21.213125000000002</v>
      </c>
      <c r="W33" s="45">
        <v>24.030462</v>
      </c>
      <c r="X33" s="45">
        <f t="shared" si="5"/>
        <v>2.8173369999999984</v>
      </c>
      <c r="Y33" s="45">
        <f>AVERAGE(X33:X35)</f>
        <v>2.8419713333333334</v>
      </c>
      <c r="AA33" s="45">
        <f>Y33-$Z$30</f>
        <v>-0.38826449999999957</v>
      </c>
      <c r="AB33" s="45">
        <f>2^-AA33</f>
        <v>1.308818004788322</v>
      </c>
    </row>
    <row r="34" spans="1:28" x14ac:dyDescent="0.2">
      <c r="B34" s="45">
        <v>21.302607999999999</v>
      </c>
      <c r="C34" s="45">
        <v>29.183613000000001</v>
      </c>
      <c r="D34" s="45">
        <f t="shared" si="3"/>
        <v>7.8810050000000018</v>
      </c>
      <c r="E34" s="45">
        <f>AVERAGE(D34:D36)</f>
        <v>7.5942410000000002</v>
      </c>
      <c r="G34" s="45">
        <f>E34-$F$28</f>
        <v>-0.40482458333333327</v>
      </c>
      <c r="H34" s="45">
        <f>2^-G34</f>
        <v>1.323927924784174</v>
      </c>
      <c r="L34" s="45">
        <v>21.164137</v>
      </c>
      <c r="M34" s="45">
        <v>24.685713</v>
      </c>
      <c r="N34" s="45">
        <f t="shared" si="4"/>
        <v>3.5215759999999996</v>
      </c>
      <c r="O34" s="45">
        <f>AVERAGE(N34:N36)</f>
        <v>3.6334053333333323</v>
      </c>
      <c r="Q34" s="45">
        <f>O34-$P$28</f>
        <v>-6.7314750000000867E-2</v>
      </c>
      <c r="R34" s="45">
        <f>2^-Q34</f>
        <v>1.0477646909719889</v>
      </c>
      <c r="V34" s="45">
        <v>21.281668</v>
      </c>
      <c r="W34" s="45">
        <v>24.207747999999999</v>
      </c>
      <c r="X34" s="45">
        <f t="shared" si="5"/>
        <v>2.9260799999999989</v>
      </c>
    </row>
    <row r="35" spans="1:28" x14ac:dyDescent="0.2">
      <c r="B35" s="45">
        <v>21.276958</v>
      </c>
      <c r="C35" s="45">
        <v>28.311626</v>
      </c>
      <c r="D35" s="45">
        <f t="shared" si="3"/>
        <v>7.0346679999999999</v>
      </c>
      <c r="L35" s="45">
        <v>21.073053000000002</v>
      </c>
      <c r="M35" s="45">
        <v>24.833563000000002</v>
      </c>
      <c r="N35" s="45">
        <f t="shared" si="4"/>
        <v>3.76051</v>
      </c>
      <c r="V35" s="45">
        <v>21.252303999999999</v>
      </c>
      <c r="W35" s="45">
        <v>24.034801000000002</v>
      </c>
      <c r="X35" s="45">
        <f t="shared" si="5"/>
        <v>2.7824970000000029</v>
      </c>
    </row>
    <row r="36" spans="1:28" x14ac:dyDescent="0.2">
      <c r="B36" s="45">
        <v>21.339314000000002</v>
      </c>
      <c r="C36" s="45">
        <v>29.206364000000001</v>
      </c>
      <c r="D36" s="45">
        <f t="shared" si="3"/>
        <v>7.867049999999999</v>
      </c>
      <c r="L36" s="45">
        <v>21.144497000000001</v>
      </c>
      <c r="M36" s="45">
        <v>24.762626999999998</v>
      </c>
      <c r="N36" s="45">
        <f t="shared" si="4"/>
        <v>3.6181299999999972</v>
      </c>
      <c r="V36" s="45">
        <v>21.319582</v>
      </c>
      <c r="W36" s="45">
        <v>24.609031999999999</v>
      </c>
      <c r="X36" s="45">
        <f t="shared" si="5"/>
        <v>3.2894499999999987</v>
      </c>
      <c r="Y36" s="45">
        <f>AVERAGE(X36:X38)</f>
        <v>3.2193310000000004</v>
      </c>
      <c r="AA36" s="45">
        <f>Y36-$Z$30</f>
        <v>-1.0904833333332586E-2</v>
      </c>
      <c r="AB36" s="45">
        <f>2^-AA36</f>
        <v>1.0075872932195524</v>
      </c>
    </row>
    <row r="37" spans="1:28" x14ac:dyDescent="0.2">
      <c r="B37" s="45">
        <v>20.018318000000001</v>
      </c>
      <c r="C37" s="45">
        <v>28.754359999999998</v>
      </c>
      <c r="D37" s="45">
        <f t="shared" si="3"/>
        <v>8.7360419999999976</v>
      </c>
      <c r="E37" s="45">
        <f>AVERAGE(D37:D39)</f>
        <v>8.8630796666666658</v>
      </c>
      <c r="G37" s="45">
        <f>E37-$F$28</f>
        <v>0.86401408333333229</v>
      </c>
      <c r="H37" s="45">
        <f>2^-G37</f>
        <v>0.5494217454045448</v>
      </c>
      <c r="L37" s="45">
        <v>19.901240000000001</v>
      </c>
      <c r="M37" s="45">
        <v>24.205362000000001</v>
      </c>
      <c r="N37" s="45">
        <f t="shared" si="4"/>
        <v>4.3041219999999996</v>
      </c>
      <c r="O37" s="45">
        <f>AVERAGE(N37:N39)</f>
        <v>4.2298439999999999</v>
      </c>
      <c r="Q37" s="45">
        <f>O37-$P$28</f>
        <v>0.5291239166666668</v>
      </c>
      <c r="R37" s="45">
        <f>2^-Q37</f>
        <v>0.69297541888597702</v>
      </c>
      <c r="V37" s="45">
        <v>21.348731999999998</v>
      </c>
      <c r="W37" s="45">
        <v>24.471830000000001</v>
      </c>
      <c r="X37" s="45">
        <f t="shared" si="5"/>
        <v>3.1230980000000024</v>
      </c>
    </row>
    <row r="38" spans="1:28" x14ac:dyDescent="0.2">
      <c r="B38" s="45">
        <v>19.962807000000002</v>
      </c>
      <c r="C38" s="45">
        <v>28.961880000000001</v>
      </c>
      <c r="D38" s="45">
        <f t="shared" si="3"/>
        <v>8.9990729999999992</v>
      </c>
      <c r="L38" s="45">
        <v>20.073528</v>
      </c>
      <c r="M38" s="45">
        <v>24.445934000000001</v>
      </c>
      <c r="N38" s="45">
        <f t="shared" si="4"/>
        <v>4.3724060000000016</v>
      </c>
      <c r="V38" s="45">
        <v>21.237134999999999</v>
      </c>
      <c r="W38" s="45">
        <v>24.482579999999999</v>
      </c>
      <c r="X38" s="45">
        <f t="shared" si="5"/>
        <v>3.2454450000000001</v>
      </c>
    </row>
    <row r="39" spans="1:28" ht="16" thickBot="1" x14ac:dyDescent="0.25">
      <c r="B39" s="45">
        <v>20.205705999999999</v>
      </c>
      <c r="C39" s="45">
        <v>29.059830000000002</v>
      </c>
      <c r="D39" s="45">
        <f t="shared" si="3"/>
        <v>8.8541240000000023</v>
      </c>
      <c r="E39" s="46"/>
      <c r="L39" s="45">
        <v>20.398947</v>
      </c>
      <c r="M39" s="45">
        <v>24.411950999999998</v>
      </c>
      <c r="N39" s="45">
        <f t="shared" si="4"/>
        <v>4.0130039999999987</v>
      </c>
      <c r="V39" s="45">
        <v>19.76717</v>
      </c>
      <c r="W39" s="45">
        <v>23.454908</v>
      </c>
      <c r="X39" s="45">
        <f t="shared" si="5"/>
        <v>3.6877379999999995</v>
      </c>
      <c r="Y39" s="45">
        <f>AVERAGE(X39:X41)</f>
        <v>3.6292580000000001</v>
      </c>
      <c r="AA39" s="45">
        <f>Y39-$Z$30</f>
        <v>0.39902216666666712</v>
      </c>
      <c r="AB39" s="45">
        <f>2^-AA39</f>
        <v>0.75837212039018542</v>
      </c>
    </row>
    <row r="40" spans="1:28" x14ac:dyDescent="0.2">
      <c r="A40" s="47" t="s">
        <v>95</v>
      </c>
      <c r="B40" s="47">
        <v>20.747441999999999</v>
      </c>
      <c r="C40" s="47">
        <v>28.824962571682313</v>
      </c>
      <c r="D40" s="47">
        <f t="shared" si="3"/>
        <v>8.0775205716823137</v>
      </c>
      <c r="E40" s="45">
        <f>AVERAGE(D40:D42)</f>
        <v>8.2609082383489767</v>
      </c>
      <c r="F40" s="47"/>
      <c r="G40" s="47">
        <f>E40-$F$28</f>
        <v>0.26184265501564319</v>
      </c>
      <c r="H40" s="44">
        <f>2^-G40</f>
        <v>0.83402200000000115</v>
      </c>
      <c r="K40" s="47" t="s">
        <v>95</v>
      </c>
      <c r="L40" s="47">
        <v>21.38334</v>
      </c>
      <c r="M40" s="47">
        <v>24.566567026470626</v>
      </c>
      <c r="N40" s="47">
        <f t="shared" si="4"/>
        <v>3.1832270264706253</v>
      </c>
      <c r="O40" s="47">
        <f>AVERAGE(N40:N42)</f>
        <v>3.5663216931372923</v>
      </c>
      <c r="P40" s="47"/>
      <c r="Q40" s="48">
        <f>O40-$P$28</f>
        <v>-0.13439839019604083</v>
      </c>
      <c r="R40" s="44">
        <f>2^-Q40</f>
        <v>1.0976349999999988</v>
      </c>
      <c r="V40" s="45">
        <v>19.834282000000002</v>
      </c>
      <c r="W40" s="45">
        <v>23.452290000000001</v>
      </c>
      <c r="X40" s="45">
        <f t="shared" si="5"/>
        <v>3.6180079999999997</v>
      </c>
    </row>
    <row r="41" spans="1:28" x14ac:dyDescent="0.2">
      <c r="B41" s="45">
        <v>20.773872000000001</v>
      </c>
      <c r="C41" s="45">
        <v>28.92599457168231</v>
      </c>
      <c r="D41" s="45">
        <f t="shared" si="3"/>
        <v>8.1521225716823089</v>
      </c>
      <c r="H41" s="49"/>
      <c r="L41" s="45">
        <v>21.013083000000002</v>
      </c>
      <c r="M41" s="45">
        <v>24.438799026470626</v>
      </c>
      <c r="N41" s="45">
        <f t="shared" si="4"/>
        <v>3.4257160264706243</v>
      </c>
      <c r="R41" s="49"/>
      <c r="V41" s="45">
        <v>19.843107</v>
      </c>
      <c r="W41" s="45">
        <v>23.425135000000001</v>
      </c>
      <c r="X41" s="45">
        <f t="shared" si="5"/>
        <v>3.5820280000000011</v>
      </c>
    </row>
    <row r="42" spans="1:28" x14ac:dyDescent="0.2">
      <c r="B42" s="45">
        <v>20.595865</v>
      </c>
      <c r="C42" s="45">
        <v>29.148946571682309</v>
      </c>
      <c r="D42" s="45">
        <f t="shared" si="3"/>
        <v>8.5530815716823092</v>
      </c>
      <c r="H42" s="49"/>
      <c r="L42" s="45">
        <v>20.596916</v>
      </c>
      <c r="M42" s="45">
        <v>24.686938026470628</v>
      </c>
      <c r="N42" s="45">
        <f t="shared" si="4"/>
        <v>4.0900220264706277</v>
      </c>
      <c r="R42" s="49"/>
      <c r="U42" s="47" t="s">
        <v>95</v>
      </c>
      <c r="V42" s="47">
        <v>20.620756</v>
      </c>
      <c r="W42" s="47">
        <v>23.874424004853797</v>
      </c>
      <c r="X42" s="47">
        <f t="shared" si="5"/>
        <v>3.2536680048537967</v>
      </c>
      <c r="Y42" s="47">
        <f>AVERAGE(X42:X44)</f>
        <v>3.2407480048537978</v>
      </c>
      <c r="Z42" s="47"/>
      <c r="AA42" s="47">
        <f>Y42-$Z$30</f>
        <v>1.0512171520464797E-2</v>
      </c>
      <c r="AB42" s="51">
        <f>2^-AA42</f>
        <v>0.9927400000000004</v>
      </c>
    </row>
    <row r="43" spans="1:28" x14ac:dyDescent="0.2">
      <c r="B43" s="45">
        <v>21.522984999999998</v>
      </c>
      <c r="C43" s="45">
        <v>29.904798864846899</v>
      </c>
      <c r="D43" s="45">
        <f t="shared" si="3"/>
        <v>8.3818138648469009</v>
      </c>
      <c r="E43" s="45">
        <f>AVERAGE(D43:D45)</f>
        <v>8.1637025315135663</v>
      </c>
      <c r="G43" s="45">
        <f>E43-$F$28</f>
        <v>0.16463694818023278</v>
      </c>
      <c r="H43" s="49">
        <f>2^-G43</f>
        <v>0.89215300000000142</v>
      </c>
      <c r="L43" s="45">
        <v>21.022508999999999</v>
      </c>
      <c r="M43" s="45">
        <v>24.423849905479305</v>
      </c>
      <c r="N43" s="45">
        <f t="shared" si="4"/>
        <v>3.4013409054793051</v>
      </c>
      <c r="O43" s="45">
        <f>AVERAGE(N43:N45)</f>
        <v>3.5778552388126372</v>
      </c>
      <c r="Q43" s="45">
        <f>O43-$P$28</f>
        <v>-0.1228648445206959</v>
      </c>
      <c r="R43" s="49">
        <f>2^-Q43</f>
        <v>1.0888950000000002</v>
      </c>
      <c r="V43" s="45">
        <v>20.560397999999999</v>
      </c>
      <c r="W43" s="45">
        <v>23.907313004853798</v>
      </c>
      <c r="X43" s="45">
        <f t="shared" si="5"/>
        <v>3.3469150048537983</v>
      </c>
      <c r="AB43" s="49"/>
    </row>
    <row r="44" spans="1:28" x14ac:dyDescent="0.2">
      <c r="B44" s="45">
        <v>21.548138000000002</v>
      </c>
      <c r="C44" s="45">
        <v>29.533373864846901</v>
      </c>
      <c r="D44" s="45">
        <f t="shared" si="3"/>
        <v>7.9852358648468993</v>
      </c>
      <c r="H44" s="49"/>
      <c r="L44" s="45">
        <v>20.843015999999999</v>
      </c>
      <c r="M44" s="45">
        <v>24.442050905479302</v>
      </c>
      <c r="N44" s="45">
        <f t="shared" si="4"/>
        <v>3.5990349054793036</v>
      </c>
      <c r="R44" s="49"/>
      <c r="V44" s="45">
        <v>20.757010999999999</v>
      </c>
      <c r="W44" s="45">
        <v>23.878672004853797</v>
      </c>
      <c r="X44" s="45">
        <f t="shared" si="5"/>
        <v>3.1216610048537987</v>
      </c>
      <c r="AB44" s="49"/>
    </row>
    <row r="45" spans="1:28" x14ac:dyDescent="0.2">
      <c r="B45" s="45">
        <v>21.565037</v>
      </c>
      <c r="C45" s="45">
        <v>29.689094864846901</v>
      </c>
      <c r="D45" s="45">
        <f t="shared" si="3"/>
        <v>8.1240578648469004</v>
      </c>
      <c r="H45" s="49"/>
      <c r="L45" s="45">
        <v>20.638867999999999</v>
      </c>
      <c r="M45" s="45">
        <v>24.372057905479302</v>
      </c>
      <c r="N45" s="45">
        <f t="shared" si="4"/>
        <v>3.7331899054793034</v>
      </c>
      <c r="R45" s="49"/>
      <c r="V45" s="45">
        <v>20.809979999999999</v>
      </c>
      <c r="W45" s="45">
        <v>24.275898223733222</v>
      </c>
      <c r="X45" s="45">
        <f t="shared" si="5"/>
        <v>3.4659182237332224</v>
      </c>
      <c r="Y45" s="45">
        <f>AVERAGE(X45:X47)</f>
        <v>3.4099972237332223</v>
      </c>
      <c r="AA45" s="45">
        <f>Y45-$Z$30</f>
        <v>0.17976139039988936</v>
      </c>
      <c r="AB45" s="49">
        <f>2^-AA45</f>
        <v>0.88284900000000066</v>
      </c>
    </row>
    <row r="46" spans="1:28" ht="16" thickBot="1" x14ac:dyDescent="0.25">
      <c r="B46" s="45">
        <v>20.813272000000001</v>
      </c>
      <c r="C46" s="45">
        <v>29.011542785815379</v>
      </c>
      <c r="D46" s="45">
        <f t="shared" si="3"/>
        <v>8.198270785815378</v>
      </c>
      <c r="E46" s="45">
        <f>AVERAGE(D46:D48)</f>
        <v>8.0968144524820449</v>
      </c>
      <c r="G46" s="45">
        <f>E46-$F$28</f>
        <v>9.7748869148711393E-2</v>
      </c>
      <c r="H46" s="43">
        <f>2^-G46</f>
        <v>0.9344899999999996</v>
      </c>
      <c r="L46" s="45">
        <v>21.487794999999998</v>
      </c>
      <c r="M46" s="45">
        <v>25.781793449676076</v>
      </c>
      <c r="N46" s="45">
        <f t="shared" si="4"/>
        <v>4.2939984496760779</v>
      </c>
      <c r="O46" s="45">
        <f>AVERAGE(N46:N48)</f>
        <v>4.0929707830094122</v>
      </c>
      <c r="Q46" s="45">
        <f>O46-$P$28</f>
        <v>0.39225069967607906</v>
      </c>
      <c r="R46" s="43">
        <f>2^-Q46</f>
        <v>0.76193999999999995</v>
      </c>
      <c r="V46" s="45">
        <v>20.888587999999999</v>
      </c>
      <c r="W46" s="45">
        <v>24.312851223733222</v>
      </c>
      <c r="X46" s="45">
        <f t="shared" si="5"/>
        <v>3.4242632237332238</v>
      </c>
      <c r="AB46" s="49"/>
    </row>
    <row r="47" spans="1:28" x14ac:dyDescent="0.2">
      <c r="B47" s="45">
        <v>20.869530000000001</v>
      </c>
      <c r="C47" s="45">
        <v>28.352326785815379</v>
      </c>
      <c r="D47" s="45">
        <f t="shared" si="3"/>
        <v>7.4827967858153777</v>
      </c>
      <c r="L47" s="45">
        <v>21.605779999999999</v>
      </c>
      <c r="M47" s="45">
        <v>25.517013449676078</v>
      </c>
      <c r="N47" s="45">
        <f t="shared" si="4"/>
        <v>3.9112334496760788</v>
      </c>
      <c r="V47" s="45">
        <v>20.876719999999999</v>
      </c>
      <c r="W47" s="45">
        <v>24.216530223733219</v>
      </c>
      <c r="X47" s="45">
        <f t="shared" si="5"/>
        <v>3.3398102237332203</v>
      </c>
      <c r="AB47" s="49"/>
    </row>
    <row r="48" spans="1:28" ht="16" thickBot="1" x14ac:dyDescent="0.25">
      <c r="B48" s="45">
        <v>20.748493</v>
      </c>
      <c r="C48" s="45">
        <v>29.357868785815381</v>
      </c>
      <c r="D48" s="45">
        <f t="shared" si="3"/>
        <v>8.6093757858153808</v>
      </c>
      <c r="L48" s="45">
        <v>21.494747</v>
      </c>
      <c r="M48" s="45">
        <v>25.568427449676079</v>
      </c>
      <c r="N48" s="45">
        <f t="shared" si="4"/>
        <v>4.073680449676079</v>
      </c>
      <c r="V48" s="45">
        <v>21.585037</v>
      </c>
      <c r="W48" s="45">
        <v>24.79776834440338</v>
      </c>
      <c r="X48" s="45">
        <f t="shared" si="5"/>
        <v>3.2127313444033803</v>
      </c>
      <c r="Y48" s="45">
        <f>AVERAGE(X48:X50)</f>
        <v>3.2406753444033796</v>
      </c>
      <c r="AA48" s="45">
        <f>Y48-$Z$30</f>
        <v>1.0439511070046592E-2</v>
      </c>
      <c r="AB48" s="43">
        <f>2^-AA48</f>
        <v>0.99279000000000017</v>
      </c>
    </row>
    <row r="49" spans="1:24" x14ac:dyDescent="0.2">
      <c r="V49" s="45">
        <v>21.464848</v>
      </c>
      <c r="W49" s="45">
        <v>24.88767534440338</v>
      </c>
      <c r="X49" s="45">
        <f t="shared" si="5"/>
        <v>3.4228273444033803</v>
      </c>
    </row>
    <row r="50" spans="1:24" ht="16" thickBot="1" x14ac:dyDescent="0.25">
      <c r="A50" s="50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V50" s="45">
        <v>21.637941000000001</v>
      </c>
      <c r="W50" s="45">
        <v>24.724408344403379</v>
      </c>
      <c r="X50" s="45">
        <f t="shared" si="5"/>
        <v>3.0864673444033777</v>
      </c>
    </row>
    <row r="51" spans="1:24" ht="16" thickTop="1" x14ac:dyDescent="0.2">
      <c r="C51" s="23" t="s">
        <v>53</v>
      </c>
      <c r="M51" s="23" t="s">
        <v>54</v>
      </c>
    </row>
    <row r="52" spans="1:24" x14ac:dyDescent="0.2">
      <c r="A52" s="45" t="s">
        <v>27</v>
      </c>
      <c r="B52" s="45">
        <v>20.893045000000001</v>
      </c>
      <c r="C52" s="45">
        <v>27.387654999999999</v>
      </c>
      <c r="D52" s="45">
        <f t="shared" ref="D52:D72" si="6">C52-B52</f>
        <v>6.494609999999998</v>
      </c>
      <c r="E52" s="45">
        <f>AVERAGE(D52:D54)</f>
        <v>6.3463260000000004</v>
      </c>
      <c r="F52" s="45">
        <f>AVERAGE(E52:E61)</f>
        <v>6.4851576666666668</v>
      </c>
      <c r="G52" s="45">
        <f>E52-$F$52</f>
        <v>-0.13883166666666646</v>
      </c>
      <c r="H52" s="45">
        <f>2^-G52</f>
        <v>1.101013124638893</v>
      </c>
      <c r="K52" s="45" t="s">
        <v>27</v>
      </c>
      <c r="L52" s="45">
        <v>20.925694</v>
      </c>
      <c r="M52" s="45">
        <v>29.893837000000001</v>
      </c>
      <c r="N52" s="45">
        <f>M52-L52</f>
        <v>8.9681430000000013</v>
      </c>
      <c r="O52" s="45">
        <f>AVERAGE(N52:N54)</f>
        <v>8.9689010000000007</v>
      </c>
      <c r="P52" s="45">
        <f>AVERAGE(O52:O61)</f>
        <v>9.0859756666666662</v>
      </c>
      <c r="Q52" s="45">
        <f>O52-$P$52</f>
        <v>-0.11707466666666555</v>
      </c>
      <c r="R52" s="45">
        <f>2^-Q52</f>
        <v>1.0845335374124048</v>
      </c>
    </row>
    <row r="53" spans="1:24" x14ac:dyDescent="0.2">
      <c r="B53" s="45">
        <v>20.985899</v>
      </c>
      <c r="C53" s="45">
        <v>27.220224000000002</v>
      </c>
      <c r="D53" s="45">
        <f t="shared" si="6"/>
        <v>6.2343250000000019</v>
      </c>
      <c r="L53" s="45">
        <v>20.986982000000001</v>
      </c>
      <c r="M53" s="45">
        <v>30.015820999999999</v>
      </c>
      <c r="N53" s="45">
        <f t="shared" ref="N53:N72" si="7">M53-L53</f>
        <v>9.0288389999999978</v>
      </c>
    </row>
    <row r="54" spans="1:24" x14ac:dyDescent="0.2">
      <c r="B54" s="45">
        <v>20.966549000000001</v>
      </c>
      <c r="C54" s="45">
        <v>27.276592000000001</v>
      </c>
      <c r="D54" s="45">
        <f t="shared" si="6"/>
        <v>6.3100430000000003</v>
      </c>
      <c r="L54" s="45">
        <v>20.965499999999999</v>
      </c>
      <c r="M54" s="45">
        <v>29.875221</v>
      </c>
      <c r="N54" s="45">
        <f t="shared" si="7"/>
        <v>8.9097210000000011</v>
      </c>
    </row>
    <row r="55" spans="1:24" x14ac:dyDescent="0.2">
      <c r="B55" s="45">
        <v>21.2394</v>
      </c>
      <c r="C55" s="45">
        <v>27.346415</v>
      </c>
      <c r="D55" s="45">
        <f t="shared" si="6"/>
        <v>6.1070150000000005</v>
      </c>
      <c r="E55" s="45">
        <f>AVERAGE(D55:D57)</f>
        <v>6.0645743333333328</v>
      </c>
      <c r="G55" s="45">
        <f>E55-$F$52</f>
        <v>-0.42058333333333398</v>
      </c>
      <c r="H55" s="45">
        <f>2^-G55</f>
        <v>1.3384686362502889</v>
      </c>
      <c r="L55" s="45">
        <v>21.24465</v>
      </c>
      <c r="M55" s="45">
        <v>29.949852</v>
      </c>
      <c r="N55" s="45">
        <f t="shared" si="7"/>
        <v>8.7052019999999999</v>
      </c>
      <c r="O55" s="45">
        <f>AVERAGE(N55:N57)</f>
        <v>8.9972076666666663</v>
      </c>
      <c r="Q55" s="45">
        <f>O55-$P$52</f>
        <v>-8.8767999999999958E-2</v>
      </c>
      <c r="R55" s="45">
        <f>2^-Q55</f>
        <v>1.0634616437198652</v>
      </c>
    </row>
    <row r="56" spans="1:24" x14ac:dyDescent="0.2">
      <c r="B56" s="45">
        <v>21.299392999999998</v>
      </c>
      <c r="C56" s="45">
        <v>27.488045</v>
      </c>
      <c r="D56" s="45">
        <f t="shared" si="6"/>
        <v>6.1886520000000012</v>
      </c>
      <c r="L56" s="45">
        <v>20.981477999999999</v>
      </c>
      <c r="M56" s="45">
        <v>29.972059999999999</v>
      </c>
      <c r="N56" s="45">
        <f t="shared" si="7"/>
        <v>8.9905819999999999</v>
      </c>
    </row>
    <row r="57" spans="1:24" x14ac:dyDescent="0.2">
      <c r="B57" s="45">
        <v>21.359076000000002</v>
      </c>
      <c r="C57" s="45">
        <v>27.257131999999999</v>
      </c>
      <c r="D57" s="45">
        <f t="shared" si="6"/>
        <v>5.8980559999999969</v>
      </c>
      <c r="L57" s="45">
        <v>20.90663</v>
      </c>
      <c r="M57" s="45">
        <v>30.202469000000001</v>
      </c>
      <c r="N57" s="45">
        <f t="shared" si="7"/>
        <v>9.2958390000000009</v>
      </c>
    </row>
    <row r="58" spans="1:24" x14ac:dyDescent="0.2">
      <c r="B58" s="45">
        <v>21.302607999999999</v>
      </c>
      <c r="C58" s="45">
        <v>27.808866999999999</v>
      </c>
      <c r="D58" s="45">
        <f t="shared" si="6"/>
        <v>6.506259</v>
      </c>
      <c r="E58" s="45">
        <f>AVERAGE(D58:D60)</f>
        <v>6.4835109999999991</v>
      </c>
      <c r="G58" s="45">
        <f>E58-$F$52</f>
        <v>-1.6466666666676844E-3</v>
      </c>
      <c r="H58" s="45">
        <f>2^-G58</f>
        <v>1.0011420339820596</v>
      </c>
      <c r="L58" s="45">
        <v>21.164137</v>
      </c>
      <c r="M58" s="45">
        <v>29.927638999999999</v>
      </c>
      <c r="N58" s="45">
        <f t="shared" si="7"/>
        <v>8.763501999999999</v>
      </c>
      <c r="O58" s="45">
        <f>AVERAGE(N58:N60)</f>
        <v>8.8493103333333334</v>
      </c>
      <c r="Q58" s="45">
        <f>O58-$P$52</f>
        <v>-0.23666533333333284</v>
      </c>
      <c r="R58" s="45">
        <f>2^-Q58</f>
        <v>1.1782660498945126</v>
      </c>
    </row>
    <row r="59" spans="1:24" x14ac:dyDescent="0.2">
      <c r="B59" s="45">
        <v>21.276958</v>
      </c>
      <c r="C59" s="45">
        <v>27.589625999999999</v>
      </c>
      <c r="D59" s="45">
        <f t="shared" si="6"/>
        <v>6.3126679999999986</v>
      </c>
      <c r="L59" s="45">
        <v>21.073053000000002</v>
      </c>
      <c r="M59" s="45">
        <v>30.156261000000001</v>
      </c>
      <c r="N59" s="45">
        <f t="shared" si="7"/>
        <v>9.0832079999999991</v>
      </c>
    </row>
    <row r="60" spans="1:24" x14ac:dyDescent="0.2">
      <c r="B60" s="45">
        <v>21.339314000000002</v>
      </c>
      <c r="C60" s="45">
        <v>27.97092</v>
      </c>
      <c r="D60" s="45">
        <f t="shared" si="6"/>
        <v>6.6316059999999979</v>
      </c>
      <c r="L60" s="45">
        <v>21.144497000000001</v>
      </c>
      <c r="M60" s="45">
        <v>29.845718000000002</v>
      </c>
      <c r="N60" s="45">
        <f t="shared" si="7"/>
        <v>8.7012210000000003</v>
      </c>
    </row>
    <row r="61" spans="1:24" x14ac:dyDescent="0.2">
      <c r="B61" s="45">
        <v>20.018318000000001</v>
      </c>
      <c r="C61" s="45">
        <v>26.969460999999999</v>
      </c>
      <c r="D61" s="45">
        <f t="shared" si="6"/>
        <v>6.9511429999999983</v>
      </c>
      <c r="E61" s="45">
        <f>AVERAGE(D61:D63)</f>
        <v>7.0462193333333323</v>
      </c>
      <c r="G61" s="45">
        <f>E61-$F$52</f>
        <v>0.56106166666666546</v>
      </c>
      <c r="H61" s="45">
        <f>2^-G61</f>
        <v>0.67780319070961215</v>
      </c>
      <c r="L61" s="45">
        <v>19.901240000000001</v>
      </c>
      <c r="M61" s="45">
        <v>29.565588000000002</v>
      </c>
      <c r="N61" s="45">
        <f t="shared" si="7"/>
        <v>9.6643480000000004</v>
      </c>
      <c r="O61" s="45">
        <f>AVERAGE(N61:N63)</f>
        <v>9.5284836666666681</v>
      </c>
      <c r="Q61" s="45">
        <f>O61-$P$52</f>
        <v>0.4425080000000019</v>
      </c>
      <c r="R61" s="45">
        <f>2^-Q61</f>
        <v>0.73585427735895226</v>
      </c>
    </row>
    <row r="62" spans="1:24" x14ac:dyDescent="0.2">
      <c r="B62" s="45">
        <v>19.962807000000002</v>
      </c>
      <c r="C62" s="45">
        <v>27.236355</v>
      </c>
      <c r="D62" s="45">
        <f t="shared" si="6"/>
        <v>7.2735479999999981</v>
      </c>
      <c r="L62" s="45">
        <v>20.073528</v>
      </c>
      <c r="M62" s="45">
        <v>29.597584000000001</v>
      </c>
      <c r="N62" s="45">
        <f t="shared" si="7"/>
        <v>9.5240560000000016</v>
      </c>
    </row>
    <row r="63" spans="1:24" ht="16" thickBot="1" x14ac:dyDescent="0.25">
      <c r="B63" s="45">
        <v>20.205705999999999</v>
      </c>
      <c r="C63" s="45">
        <v>27.119672999999999</v>
      </c>
      <c r="D63" s="45">
        <f t="shared" si="6"/>
        <v>6.9139669999999995</v>
      </c>
      <c r="E63" s="46"/>
      <c r="L63" s="45">
        <v>20.398947</v>
      </c>
      <c r="M63" s="45">
        <v>29.795994</v>
      </c>
      <c r="N63" s="45">
        <f t="shared" si="7"/>
        <v>9.3970470000000006</v>
      </c>
    </row>
    <row r="64" spans="1:24" x14ac:dyDescent="0.2">
      <c r="A64" s="47" t="s">
        <v>95</v>
      </c>
      <c r="B64" s="47">
        <v>20.747441999999999</v>
      </c>
      <c r="C64" s="47">
        <v>27.209034631633333</v>
      </c>
      <c r="D64" s="45">
        <f t="shared" si="6"/>
        <v>6.4615926316333336</v>
      </c>
      <c r="E64" s="45">
        <f>AVERAGE(D64:D66)</f>
        <v>6.469597298300001</v>
      </c>
      <c r="F64" s="47"/>
      <c r="G64" s="48">
        <f>E64-$F$52</f>
        <v>-1.5560368366665855E-2</v>
      </c>
      <c r="H64" s="44">
        <f>2^-G64</f>
        <v>1.0108439999999992</v>
      </c>
      <c r="K64" s="47" t="s">
        <v>95</v>
      </c>
      <c r="L64" s="47">
        <v>21.38334</v>
      </c>
      <c r="M64" s="47">
        <v>29.825264392850919</v>
      </c>
      <c r="N64" s="47">
        <f t="shared" si="7"/>
        <v>8.4419243928509182</v>
      </c>
      <c r="O64" s="47">
        <f>AVERAGE(N64:N66)</f>
        <v>8.8983890595175854</v>
      </c>
      <c r="P64" s="47"/>
      <c r="Q64" s="48">
        <f>O64-$P$52</f>
        <v>-0.18758660714908082</v>
      </c>
      <c r="R64" s="44">
        <f>2^-Q64</f>
        <v>1.1388570000000011</v>
      </c>
    </row>
    <row r="65" spans="1:28" x14ac:dyDescent="0.2">
      <c r="B65" s="45">
        <v>20.773872000000001</v>
      </c>
      <c r="C65" s="45">
        <v>27.159163631633334</v>
      </c>
      <c r="D65" s="45">
        <f t="shared" si="6"/>
        <v>6.3852916316333328</v>
      </c>
      <c r="H65" s="49"/>
      <c r="L65" s="45">
        <v>21.013083000000002</v>
      </c>
      <c r="M65" s="45">
        <v>29.823198392850919</v>
      </c>
      <c r="N65" s="45">
        <f t="shared" si="7"/>
        <v>8.8101153928509177</v>
      </c>
      <c r="R65" s="49"/>
    </row>
    <row r="66" spans="1:28" x14ac:dyDescent="0.2">
      <c r="B66" s="45">
        <v>20.595865</v>
      </c>
      <c r="C66" s="45">
        <v>27.157772631633335</v>
      </c>
      <c r="D66" s="45">
        <f t="shared" si="6"/>
        <v>6.5619076316333356</v>
      </c>
      <c r="H66" s="49"/>
      <c r="L66" s="45">
        <v>20.596916</v>
      </c>
      <c r="M66" s="45">
        <v>30.040043392850919</v>
      </c>
      <c r="N66" s="45">
        <f t="shared" si="7"/>
        <v>9.4431273928509185</v>
      </c>
      <c r="R66" s="49"/>
    </row>
    <row r="67" spans="1:28" x14ac:dyDescent="0.2">
      <c r="B67" s="45">
        <v>21.522984999999998</v>
      </c>
      <c r="C67" s="45">
        <v>27.807331591414467</v>
      </c>
      <c r="D67" s="45">
        <f t="shared" si="6"/>
        <v>6.2843465914144687</v>
      </c>
      <c r="E67" s="45">
        <f>AVERAGE(D67:D69)</f>
        <v>6.2295989247478003</v>
      </c>
      <c r="G67" s="45">
        <f>E67-$F$52</f>
        <v>-0.25555874191886652</v>
      </c>
      <c r="H67" s="49">
        <f>2^-G67</f>
        <v>1.1937979999999995</v>
      </c>
      <c r="L67" s="45">
        <v>21.022508999999999</v>
      </c>
      <c r="M67" s="45">
        <v>29.931705363893883</v>
      </c>
      <c r="N67" s="45">
        <f t="shared" si="7"/>
        <v>8.9091963638938836</v>
      </c>
      <c r="O67" s="45">
        <f>AVERAGE(N67:N69)</f>
        <v>8.9390793638938835</v>
      </c>
      <c r="Q67" s="45">
        <f>O67-$P$52</f>
        <v>-0.14689630277278276</v>
      </c>
      <c r="R67" s="49">
        <f>2^-Q67</f>
        <v>1.1071849999999983</v>
      </c>
    </row>
    <row r="68" spans="1:28" x14ac:dyDescent="0.2">
      <c r="B68" s="45">
        <v>21.548138000000002</v>
      </c>
      <c r="C68" s="45">
        <v>27.795853591414467</v>
      </c>
      <c r="D68" s="45">
        <f t="shared" si="6"/>
        <v>6.2477155914144653</v>
      </c>
      <c r="H68" s="49"/>
      <c r="L68" s="45">
        <v>20.843015999999999</v>
      </c>
      <c r="M68" s="45">
        <v>29.62756236389388</v>
      </c>
      <c r="N68" s="45">
        <f t="shared" si="7"/>
        <v>8.784546363893881</v>
      </c>
      <c r="R68" s="49"/>
    </row>
    <row r="69" spans="1:28" x14ac:dyDescent="0.2">
      <c r="B69" s="45">
        <v>21.565037</v>
      </c>
      <c r="C69" s="45">
        <v>27.721771591414466</v>
      </c>
      <c r="D69" s="45">
        <f t="shared" si="6"/>
        <v>6.156734591414466</v>
      </c>
      <c r="H69" s="49"/>
      <c r="L69" s="45">
        <v>20.638867999999999</v>
      </c>
      <c r="M69" s="45">
        <v>29.762363363893883</v>
      </c>
      <c r="N69" s="45">
        <f t="shared" si="7"/>
        <v>9.123495363893884</v>
      </c>
      <c r="R69" s="49"/>
    </row>
    <row r="70" spans="1:28" ht="16" thickBot="1" x14ac:dyDescent="0.25">
      <c r="B70" s="45">
        <v>20.813272000000001</v>
      </c>
      <c r="C70" s="45">
        <v>27.444891405789495</v>
      </c>
      <c r="D70" s="45">
        <f t="shared" si="6"/>
        <v>6.6316194057894933</v>
      </c>
      <c r="E70" s="45">
        <f>AVERAGE(D70:D72)</f>
        <v>6.6176090724561591</v>
      </c>
      <c r="G70" s="45">
        <f>E70-$F$52</f>
        <v>0.13245140578949233</v>
      </c>
      <c r="H70" s="43">
        <f>2^-G70</f>
        <v>0.91228000000000009</v>
      </c>
      <c r="L70" s="45">
        <v>21.487794999999998</v>
      </c>
      <c r="M70" s="45">
        <v>30.653025292719377</v>
      </c>
      <c r="N70" s="45">
        <f t="shared" si="7"/>
        <v>9.1652302927193787</v>
      </c>
      <c r="O70" s="45">
        <f>AVERAGE(N70:N72)</f>
        <v>8.9795509593860459</v>
      </c>
      <c r="Q70" s="45">
        <f>O70-$P$52</f>
        <v>-0.10642470728062037</v>
      </c>
      <c r="R70" s="43">
        <f>2^-Q70</f>
        <v>1.0765569999999993</v>
      </c>
    </row>
    <row r="71" spans="1:28" x14ac:dyDescent="0.2">
      <c r="B71" s="45">
        <v>20.869530000000001</v>
      </c>
      <c r="C71" s="45">
        <v>27.410593405789491</v>
      </c>
      <c r="D71" s="45">
        <f t="shared" si="6"/>
        <v>6.5410634057894903</v>
      </c>
      <c r="L71" s="45">
        <v>21.605779999999999</v>
      </c>
      <c r="M71" s="45">
        <v>30.75888429271938</v>
      </c>
      <c r="N71" s="45">
        <f t="shared" si="7"/>
        <v>9.1531042927193802</v>
      </c>
    </row>
    <row r="72" spans="1:28" x14ac:dyDescent="0.2">
      <c r="B72" s="45">
        <v>20.748493</v>
      </c>
      <c r="C72" s="45">
        <v>27.428637405789495</v>
      </c>
      <c r="D72" s="45">
        <f t="shared" si="6"/>
        <v>6.6801444057894948</v>
      </c>
      <c r="L72" s="45">
        <v>21.494747</v>
      </c>
      <c r="M72" s="45">
        <v>30.115065292719379</v>
      </c>
      <c r="N72" s="45">
        <f t="shared" si="7"/>
        <v>8.6203182927193787</v>
      </c>
    </row>
    <row r="74" spans="1:28" ht="16" thickBot="1" x14ac:dyDescent="0.25">
      <c r="A74" s="50"/>
      <c r="B74" s="50"/>
      <c r="C74" s="50"/>
      <c r="D74" s="50"/>
      <c r="E74" s="50"/>
      <c r="F74" s="50"/>
      <c r="G74" s="50"/>
      <c r="H74" s="50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</row>
    <row r="75" spans="1:28" ht="16" thickTop="1" x14ac:dyDescent="0.2">
      <c r="C75" s="23" t="s">
        <v>55</v>
      </c>
      <c r="M75" s="23" t="s">
        <v>56</v>
      </c>
      <c r="W75" s="45" t="s">
        <v>57</v>
      </c>
    </row>
    <row r="76" spans="1:28" x14ac:dyDescent="0.2">
      <c r="A76" s="45" t="s">
        <v>27</v>
      </c>
      <c r="B76" s="45">
        <v>20.893045000000001</v>
      </c>
      <c r="C76" s="45">
        <v>27.108512999999999</v>
      </c>
      <c r="D76" s="45">
        <f t="shared" ref="D76:D96" si="8">C76-B76</f>
        <v>6.2154679999999978</v>
      </c>
      <c r="E76" s="45">
        <f>AVERAGE(D76:D78)</f>
        <v>6.0706749999999987</v>
      </c>
      <c r="F76" s="45">
        <f>AVERAGE(E76:E85)</f>
        <v>6.5919632499999992</v>
      </c>
      <c r="G76" s="45">
        <f>E76-$F$76</f>
        <v>-0.52128825000000045</v>
      </c>
      <c r="H76" s="45">
        <f>2^-G76</f>
        <v>1.4352362657005031</v>
      </c>
      <c r="K76" s="45" t="s">
        <v>27</v>
      </c>
      <c r="L76" s="45">
        <v>20.925694</v>
      </c>
      <c r="M76" s="45">
        <v>27.202728</v>
      </c>
      <c r="N76" s="45">
        <f>M76-L76</f>
        <v>6.2770340000000004</v>
      </c>
      <c r="O76" s="45">
        <f>AVERAGE(N76:N78)</f>
        <v>6.0583206666666669</v>
      </c>
      <c r="P76" s="45">
        <f>AVERAGE(O76:O85)</f>
        <v>6.1248637499999994</v>
      </c>
      <c r="Q76" s="45">
        <f>O76-$P$76</f>
        <v>-6.6543083333332476E-2</v>
      </c>
      <c r="R76" s="45">
        <f>2^-Q76</f>
        <v>1.0472044139412926</v>
      </c>
      <c r="U76" s="45" t="s">
        <v>27</v>
      </c>
      <c r="V76" s="45">
        <v>20.925694</v>
      </c>
      <c r="W76" s="45">
        <v>30.007923000000002</v>
      </c>
      <c r="X76" s="45">
        <f>W76-V76</f>
        <v>9.0822290000000017</v>
      </c>
      <c r="Y76" s="45">
        <f>AVERAGE(X76:X78)</f>
        <v>9.0943373333333337</v>
      </c>
      <c r="Z76" s="45">
        <f>AVERAGE(Y76:Y85)</f>
        <v>9.2817881666666651</v>
      </c>
      <c r="AA76" s="45">
        <f>Y76-$Z$76</f>
        <v>-0.18745083333333135</v>
      </c>
      <c r="AB76" s="45">
        <f>2^-AA76</f>
        <v>1.1387498258015312</v>
      </c>
    </row>
    <row r="77" spans="1:28" x14ac:dyDescent="0.2">
      <c r="B77" s="45">
        <v>20.985899</v>
      </c>
      <c r="C77" s="45">
        <v>27.067651999999999</v>
      </c>
      <c r="D77" s="45">
        <f t="shared" si="8"/>
        <v>6.0817529999999991</v>
      </c>
      <c r="L77" s="45">
        <v>20.986982000000001</v>
      </c>
      <c r="M77" s="45">
        <v>27.037344000000001</v>
      </c>
      <c r="N77" s="45">
        <f t="shared" ref="N77:N96" si="9">M77-L77</f>
        <v>6.0503619999999998</v>
      </c>
      <c r="V77" s="45">
        <v>20.986982000000001</v>
      </c>
      <c r="W77" s="45">
        <v>29.983822</v>
      </c>
      <c r="X77" s="45">
        <f>W77-V77</f>
        <v>8.9968399999999988</v>
      </c>
    </row>
    <row r="78" spans="1:28" x14ac:dyDescent="0.2">
      <c r="B78" s="45">
        <v>20.966549000000001</v>
      </c>
      <c r="C78" s="45">
        <v>26.881353000000001</v>
      </c>
      <c r="D78" s="45">
        <f t="shared" si="8"/>
        <v>5.9148040000000002</v>
      </c>
      <c r="L78" s="45">
        <v>20.965499999999999</v>
      </c>
      <c r="M78" s="45">
        <v>26.813065999999999</v>
      </c>
      <c r="N78" s="45">
        <f t="shared" si="9"/>
        <v>5.8475660000000005</v>
      </c>
      <c r="V78" s="45">
        <v>20.965499999999999</v>
      </c>
      <c r="W78" s="45">
        <v>30.169443000000001</v>
      </c>
      <c r="X78" s="45">
        <f t="shared" ref="X78:X96" si="10">W78-V78</f>
        <v>9.2039430000000024</v>
      </c>
    </row>
    <row r="79" spans="1:28" x14ac:dyDescent="0.2">
      <c r="B79" s="45">
        <v>21.2394</v>
      </c>
      <c r="C79" s="45">
        <v>27.434678999999999</v>
      </c>
      <c r="D79" s="45">
        <f t="shared" si="8"/>
        <v>6.1952789999999993</v>
      </c>
      <c r="E79" s="45">
        <f>AVERAGE(D79:D81)</f>
        <v>5.8459183333333335</v>
      </c>
      <c r="G79" s="45">
        <f>E79-$F$76</f>
        <v>-0.74604491666666561</v>
      </c>
      <c r="H79" s="45">
        <f>2^-G79</f>
        <v>1.6771885854250606</v>
      </c>
      <c r="L79" s="45">
        <v>21.24465</v>
      </c>
      <c r="M79" s="45">
        <v>26.765885999999998</v>
      </c>
      <c r="N79" s="45">
        <f t="shared" si="9"/>
        <v>5.5212359999999983</v>
      </c>
      <c r="O79" s="45">
        <f>AVERAGE(N79:N81)</f>
        <v>5.8731456666666659</v>
      </c>
      <c r="Q79" s="45">
        <f>O79-$P$76</f>
        <v>-0.25171808333333345</v>
      </c>
      <c r="R79" s="45">
        <f>2^-Q79</f>
        <v>1.1906241670694317</v>
      </c>
      <c r="V79" s="45">
        <v>21.24465</v>
      </c>
      <c r="W79" s="45">
        <v>29.997167999999999</v>
      </c>
      <c r="X79" s="45">
        <f t="shared" si="10"/>
        <v>8.7525179999999985</v>
      </c>
      <c r="Y79" s="45">
        <f>AVERAGE(X79:X81)</f>
        <v>9.0921866666666666</v>
      </c>
      <c r="AA79" s="45">
        <f>Y79-$Z$76</f>
        <v>-0.18960149999999842</v>
      </c>
      <c r="AB79" s="45">
        <f>2^-AA79</f>
        <v>1.140448658597246</v>
      </c>
    </row>
    <row r="80" spans="1:28" x14ac:dyDescent="0.2">
      <c r="B80" s="45">
        <v>21.299392999999998</v>
      </c>
      <c r="C80" s="45">
        <v>26.930592000000001</v>
      </c>
      <c r="D80" s="45">
        <f t="shared" si="8"/>
        <v>5.6311990000000023</v>
      </c>
      <c r="L80" s="45">
        <v>20.981477999999999</v>
      </c>
      <c r="M80" s="45">
        <v>26.960659</v>
      </c>
      <c r="N80" s="45">
        <f t="shared" si="9"/>
        <v>5.9791810000000005</v>
      </c>
      <c r="V80" s="45">
        <v>20.981477999999999</v>
      </c>
      <c r="W80" s="45">
        <v>30.311330000000002</v>
      </c>
      <c r="X80" s="45">
        <f t="shared" si="10"/>
        <v>9.3298520000000025</v>
      </c>
    </row>
    <row r="81" spans="1:28" x14ac:dyDescent="0.2">
      <c r="B81" s="45">
        <v>21.359076000000002</v>
      </c>
      <c r="C81" s="45">
        <v>27.070353000000001</v>
      </c>
      <c r="D81" s="45">
        <f t="shared" si="8"/>
        <v>5.711276999999999</v>
      </c>
      <c r="L81" s="45">
        <v>20.90663</v>
      </c>
      <c r="M81" s="45">
        <v>27.025649999999999</v>
      </c>
      <c r="N81" s="45">
        <f t="shared" si="9"/>
        <v>6.119019999999999</v>
      </c>
      <c r="V81" s="45">
        <v>20.90663</v>
      </c>
      <c r="W81" s="45">
        <v>30.100819999999999</v>
      </c>
      <c r="X81" s="45">
        <f t="shared" si="10"/>
        <v>9.194189999999999</v>
      </c>
    </row>
    <row r="82" spans="1:28" x14ac:dyDescent="0.2">
      <c r="B82" s="45">
        <v>21.302607999999999</v>
      </c>
      <c r="C82" s="45">
        <v>27.44322</v>
      </c>
      <c r="D82" s="45">
        <f t="shared" si="8"/>
        <v>6.1406120000000008</v>
      </c>
      <c r="E82" s="45">
        <f>AVERAGE(D82:D84)</f>
        <v>6.0096113333333321</v>
      </c>
      <c r="G82" s="45">
        <f>E82-$F$76</f>
        <v>-0.58235191666666708</v>
      </c>
      <c r="H82" s="45">
        <f>2^-G82</f>
        <v>1.4972881758231364</v>
      </c>
      <c r="L82" s="45">
        <v>21.164137</v>
      </c>
      <c r="M82" s="45">
        <v>27.308975</v>
      </c>
      <c r="N82" s="45">
        <f t="shared" si="9"/>
        <v>6.144838</v>
      </c>
      <c r="O82" s="45">
        <f>AVERAGE(N82:N84)</f>
        <v>5.8536833333333327</v>
      </c>
      <c r="Q82" s="45">
        <f>O82-$P$76</f>
        <v>-0.2711804166666667</v>
      </c>
      <c r="R82" s="45">
        <f>2^-Q82</f>
        <v>1.2067948263783956</v>
      </c>
      <c r="V82" s="45">
        <v>21.164137</v>
      </c>
      <c r="W82" s="45">
        <v>30.826128000000001</v>
      </c>
      <c r="X82" s="45">
        <f t="shared" si="10"/>
        <v>9.6619910000000004</v>
      </c>
      <c r="Y82" s="45">
        <f>AVERAGE(X82:X84)</f>
        <v>9.4953233333333333</v>
      </c>
      <c r="AA82" s="45">
        <f>Y82-$Z$76</f>
        <v>0.21353516666666827</v>
      </c>
      <c r="AB82" s="45">
        <f>2^-AA82</f>
        <v>0.86242137062475133</v>
      </c>
    </row>
    <row r="83" spans="1:28" x14ac:dyDescent="0.2">
      <c r="B83" s="45">
        <v>21.276958</v>
      </c>
      <c r="C83" s="45">
        <v>27.372661999999998</v>
      </c>
      <c r="D83" s="45">
        <f t="shared" si="8"/>
        <v>6.0957039999999978</v>
      </c>
      <c r="L83" s="45">
        <v>21.073053000000002</v>
      </c>
      <c r="M83" s="45">
        <v>26.879861999999999</v>
      </c>
      <c r="N83" s="45">
        <f t="shared" si="9"/>
        <v>5.8068089999999977</v>
      </c>
      <c r="V83" s="45">
        <v>21.073053000000002</v>
      </c>
      <c r="W83" s="45">
        <v>30.441513</v>
      </c>
      <c r="X83" s="45">
        <f t="shared" si="10"/>
        <v>9.3684599999999989</v>
      </c>
    </row>
    <row r="84" spans="1:28" x14ac:dyDescent="0.2">
      <c r="B84" s="45">
        <v>21.339314000000002</v>
      </c>
      <c r="C84" s="45">
        <v>27.131831999999999</v>
      </c>
      <c r="D84" s="45">
        <f t="shared" si="8"/>
        <v>5.7925179999999976</v>
      </c>
      <c r="L84" s="45">
        <v>21.144497000000001</v>
      </c>
      <c r="M84" s="45">
        <v>26.753900000000002</v>
      </c>
      <c r="N84" s="45">
        <f t="shared" si="9"/>
        <v>5.6094030000000004</v>
      </c>
      <c r="V84" s="45">
        <v>21.144497000000001</v>
      </c>
      <c r="W84" s="45">
        <v>30.600016</v>
      </c>
      <c r="X84" s="45">
        <f t="shared" si="10"/>
        <v>9.4555189999999989</v>
      </c>
    </row>
    <row r="85" spans="1:28" x14ac:dyDescent="0.2">
      <c r="B85" s="45">
        <v>20.018318000000001</v>
      </c>
      <c r="C85" s="45">
        <v>28.550394000000001</v>
      </c>
      <c r="D85" s="45">
        <f t="shared" si="8"/>
        <v>8.532076</v>
      </c>
      <c r="E85" s="45">
        <f>AVERAGE(D85:D87)</f>
        <v>8.4416483333333332</v>
      </c>
      <c r="F85" s="45" t="s">
        <v>96</v>
      </c>
      <c r="G85" s="45">
        <f>E85-$F$76</f>
        <v>1.849685083333334</v>
      </c>
      <c r="H85" s="45">
        <f>2^-G85</f>
        <v>0.27745292483059575</v>
      </c>
      <c r="L85" s="45">
        <v>19.901240000000001</v>
      </c>
      <c r="M85" s="45">
        <v>26.867681999999999</v>
      </c>
      <c r="N85" s="45">
        <f t="shared" si="9"/>
        <v>6.9664419999999971</v>
      </c>
      <c r="O85" s="45">
        <f>AVERAGE(N85:N87)</f>
        <v>6.714305333333332</v>
      </c>
      <c r="Q85" s="45">
        <f>O85-$P$76</f>
        <v>0.58944158333333263</v>
      </c>
      <c r="R85" s="45">
        <f>2^-Q85</f>
        <v>0.66460010066654007</v>
      </c>
      <c r="V85" s="45">
        <v>19.901240000000001</v>
      </c>
      <c r="W85" s="45">
        <v>29.683464000000001</v>
      </c>
      <c r="X85" s="45">
        <f t="shared" si="10"/>
        <v>9.7822239999999994</v>
      </c>
      <c r="Y85" s="45">
        <f>AVERAGE(X85:X87)</f>
        <v>9.4453053333333337</v>
      </c>
      <c r="AA85" s="45">
        <f>Y85-$Z$76</f>
        <v>0.1635171666666686</v>
      </c>
      <c r="AB85" s="45">
        <f>2^-AA85</f>
        <v>0.89284573423257696</v>
      </c>
    </row>
    <row r="86" spans="1:28" x14ac:dyDescent="0.2">
      <c r="B86" s="45">
        <v>19.962807000000002</v>
      </c>
      <c r="C86" s="45">
        <v>29.107979</v>
      </c>
      <c r="D86" s="45">
        <f t="shared" si="8"/>
        <v>9.1451719999999987</v>
      </c>
      <c r="L86" s="45">
        <v>20.073528</v>
      </c>
      <c r="M86" s="45">
        <v>26.811679999999999</v>
      </c>
      <c r="N86" s="45">
        <f t="shared" si="9"/>
        <v>6.7381519999999995</v>
      </c>
      <c r="V86" s="45">
        <v>20.073528</v>
      </c>
      <c r="W86" s="45">
        <v>29.538633000000001</v>
      </c>
      <c r="X86" s="45">
        <f t="shared" si="10"/>
        <v>9.4651050000000012</v>
      </c>
    </row>
    <row r="87" spans="1:28" ht="16" thickBot="1" x14ac:dyDescent="0.25">
      <c r="B87" s="45">
        <v>20.205705999999999</v>
      </c>
      <c r="C87" s="45">
        <v>27.853403</v>
      </c>
      <c r="D87" s="45">
        <f t="shared" si="8"/>
        <v>7.6476970000000009</v>
      </c>
      <c r="E87" s="46"/>
      <c r="L87" s="45">
        <v>20.398947</v>
      </c>
      <c r="M87" s="45">
        <v>26.837268999999999</v>
      </c>
      <c r="N87" s="45">
        <f t="shared" si="9"/>
        <v>6.4383219999999994</v>
      </c>
      <c r="V87" s="45">
        <v>20.398947</v>
      </c>
      <c r="W87" s="45">
        <v>29.487534</v>
      </c>
      <c r="X87" s="45">
        <f t="shared" si="10"/>
        <v>9.0885870000000004</v>
      </c>
    </row>
    <row r="88" spans="1:28" x14ac:dyDescent="0.2">
      <c r="A88" s="47" t="s">
        <v>95</v>
      </c>
      <c r="B88" s="47">
        <v>20.747441999999999</v>
      </c>
      <c r="C88" s="47">
        <v>26.913525392998373</v>
      </c>
      <c r="D88" s="47">
        <f t="shared" si="8"/>
        <v>6.1660833929983738</v>
      </c>
      <c r="E88" s="45">
        <f>AVERAGE(D88:D90)</f>
        <v>6.5564730596650387</v>
      </c>
      <c r="F88" s="47"/>
      <c r="G88" s="48">
        <f>E88-$F$76</f>
        <v>-3.5490190334960481E-2</v>
      </c>
      <c r="H88" s="44">
        <f>2^-G88</f>
        <v>1.0249049999999993</v>
      </c>
      <c r="K88" s="47" t="s">
        <v>95</v>
      </c>
      <c r="L88" s="47">
        <v>21.38334</v>
      </c>
      <c r="M88" s="47">
        <v>26.852657213425243</v>
      </c>
      <c r="N88" s="47">
        <f t="shared" si="9"/>
        <v>5.4693172134252421</v>
      </c>
      <c r="O88" s="47">
        <f>AVERAGE(N88:N90)</f>
        <v>5.8821332134252415</v>
      </c>
      <c r="P88" s="47"/>
      <c r="Q88" s="48">
        <f>O88-$P$76</f>
        <v>-0.24273053657475785</v>
      </c>
      <c r="R88" s="44">
        <f>2^-Q88</f>
        <v>1.1832300000000011</v>
      </c>
      <c r="U88" s="47" t="s">
        <v>95</v>
      </c>
      <c r="V88" s="47">
        <v>21.38334</v>
      </c>
      <c r="W88" s="47">
        <v>30.279851196211588</v>
      </c>
      <c r="X88" s="47">
        <f t="shared" si="10"/>
        <v>8.8965111962115877</v>
      </c>
      <c r="Y88" s="47">
        <f>AVERAGE(X88:X90)</f>
        <v>9.04646119621159</v>
      </c>
      <c r="Z88" s="47"/>
      <c r="AA88" s="48">
        <f>Y88-$Z$76</f>
        <v>-0.23532697045507511</v>
      </c>
      <c r="AB88" s="44">
        <f>2^-AA88</f>
        <v>1.1771734999999985</v>
      </c>
    </row>
    <row r="89" spans="1:28" x14ac:dyDescent="0.2">
      <c r="B89" s="45">
        <v>20.773872000000001</v>
      </c>
      <c r="C89" s="45">
        <v>27.357950392998372</v>
      </c>
      <c r="D89" s="45">
        <f t="shared" si="8"/>
        <v>6.5840783929983715</v>
      </c>
      <c r="H89" s="49"/>
      <c r="L89" s="45">
        <v>21.013083000000002</v>
      </c>
      <c r="M89" s="45">
        <v>26.970043213425242</v>
      </c>
      <c r="N89" s="45">
        <f t="shared" si="9"/>
        <v>5.9569602134252406</v>
      </c>
      <c r="R89" s="49"/>
      <c r="V89" s="45">
        <v>21.013083000000002</v>
      </c>
      <c r="W89" s="45">
        <v>30.00607819621159</v>
      </c>
      <c r="X89" s="45">
        <f t="shared" si="10"/>
        <v>8.9929951962115879</v>
      </c>
      <c r="AB89" s="49"/>
    </row>
    <row r="90" spans="1:28" x14ac:dyDescent="0.2">
      <c r="B90" s="45">
        <v>20.595865</v>
      </c>
      <c r="C90" s="45">
        <v>27.515122392998371</v>
      </c>
      <c r="D90" s="45">
        <f t="shared" si="8"/>
        <v>6.9192573929983716</v>
      </c>
      <c r="H90" s="49"/>
      <c r="L90" s="45">
        <v>20.596916</v>
      </c>
      <c r="M90" s="45">
        <v>26.817038213425242</v>
      </c>
      <c r="N90" s="45">
        <f t="shared" si="9"/>
        <v>6.2201222134252419</v>
      </c>
      <c r="R90" s="49"/>
      <c r="V90" s="45">
        <v>20.596916</v>
      </c>
      <c r="W90" s="45">
        <v>29.846793196211593</v>
      </c>
      <c r="X90" s="45">
        <f t="shared" si="10"/>
        <v>9.2498771962115924</v>
      </c>
      <c r="AB90" s="49"/>
    </row>
    <row r="91" spans="1:28" x14ac:dyDescent="0.2">
      <c r="B91" s="45">
        <v>21.522984999999998</v>
      </c>
      <c r="C91" s="45">
        <v>28.220225967373302</v>
      </c>
      <c r="D91" s="45">
        <f t="shared" si="8"/>
        <v>6.697240967373304</v>
      </c>
      <c r="E91" s="45">
        <f>AVERAGE(D91:D93)</f>
        <v>6.7060953007066351</v>
      </c>
      <c r="G91" s="45">
        <f>E91-$F$76</f>
        <v>0.1141320507066359</v>
      </c>
      <c r="H91" s="49">
        <f>2^-G91</f>
        <v>0.9239379999999997</v>
      </c>
      <c r="L91" s="45">
        <v>21.022508999999999</v>
      </c>
      <c r="M91" s="45">
        <v>26.751914773828915</v>
      </c>
      <c r="N91" s="45">
        <f t="shared" si="9"/>
        <v>5.7294057738289155</v>
      </c>
      <c r="O91" s="45">
        <f>AVERAGE(N91:N93)</f>
        <v>5.9893577738289148</v>
      </c>
      <c r="Q91" s="45">
        <f>O91-$P$76</f>
        <v>-0.13550597617108462</v>
      </c>
      <c r="R91" s="49">
        <f>2^-Q91</f>
        <v>1.0984780000000001</v>
      </c>
      <c r="V91" s="45">
        <v>21.022508999999999</v>
      </c>
      <c r="W91" s="45">
        <v>29.87890472171653</v>
      </c>
      <c r="X91" s="45">
        <f t="shared" si="10"/>
        <v>8.856395721716531</v>
      </c>
      <c r="Y91" s="45">
        <f>AVERAGE(X91:X93)</f>
        <v>9.0119387217165343</v>
      </c>
      <c r="AA91" s="45">
        <f>Y91-$Z$76</f>
        <v>-0.26984944495013075</v>
      </c>
      <c r="AB91" s="49">
        <f>2^-AA91</f>
        <v>1.2056819999999984</v>
      </c>
    </row>
    <row r="92" spans="1:28" x14ac:dyDescent="0.2">
      <c r="B92" s="45">
        <v>21.548138000000002</v>
      </c>
      <c r="C92" s="45">
        <v>28.366134967373302</v>
      </c>
      <c r="D92" s="45">
        <f t="shared" si="8"/>
        <v>6.8179969673733005</v>
      </c>
      <c r="H92" s="49"/>
      <c r="L92" s="45">
        <v>20.843015999999999</v>
      </c>
      <c r="M92" s="45">
        <v>26.893849773828912</v>
      </c>
      <c r="N92" s="45">
        <f t="shared" si="9"/>
        <v>6.0508337738289129</v>
      </c>
      <c r="R92" s="49"/>
      <c r="V92" s="45">
        <v>20.843015999999999</v>
      </c>
      <c r="W92" s="45">
        <v>29.839179721716533</v>
      </c>
      <c r="X92" s="45">
        <f t="shared" si="10"/>
        <v>8.9961637217165347</v>
      </c>
      <c r="AB92" s="49"/>
    </row>
    <row r="93" spans="1:28" x14ac:dyDescent="0.2">
      <c r="B93" s="45">
        <v>21.565037</v>
      </c>
      <c r="C93" s="45">
        <v>28.1680849673733</v>
      </c>
      <c r="D93" s="45">
        <f t="shared" si="8"/>
        <v>6.6030479673732998</v>
      </c>
      <c r="H93" s="49"/>
      <c r="L93" s="45">
        <v>20.638867999999999</v>
      </c>
      <c r="M93" s="45">
        <v>26.826701773828916</v>
      </c>
      <c r="N93" s="45">
        <f t="shared" si="9"/>
        <v>6.1878337738289169</v>
      </c>
      <c r="R93" s="49"/>
      <c r="V93" s="45">
        <v>20.638867999999999</v>
      </c>
      <c r="W93" s="45">
        <v>29.822124721716534</v>
      </c>
      <c r="X93" s="45">
        <f t="shared" si="10"/>
        <v>9.1832567217165355</v>
      </c>
      <c r="AB93" s="49"/>
    </row>
    <row r="94" spans="1:28" ht="16" thickBot="1" x14ac:dyDescent="0.25">
      <c r="B94" s="45">
        <v>20.813272000000001</v>
      </c>
      <c r="C94" s="45">
        <v>26.622320270733404</v>
      </c>
      <c r="D94" s="45">
        <f t="shared" si="8"/>
        <v>5.8090482707334026</v>
      </c>
      <c r="E94" s="45">
        <f>AVERAGE(D94:D96)</f>
        <v>6.8006776040667347</v>
      </c>
      <c r="G94" s="45">
        <f>E94-$F$76</f>
        <v>0.20871435406673555</v>
      </c>
      <c r="H94" s="43">
        <f>2^-G94</f>
        <v>0.86530799999999986</v>
      </c>
      <c r="L94" s="45">
        <v>21.487794999999998</v>
      </c>
      <c r="M94" s="45">
        <v>27.655631551610259</v>
      </c>
      <c r="N94" s="45">
        <f t="shared" si="9"/>
        <v>6.1678365516102609</v>
      </c>
      <c r="O94" s="45">
        <f>AVERAGE(N94:N96)</f>
        <v>6.0826508849435923</v>
      </c>
      <c r="Q94" s="45">
        <f>O94-$P$76</f>
        <v>-4.221286505640709E-2</v>
      </c>
      <c r="R94" s="43">
        <f>2^-Q94</f>
        <v>1.0296919999999992</v>
      </c>
      <c r="V94" s="45">
        <v>21.487794999999998</v>
      </c>
      <c r="W94" s="45">
        <v>30.843550720498321</v>
      </c>
      <c r="X94" s="45">
        <f t="shared" si="10"/>
        <v>9.3557557204983226</v>
      </c>
      <c r="Y94" s="45">
        <f>AVERAGE(X94:X96)</f>
        <v>9.5731907204983226</v>
      </c>
      <c r="AA94" s="45">
        <f>Y94-$Z$76</f>
        <v>0.29140255383165758</v>
      </c>
      <c r="AB94" s="43">
        <f>2^-AA94</f>
        <v>0.81710730000000054</v>
      </c>
    </row>
    <row r="95" spans="1:28" x14ac:dyDescent="0.2">
      <c r="B95" s="45">
        <v>20.869530000000001</v>
      </c>
      <c r="C95" s="45">
        <v>28.146524270733401</v>
      </c>
      <c r="D95" s="45">
        <f t="shared" si="8"/>
        <v>7.2769942707334003</v>
      </c>
      <c r="L95" s="45">
        <v>21.605779999999999</v>
      </c>
      <c r="M95" s="45">
        <v>27.537393551610258</v>
      </c>
      <c r="N95" s="45">
        <f t="shared" si="9"/>
        <v>5.9316135516102584</v>
      </c>
      <c r="V95" s="45">
        <v>21.605779999999999</v>
      </c>
      <c r="W95" s="45">
        <v>31.544995720498321</v>
      </c>
      <c r="X95" s="45">
        <f t="shared" si="10"/>
        <v>9.9392157204983214</v>
      </c>
    </row>
    <row r="96" spans="1:28" x14ac:dyDescent="0.2">
      <c r="B96" s="45">
        <v>20.748493</v>
      </c>
      <c r="C96" s="45">
        <v>28.064483270733401</v>
      </c>
      <c r="D96" s="45">
        <f t="shared" si="8"/>
        <v>7.3159902707334012</v>
      </c>
      <c r="L96" s="45">
        <v>21.494747</v>
      </c>
      <c r="M96" s="45">
        <v>27.643249551610257</v>
      </c>
      <c r="N96" s="45">
        <f t="shared" si="9"/>
        <v>6.1485025516102567</v>
      </c>
      <c r="V96" s="45">
        <v>21.494747</v>
      </c>
      <c r="W96" s="45">
        <v>30.919347720498322</v>
      </c>
      <c r="X96" s="45">
        <f t="shared" si="10"/>
        <v>9.4246007204983222</v>
      </c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629A4-6858-4CBF-91B0-792D87516F92}">
  <dimension ref="A1"/>
  <sheetViews>
    <sheetView tabSelected="1" workbookViewId="0">
      <selection activeCell="L32" sqref="L32"/>
    </sheetView>
  </sheetViews>
  <sheetFormatPr baseColWidth="10" defaultColWidth="8.83203125" defaultRowHeight="15" x14ac:dyDescent="0.2"/>
  <sheetData>
    <row r="1" spans="1:1" x14ac:dyDescent="0.2">
      <c r="A1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Panel a</vt:lpstr>
      <vt:lpstr>Panel c</vt:lpstr>
      <vt:lpstr>Panel d</vt:lpstr>
      <vt:lpstr>Panel e</vt:lpstr>
      <vt:lpstr>Panel f</vt:lpstr>
      <vt:lpstr>Panel g left</vt:lpstr>
      <vt:lpstr>Panel g right</vt:lpstr>
      <vt:lpstr>Panel h</vt:lpstr>
      <vt:lpstr>Panel 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Yuquan Tong</dc:creator>
  <cp:lastModifiedBy>Microsoft Office User</cp:lastModifiedBy>
  <dcterms:created xsi:type="dcterms:W3CDTF">2015-06-05T18:17:20Z</dcterms:created>
  <dcterms:modified xsi:type="dcterms:W3CDTF">2023-03-13T18:10:28Z</dcterms:modified>
</cp:coreProperties>
</file>