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jessicachilds-disney/Dropbox/Manuscripts In progress/MDD JCD Nature Revision/3rd Revision Nov 2022/Raw data for submission/"/>
    </mc:Choice>
  </mc:AlternateContent>
  <xr:revisionPtr revIDLastSave="0" documentId="13_ncr:1_{66FC2EA4-3885-2E47-924B-339467691AFB}" xr6:coauthVersionLast="47" xr6:coauthVersionMax="47" xr10:uidLastSave="{00000000-0000-0000-0000-000000000000}"/>
  <bookViews>
    <workbookView xWindow="0" yWindow="760" windowWidth="25780" windowHeight="13860" activeTab="4" xr2:uid="{00000000-000D-0000-FFFF-FFFF00000000}"/>
  </bookViews>
  <sheets>
    <sheet name="Panel c" sheetId="1" r:id="rId1"/>
    <sheet name="Panel d" sheetId="2" r:id="rId2"/>
    <sheet name="Panel e" sheetId="3" r:id="rId3"/>
    <sheet name="Panel f" sheetId="4" r:id="rId4"/>
    <sheet name="Panel 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" l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G16" i="1"/>
  <c r="H16" i="1" s="1"/>
  <c r="G17" i="1"/>
  <c r="H17" i="1" s="1"/>
  <c r="G26" i="1"/>
  <c r="H26" i="1" s="1"/>
  <c r="G27" i="1"/>
  <c r="H27" i="1" s="1"/>
  <c r="E28" i="1"/>
  <c r="G28" i="1" s="1"/>
  <c r="H28" i="1" s="1"/>
  <c r="E27" i="1"/>
  <c r="E26" i="1"/>
  <c r="E25" i="1"/>
  <c r="E24" i="1"/>
  <c r="G24" i="1" s="1"/>
  <c r="H24" i="1" s="1"/>
  <c r="E23" i="1"/>
  <c r="G23" i="1" s="1"/>
  <c r="H23" i="1" s="1"/>
  <c r="E22" i="1"/>
  <c r="G22" i="1" s="1"/>
  <c r="H22" i="1" s="1"/>
  <c r="E21" i="1"/>
  <c r="G21" i="1" s="1"/>
  <c r="H21" i="1" s="1"/>
  <c r="E20" i="1"/>
  <c r="E19" i="1"/>
  <c r="G19" i="1" s="1"/>
  <c r="H19" i="1" s="1"/>
  <c r="E18" i="1"/>
  <c r="G18" i="1" s="1"/>
  <c r="H18" i="1" s="1"/>
  <c r="E17" i="1"/>
  <c r="E16" i="1"/>
  <c r="E15" i="1"/>
  <c r="F14" i="1"/>
  <c r="G20" i="1" s="1"/>
  <c r="H20" i="1" s="1"/>
  <c r="E14" i="1"/>
  <c r="G14" i="1" s="1"/>
  <c r="G10" i="3"/>
  <c r="G11" i="3"/>
  <c r="G12" i="3"/>
  <c r="G13" i="3"/>
  <c r="G14" i="3"/>
  <c r="G9" i="3"/>
  <c r="E14" i="3"/>
  <c r="H14" i="3" s="1"/>
  <c r="E13" i="3"/>
  <c r="H13" i="3" s="1"/>
  <c r="E12" i="3"/>
  <c r="H12" i="3" s="1"/>
  <c r="E11" i="3"/>
  <c r="H11" i="3" s="1"/>
  <c r="E10" i="3"/>
  <c r="H10" i="3" s="1"/>
  <c r="E9" i="3"/>
  <c r="G25" i="1" l="1"/>
  <c r="H25" i="1" s="1"/>
  <c r="F32" i="1"/>
  <c r="G39" i="1" s="1"/>
  <c r="H39" i="1" s="1"/>
  <c r="G15" i="1"/>
  <c r="H15" i="1" s="1"/>
  <c r="G42" i="1"/>
  <c r="H42" i="1" s="1"/>
  <c r="G41" i="1"/>
  <c r="H41" i="1" s="1"/>
  <c r="G40" i="1"/>
  <c r="H40" i="1" s="1"/>
  <c r="H14" i="1"/>
  <c r="F9" i="3"/>
  <c r="H9" i="3"/>
  <c r="N16" i="3"/>
  <c r="N15" i="3"/>
  <c r="N14" i="3"/>
  <c r="N13" i="3"/>
  <c r="N12" i="3"/>
  <c r="N11" i="3"/>
  <c r="N10" i="3"/>
  <c r="N9" i="3"/>
  <c r="O9" i="3" s="1"/>
  <c r="F15" i="4"/>
  <c r="D14" i="4"/>
  <c r="E16" i="4" s="1"/>
  <c r="D3" i="4"/>
  <c r="F6" i="4" s="1"/>
  <c r="D7" i="5"/>
  <c r="D6" i="5"/>
  <c r="D4" i="5"/>
  <c r="D3" i="5"/>
  <c r="F18" i="2"/>
  <c r="F17" i="2"/>
  <c r="F16" i="2"/>
  <c r="F15" i="2"/>
  <c r="G15" i="2" s="1"/>
  <c r="F12" i="2"/>
  <c r="F11" i="2"/>
  <c r="F10" i="2"/>
  <c r="F9" i="2"/>
  <c r="F18" i="4" l="1"/>
  <c r="E15" i="4"/>
  <c r="F19" i="4"/>
  <c r="E19" i="4"/>
  <c r="G38" i="1"/>
  <c r="H38" i="1" s="1"/>
  <c r="G33" i="1"/>
  <c r="H33" i="1" s="1"/>
  <c r="G32" i="1"/>
  <c r="H32" i="1" s="1"/>
  <c r="G35" i="1"/>
  <c r="H35" i="1" s="1"/>
  <c r="G45" i="1"/>
  <c r="H45" i="1" s="1"/>
  <c r="G44" i="1"/>
  <c r="H44" i="1" s="1"/>
  <c r="G46" i="1"/>
  <c r="H46" i="1" s="1"/>
  <c r="G43" i="1"/>
  <c r="H43" i="1" s="1"/>
  <c r="G36" i="1"/>
  <c r="H36" i="1" s="1"/>
  <c r="G34" i="1"/>
  <c r="H34" i="1" s="1"/>
  <c r="G37" i="1"/>
  <c r="H37" i="1" s="1"/>
  <c r="P14" i="3"/>
  <c r="Q14" i="3" s="1"/>
  <c r="P15" i="3"/>
  <c r="P16" i="3"/>
  <c r="P11" i="3"/>
  <c r="Q11" i="3" s="1"/>
  <c r="P13" i="3"/>
  <c r="Q13" i="3" s="1"/>
  <c r="P10" i="3"/>
  <c r="Q10" i="3" s="1"/>
  <c r="P9" i="3"/>
  <c r="Q9" i="3" s="1"/>
  <c r="P12" i="3"/>
  <c r="Q12" i="3" s="1"/>
  <c r="Q15" i="3"/>
  <c r="Q16" i="3"/>
  <c r="E3" i="4"/>
  <c r="F8" i="4"/>
  <c r="F4" i="4"/>
  <c r="E18" i="4"/>
  <c r="E8" i="4"/>
  <c r="E4" i="4"/>
  <c r="F17" i="4"/>
  <c r="E17" i="4"/>
  <c r="E6" i="4"/>
  <c r="F3" i="4"/>
  <c r="E7" i="4"/>
  <c r="E14" i="4"/>
  <c r="F16" i="4"/>
  <c r="F5" i="4"/>
  <c r="E5" i="4"/>
  <c r="F7" i="4"/>
  <c r="F14" i="4"/>
  <c r="H16" i="2"/>
  <c r="H17" i="2"/>
  <c r="H18" i="2"/>
  <c r="H15" i="2"/>
  <c r="G9" i="2"/>
  <c r="H12" i="2" l="1"/>
  <c r="H10" i="2"/>
  <c r="H11" i="2"/>
  <c r="H9" i="2"/>
</calcChain>
</file>

<file path=xl/sharedStrings.xml><?xml version="1.0" encoding="utf-8"?>
<sst xmlns="http://schemas.openxmlformats.org/spreadsheetml/2006/main" count="128" uniqueCount="58">
  <si>
    <t>c-Jun-RiboTAC</t>
  </si>
  <si>
    <t>c-Jun-binder (uM)</t>
  </si>
  <si>
    <t>c-Jun-RiboTAC (uM)</t>
  </si>
  <si>
    <t>Untreated</t>
  </si>
  <si>
    <t>Compound</t>
  </si>
  <si>
    <t>Normalized to untreated</t>
  </si>
  <si>
    <t>c-Jun RIBOTAC-1</t>
  </si>
  <si>
    <t>c-Jun RIBOTAC-2</t>
  </si>
  <si>
    <t>c-Jun RIBOTAC-3</t>
  </si>
  <si>
    <t>c-Jun RIBOTAC-4</t>
  </si>
  <si>
    <t>β-actin</t>
  </si>
  <si>
    <t>c-Jun</t>
  </si>
  <si>
    <t>Gel-1</t>
  </si>
  <si>
    <t>Gel-2</t>
  </si>
  <si>
    <t>untreated-1</t>
  </si>
  <si>
    <t>untreated-2</t>
  </si>
  <si>
    <t>untreated-3</t>
  </si>
  <si>
    <t>untreated-4</t>
  </si>
  <si>
    <t>cJun/β-actin</t>
  </si>
  <si>
    <t>Average of untreated</t>
  </si>
  <si>
    <t xml:space="preserve"> c-Jun</t>
  </si>
  <si>
    <t>Luminescence intensity</t>
  </si>
  <si>
    <t>c-Jun-RiboTAC-1</t>
  </si>
  <si>
    <t>c-Jun-RiboTAC-2</t>
  </si>
  <si>
    <t>Number of cells</t>
  </si>
  <si>
    <t>Average</t>
  </si>
  <si>
    <t>Biological replicate</t>
  </si>
  <si>
    <t>Day 0</t>
  </si>
  <si>
    <t>Day 2</t>
  </si>
  <si>
    <t>Absorbance at 490 nm</t>
  </si>
  <si>
    <t>Untreated-1</t>
  </si>
  <si>
    <t>Untreated-2</t>
  </si>
  <si>
    <t>Untreated-3</t>
  </si>
  <si>
    <t>Untreated-4</t>
  </si>
  <si>
    <t>c-Jun-RiboTAC-3</t>
  </si>
  <si>
    <t>c-Jun-RiboTAC-4</t>
  </si>
  <si>
    <t>Ct GAPDH</t>
  </si>
  <si>
    <t>Ct c-Jun</t>
  </si>
  <si>
    <t>∆Ct</t>
  </si>
  <si>
    <t>∆∆Ct</t>
  </si>
  <si>
    <t>#</t>
  </si>
  <si>
    <t>Relative to untreated</t>
  </si>
  <si>
    <r>
      <t xml:space="preserve">c-Jun-RiboTAC 0.02 </t>
    </r>
    <r>
      <rPr>
        <sz val="10"/>
        <rFont val="Calibri"/>
        <family val="2"/>
      </rPr>
      <t>µ</t>
    </r>
    <r>
      <rPr>
        <sz val="10"/>
        <rFont val="Arial"/>
        <family val="2"/>
      </rPr>
      <t>M-1</t>
    </r>
  </si>
  <si>
    <t>c-Jun-RiboTAC 0.02 µM-2</t>
  </si>
  <si>
    <t>c-Jun-RiboTAC 0.02 µM-3</t>
  </si>
  <si>
    <t>c-Jun-RiboTAC 0.2 µM-1</t>
  </si>
  <si>
    <t>c-Jun-RiboTAC 0.2 µM-2</t>
  </si>
  <si>
    <t>c-Jun-RiboTAC 0.2 µM-3</t>
  </si>
  <si>
    <t>c-Jun-RiboTAC 2 µM-1</t>
  </si>
  <si>
    <t>c-Jun-RiboTAC 2 µM-2</t>
  </si>
  <si>
    <t>c-Jun-RiboTAC 2 µM-3</t>
  </si>
  <si>
    <t>c-Jun-binder 2 µM-1</t>
  </si>
  <si>
    <t>c-Jun-binder 2 µM-2</t>
  </si>
  <si>
    <t>c-Jun-binder 2 µM-3</t>
  </si>
  <si>
    <t>Run-1</t>
  </si>
  <si>
    <t>Run-2</t>
  </si>
  <si>
    <t>RIGHT PANEL - Control Cells</t>
  </si>
  <si>
    <t>LEFT PANEL - RNase L CRISPR Knock Out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</si>
</sst>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" fontId="0" fillId="0" borderId="0" xfId="0" applyNumberFormat="1"/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1" fontId="1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8"/>
  <sheetViews>
    <sheetView topLeftCell="A26" workbookViewId="0">
      <selection activeCell="H32" sqref="H32"/>
    </sheetView>
  </sheetViews>
  <sheetFormatPr baseColWidth="10" defaultColWidth="8.83203125" defaultRowHeight="15" x14ac:dyDescent="0.2"/>
  <cols>
    <col min="1" max="1" width="4.33203125" customWidth="1"/>
    <col min="2" max="2" width="24" customWidth="1"/>
  </cols>
  <sheetData>
    <row r="2" spans="1:9" s="13" customFormat="1" ht="48" x14ac:dyDescent="0.2">
      <c r="C2" s="11" t="s">
        <v>1</v>
      </c>
      <c r="D2" s="13">
        <v>0</v>
      </c>
      <c r="E2" s="13">
        <v>0</v>
      </c>
      <c r="F2" s="13">
        <v>0</v>
      </c>
      <c r="G2" s="13">
        <v>0</v>
      </c>
      <c r="H2" s="13">
        <v>2</v>
      </c>
    </row>
    <row r="3" spans="1:9" s="13" customFormat="1" ht="49" thickBot="1" x14ac:dyDescent="0.25">
      <c r="C3" s="11" t="s">
        <v>2</v>
      </c>
      <c r="D3" s="13">
        <v>0</v>
      </c>
      <c r="E3" s="13">
        <v>0.02</v>
      </c>
      <c r="F3" s="13">
        <v>0.2</v>
      </c>
      <c r="G3" s="13">
        <v>2</v>
      </c>
      <c r="H3" s="13">
        <v>0</v>
      </c>
    </row>
    <row r="4" spans="1:9" x14ac:dyDescent="0.2">
      <c r="C4">
        <v>1</v>
      </c>
      <c r="D4" s="2">
        <v>1.077569</v>
      </c>
      <c r="E4" s="3">
        <v>0.895451</v>
      </c>
      <c r="F4" s="3">
        <v>0.53138200000000002</v>
      </c>
      <c r="G4" s="3">
        <v>0.54189900000000002</v>
      </c>
      <c r="H4" s="4">
        <v>0.91834300000000002</v>
      </c>
    </row>
    <row r="5" spans="1:9" x14ac:dyDescent="0.2">
      <c r="C5">
        <v>2</v>
      </c>
      <c r="D5" s="5">
        <v>0.86480599999999996</v>
      </c>
      <c r="E5" s="1">
        <v>0.51308100000000001</v>
      </c>
      <c r="F5" s="1">
        <v>0.56392900000000001</v>
      </c>
      <c r="G5" s="1">
        <v>0.554759</v>
      </c>
      <c r="H5" s="6">
        <v>0.78802899999999998</v>
      </c>
    </row>
    <row r="6" spans="1:9" x14ac:dyDescent="0.2">
      <c r="C6">
        <v>3</v>
      </c>
      <c r="D6" s="5">
        <v>1.0730900000000001</v>
      </c>
      <c r="E6" s="1">
        <v>0.67123500000000003</v>
      </c>
      <c r="F6" s="1">
        <v>0.53206900000000001</v>
      </c>
      <c r="G6" s="1">
        <v>0.57017399999999996</v>
      </c>
      <c r="H6" s="6">
        <v>0.95510399999999995</v>
      </c>
    </row>
    <row r="7" spans="1:9" x14ac:dyDescent="0.2">
      <c r="C7">
        <v>4</v>
      </c>
      <c r="D7" s="5">
        <v>0.93996500000000005</v>
      </c>
      <c r="E7" s="1">
        <v>0.89735399999999998</v>
      </c>
      <c r="F7" s="1">
        <v>0.78214799999999995</v>
      </c>
      <c r="G7" s="1">
        <v>0.81152899999999994</v>
      </c>
      <c r="H7" s="6">
        <v>0.97591399999999995</v>
      </c>
    </row>
    <row r="8" spans="1:9" x14ac:dyDescent="0.2">
      <c r="C8">
        <v>5</v>
      </c>
      <c r="D8" s="5">
        <v>0.97466799999999998</v>
      </c>
      <c r="E8" s="1">
        <v>0.85507200000000005</v>
      </c>
      <c r="F8" s="1">
        <v>1.0518970000000001</v>
      </c>
      <c r="G8" s="1">
        <v>0.61518499999999998</v>
      </c>
      <c r="H8" s="6">
        <v>0.96098799999999995</v>
      </c>
    </row>
    <row r="9" spans="1:9" ht="16" thickBot="1" x14ac:dyDescent="0.25">
      <c r="C9">
        <v>6</v>
      </c>
      <c r="D9" s="7">
        <v>1.09152</v>
      </c>
      <c r="E9" s="8">
        <v>0.82559300000000002</v>
      </c>
      <c r="F9" s="8">
        <v>0.70355100000000004</v>
      </c>
      <c r="G9" s="8">
        <v>0.78417700000000001</v>
      </c>
      <c r="H9" s="9">
        <v>1.1188739999999999</v>
      </c>
    </row>
    <row r="12" spans="1:9" x14ac:dyDescent="0.2">
      <c r="B12" s="1" t="s">
        <v>54</v>
      </c>
    </row>
    <row r="13" spans="1:9" ht="42" x14ac:dyDescent="0.2">
      <c r="A13" s="11" t="s">
        <v>40</v>
      </c>
      <c r="B13" s="11" t="s">
        <v>4</v>
      </c>
      <c r="C13" s="23" t="s">
        <v>36</v>
      </c>
      <c r="D13" s="23" t="s">
        <v>37</v>
      </c>
      <c r="E13" s="23" t="s">
        <v>38</v>
      </c>
      <c r="F13" s="23" t="s">
        <v>19</v>
      </c>
      <c r="G13" s="23" t="s">
        <v>39</v>
      </c>
      <c r="H13" s="23" t="s">
        <v>41</v>
      </c>
      <c r="I13" s="11"/>
    </row>
    <row r="14" spans="1:9" x14ac:dyDescent="0.2">
      <c r="A14">
        <v>1</v>
      </c>
      <c r="B14" s="21" t="s">
        <v>30</v>
      </c>
      <c r="C14">
        <v>16.938122431437176</v>
      </c>
      <c r="D14">
        <v>23.874575297037762</v>
      </c>
      <c r="E14">
        <f>D14-C14</f>
        <v>6.9364528656005859</v>
      </c>
      <c r="F14">
        <f>AVERAGE(E14:E16)</f>
        <v>7.0442331102159299</v>
      </c>
      <c r="G14">
        <f>E14-$F$14</f>
        <v>-0.10778024461534397</v>
      </c>
      <c r="H14">
        <f>2^-G14</f>
        <v>1.0775689941883906</v>
      </c>
    </row>
    <row r="15" spans="1:9" x14ac:dyDescent="0.2">
      <c r="A15">
        <v>2</v>
      </c>
      <c r="B15" s="21" t="s">
        <v>31</v>
      </c>
      <c r="C15">
        <v>16.678472518920898</v>
      </c>
      <c r="D15">
        <v>23.932256698608398</v>
      </c>
      <c r="E15">
        <f t="shared" ref="E15:E16" si="0">D15-C15</f>
        <v>7.2537841796875</v>
      </c>
      <c r="G15">
        <f t="shared" ref="G15:G28" si="1">E15-$F$14</f>
        <v>0.2095510694715701</v>
      </c>
      <c r="H15">
        <f t="shared" ref="H15:H28" si="2">2^-G15</f>
        <v>0.86480629548118337</v>
      </c>
    </row>
    <row r="16" spans="1:9" x14ac:dyDescent="0.2">
      <c r="A16">
        <v>3</v>
      </c>
      <c r="B16" s="21" t="s">
        <v>32</v>
      </c>
      <c r="C16">
        <v>16.827954610188801</v>
      </c>
      <c r="D16">
        <v>23.770416895548504</v>
      </c>
      <c r="E16">
        <f t="shared" si="0"/>
        <v>6.9424622853597029</v>
      </c>
      <c r="G16">
        <f t="shared" si="1"/>
        <v>-0.10177082485622702</v>
      </c>
      <c r="H16">
        <f t="shared" si="2"/>
        <v>1.0730898102786071</v>
      </c>
    </row>
    <row r="17" spans="1:8" x14ac:dyDescent="0.2">
      <c r="A17">
        <v>4</v>
      </c>
      <c r="B17" s="21" t="s">
        <v>42</v>
      </c>
      <c r="C17">
        <v>16.952545801798504</v>
      </c>
      <c r="D17">
        <v>24.156092961629231</v>
      </c>
      <c r="E17">
        <f t="shared" ref="E17:E27" si="3">D17-C17</f>
        <v>7.2035471598307268</v>
      </c>
      <c r="G17">
        <f t="shared" si="1"/>
        <v>0.15931404961479689</v>
      </c>
      <c r="H17">
        <f t="shared" si="2"/>
        <v>0.89545072482704624</v>
      </c>
    </row>
    <row r="18" spans="1:8" x14ac:dyDescent="0.2">
      <c r="A18">
        <v>5</v>
      </c>
      <c r="B18" s="21" t="s">
        <v>43</v>
      </c>
      <c r="C18">
        <v>16.404012680053711</v>
      </c>
      <c r="D18">
        <v>24.410987218221027</v>
      </c>
      <c r="E18">
        <f t="shared" si="3"/>
        <v>8.0069745381673165</v>
      </c>
      <c r="G18">
        <f t="shared" si="1"/>
        <v>0.96274142795138662</v>
      </c>
      <c r="H18">
        <f t="shared" si="2"/>
        <v>0.51308102316346715</v>
      </c>
    </row>
    <row r="19" spans="1:8" x14ac:dyDescent="0.2">
      <c r="A19">
        <v>6</v>
      </c>
      <c r="B19" s="21" t="s">
        <v>44</v>
      </c>
      <c r="C19">
        <v>16.685858408610027</v>
      </c>
      <c r="D19">
        <v>24.305202484130859</v>
      </c>
      <c r="E19">
        <f t="shared" si="3"/>
        <v>7.6193440755208321</v>
      </c>
      <c r="G19">
        <f t="shared" si="1"/>
        <v>0.57511096530490224</v>
      </c>
      <c r="H19">
        <f t="shared" si="2"/>
        <v>0.67123462120022015</v>
      </c>
    </row>
    <row r="20" spans="1:8" x14ac:dyDescent="0.2">
      <c r="A20">
        <v>7</v>
      </c>
      <c r="B20" s="21" t="s">
        <v>45</v>
      </c>
      <c r="C20">
        <v>16.425900777180988</v>
      </c>
      <c r="D20">
        <v>24.382312138875324</v>
      </c>
      <c r="E20">
        <f t="shared" si="3"/>
        <v>7.9564113616943359</v>
      </c>
      <c r="G20">
        <f t="shared" si="1"/>
        <v>0.91217825147840603</v>
      </c>
      <c r="H20">
        <f t="shared" si="2"/>
        <v>0.53138217845862834</v>
      </c>
    </row>
    <row r="21" spans="1:8" x14ac:dyDescent="0.2">
      <c r="A21">
        <v>8</v>
      </c>
      <c r="B21" s="21" t="s">
        <v>46</v>
      </c>
      <c r="C21">
        <v>16.484524408976238</v>
      </c>
      <c r="D21">
        <v>24.355171203613281</v>
      </c>
      <c r="E21">
        <f t="shared" si="3"/>
        <v>7.8706467946370431</v>
      </c>
      <c r="G21">
        <f t="shared" si="1"/>
        <v>0.82641368442111318</v>
      </c>
      <c r="H21">
        <f t="shared" si="2"/>
        <v>0.56392934207978684</v>
      </c>
    </row>
    <row r="22" spans="1:8" x14ac:dyDescent="0.2">
      <c r="A22">
        <v>9</v>
      </c>
      <c r="B22" s="21" t="s">
        <v>47</v>
      </c>
      <c r="C22">
        <v>16.496375401814777</v>
      </c>
      <c r="D22">
        <v>24.45092264811198</v>
      </c>
      <c r="E22">
        <f t="shared" si="3"/>
        <v>7.9545472462972029</v>
      </c>
      <c r="G22">
        <f t="shared" si="1"/>
        <v>0.91031413608127298</v>
      </c>
      <c r="H22">
        <f t="shared" si="2"/>
        <v>0.53206922450868799</v>
      </c>
    </row>
    <row r="23" spans="1:8" x14ac:dyDescent="0.2">
      <c r="A23">
        <v>10</v>
      </c>
      <c r="B23" s="21" t="s">
        <v>48</v>
      </c>
      <c r="C23">
        <v>15.931938489278158</v>
      </c>
      <c r="D23">
        <v>23.860075632731121</v>
      </c>
      <c r="E23">
        <f t="shared" si="3"/>
        <v>7.9281371434529628</v>
      </c>
      <c r="G23">
        <f t="shared" si="1"/>
        <v>0.88390403323703293</v>
      </c>
      <c r="H23">
        <f t="shared" si="2"/>
        <v>0.54189902885443175</v>
      </c>
    </row>
    <row r="24" spans="1:8" x14ac:dyDescent="0.2">
      <c r="A24">
        <v>11</v>
      </c>
      <c r="B24" s="21" t="s">
        <v>49</v>
      </c>
      <c r="C24">
        <v>16.584772109985352</v>
      </c>
      <c r="D24">
        <v>24.47907320658366</v>
      </c>
      <c r="E24">
        <f t="shared" si="3"/>
        <v>7.8943010965983085</v>
      </c>
      <c r="G24">
        <f t="shared" si="1"/>
        <v>0.85006798638237857</v>
      </c>
      <c r="H24">
        <f t="shared" si="2"/>
        <v>0.55475859265820626</v>
      </c>
    </row>
    <row r="25" spans="1:8" x14ac:dyDescent="0.2">
      <c r="A25">
        <v>12</v>
      </c>
      <c r="B25" s="21" t="s">
        <v>50</v>
      </c>
      <c r="C25">
        <v>16.402021408081055</v>
      </c>
      <c r="D25">
        <v>24.25677998860677</v>
      </c>
      <c r="E25">
        <f t="shared" si="3"/>
        <v>7.854758580525715</v>
      </c>
      <c r="G25">
        <f t="shared" si="1"/>
        <v>0.81052547030978506</v>
      </c>
      <c r="H25">
        <f t="shared" si="2"/>
        <v>0.57017414656992416</v>
      </c>
    </row>
    <row r="26" spans="1:8" x14ac:dyDescent="0.2">
      <c r="A26">
        <v>13</v>
      </c>
      <c r="B26" s="21" t="s">
        <v>51</v>
      </c>
      <c r="C26">
        <v>16.49390157063802</v>
      </c>
      <c r="D26">
        <v>23.661029815673828</v>
      </c>
      <c r="E26">
        <f t="shared" si="3"/>
        <v>7.1671282450358085</v>
      </c>
      <c r="G26">
        <f t="shared" si="1"/>
        <v>0.12289513481987857</v>
      </c>
      <c r="H26">
        <f t="shared" si="2"/>
        <v>0.91834291146982017</v>
      </c>
    </row>
    <row r="27" spans="1:8" x14ac:dyDescent="0.2">
      <c r="A27">
        <v>14</v>
      </c>
      <c r="B27" s="21" t="s">
        <v>52</v>
      </c>
      <c r="C27">
        <v>16.324709574381512</v>
      </c>
      <c r="D27">
        <v>23.712621688842773</v>
      </c>
      <c r="E27">
        <f t="shared" si="3"/>
        <v>7.3879121144612618</v>
      </c>
      <c r="G27">
        <f t="shared" si="1"/>
        <v>0.34367900424533193</v>
      </c>
      <c r="H27">
        <f t="shared" si="2"/>
        <v>0.78802920091643369</v>
      </c>
    </row>
    <row r="28" spans="1:8" x14ac:dyDescent="0.2">
      <c r="A28">
        <v>15</v>
      </c>
      <c r="B28" s="21" t="s">
        <v>53</v>
      </c>
      <c r="C28">
        <v>16.731113433837891</v>
      </c>
      <c r="D28">
        <v>23.841616948445637</v>
      </c>
      <c r="E28">
        <f t="shared" ref="E28" si="4">D28-C28</f>
        <v>7.1105035146077462</v>
      </c>
      <c r="G28">
        <f t="shared" si="1"/>
        <v>6.6270404391816307E-2</v>
      </c>
      <c r="H28">
        <f t="shared" si="2"/>
        <v>0.95510390444024817</v>
      </c>
    </row>
    <row r="30" spans="1:8" x14ac:dyDescent="0.2">
      <c r="B30" s="1" t="s">
        <v>55</v>
      </c>
    </row>
    <row r="31" spans="1:8" ht="42" x14ac:dyDescent="0.2">
      <c r="A31" s="11" t="s">
        <v>40</v>
      </c>
      <c r="B31" s="11" t="s">
        <v>4</v>
      </c>
      <c r="C31" s="23" t="s">
        <v>36</v>
      </c>
      <c r="D31" s="23" t="s">
        <v>37</v>
      </c>
      <c r="E31" s="23" t="s">
        <v>38</v>
      </c>
      <c r="F31" s="23" t="s">
        <v>19</v>
      </c>
      <c r="G31" s="23" t="s">
        <v>39</v>
      </c>
      <c r="H31" s="23" t="s">
        <v>41</v>
      </c>
    </row>
    <row r="32" spans="1:8" x14ac:dyDescent="0.2">
      <c r="A32">
        <v>1</v>
      </c>
      <c r="B32" s="21" t="s">
        <v>30</v>
      </c>
      <c r="C32">
        <v>17.560707759196905</v>
      </c>
      <c r="D32">
        <v>23.666760317361167</v>
      </c>
      <c r="E32">
        <f>D32-C32</f>
        <v>6.1060525581642615</v>
      </c>
      <c r="F32">
        <f>AVERAGE(E32:E34)</f>
        <v>6.0167313243515688</v>
      </c>
      <c r="G32">
        <f>E32-$F$32</f>
        <v>8.9321233812692746E-2</v>
      </c>
      <c r="H32">
        <f>2^-G32</f>
        <v>0.93996488445240434</v>
      </c>
    </row>
    <row r="33" spans="1:8" x14ac:dyDescent="0.2">
      <c r="A33">
        <v>2</v>
      </c>
      <c r="B33" s="21" t="s">
        <v>31</v>
      </c>
      <c r="C33">
        <v>17.906878458056998</v>
      </c>
      <c r="D33">
        <v>23.960627596789312</v>
      </c>
      <c r="E33">
        <f>D33-C33</f>
        <v>6.0537491387323143</v>
      </c>
      <c r="G33">
        <f>E33-$F$32</f>
        <v>3.7017814380745584E-2</v>
      </c>
      <c r="H33">
        <f t="shared" ref="H33:H46" si="5">2^-G33</f>
        <v>0.97466759563367611</v>
      </c>
    </row>
    <row r="34" spans="1:8" x14ac:dyDescent="0.2">
      <c r="A34">
        <v>3</v>
      </c>
      <c r="B34" s="21" t="s">
        <v>32</v>
      </c>
      <c r="C34">
        <v>18.095627846579045</v>
      </c>
      <c r="D34">
        <v>23.986020122737177</v>
      </c>
      <c r="E34">
        <f>D34-C34</f>
        <v>5.8903922761581313</v>
      </c>
      <c r="G34">
        <f>E34-$F$32</f>
        <v>-0.12633904819343744</v>
      </c>
      <c r="H34">
        <f t="shared" si="5"/>
        <v>1.0915203654428831</v>
      </c>
    </row>
    <row r="35" spans="1:8" x14ac:dyDescent="0.2">
      <c r="A35">
        <v>4</v>
      </c>
      <c r="B35" s="21" t="s">
        <v>42</v>
      </c>
      <c r="C35">
        <v>18.0158640900972</v>
      </c>
      <c r="D35">
        <v>24.188846806547811</v>
      </c>
      <c r="E35">
        <f>D35-C35</f>
        <v>6.1729827164506119</v>
      </c>
      <c r="G35">
        <f>E35-$F$32</f>
        <v>0.15625139209904315</v>
      </c>
      <c r="H35">
        <f t="shared" si="5"/>
        <v>0.8973536716180821</v>
      </c>
    </row>
    <row r="36" spans="1:8" x14ac:dyDescent="0.2">
      <c r="A36">
        <v>5</v>
      </c>
      <c r="B36" s="21" t="s">
        <v>43</v>
      </c>
      <c r="C36">
        <v>17.912730998342006</v>
      </c>
      <c r="D36">
        <v>24.155344886816621</v>
      </c>
      <c r="E36">
        <f>D36-C36</f>
        <v>6.2426138884746152</v>
      </c>
      <c r="G36">
        <f>E36-$F$32</f>
        <v>0.22588256412304641</v>
      </c>
      <c r="H36">
        <f t="shared" si="5"/>
        <v>0.85507177819865099</v>
      </c>
    </row>
    <row r="37" spans="1:8" x14ac:dyDescent="0.2">
      <c r="A37">
        <v>6</v>
      </c>
      <c r="B37" s="21" t="s">
        <v>44</v>
      </c>
      <c r="C37">
        <v>17.841517130515367</v>
      </c>
      <c r="D37">
        <v>24.134745351279307</v>
      </c>
      <c r="E37">
        <f>D37-C37</f>
        <v>6.2932282207639396</v>
      </c>
      <c r="G37">
        <f>E37-$F$32</f>
        <v>0.27649689641237085</v>
      </c>
      <c r="H37">
        <f t="shared" si="5"/>
        <v>0.8255932631917785</v>
      </c>
    </row>
    <row r="38" spans="1:8" x14ac:dyDescent="0.2">
      <c r="A38">
        <v>7</v>
      </c>
      <c r="B38" s="21" t="s">
        <v>45</v>
      </c>
      <c r="C38">
        <v>17.7269599409445</v>
      </c>
      <c r="D38">
        <v>24.098178525260778</v>
      </c>
      <c r="E38">
        <f>D38-C38</f>
        <v>6.3712185843162779</v>
      </c>
      <c r="G38">
        <f>E38-$F$32</f>
        <v>0.35448725996470909</v>
      </c>
      <c r="H38">
        <f t="shared" si="5"/>
        <v>0.78214757235517751</v>
      </c>
    </row>
    <row r="39" spans="1:8" x14ac:dyDescent="0.2">
      <c r="A39">
        <v>8</v>
      </c>
      <c r="B39" s="21" t="s">
        <v>46</v>
      </c>
      <c r="C39">
        <v>17.882735995657693</v>
      </c>
      <c r="D39">
        <v>23.826473284304683</v>
      </c>
      <c r="E39">
        <f>D39-C39</f>
        <v>5.9437372886469895</v>
      </c>
      <c r="G39">
        <f>E39-$F$32</f>
        <v>-7.2994035704579296E-2</v>
      </c>
      <c r="H39">
        <f t="shared" si="5"/>
        <v>1.0518974305093676</v>
      </c>
    </row>
    <row r="40" spans="1:8" x14ac:dyDescent="0.2">
      <c r="A40">
        <v>9</v>
      </c>
      <c r="B40" s="21" t="s">
        <v>47</v>
      </c>
      <c r="C40">
        <v>17.374626995428965</v>
      </c>
      <c r="D40">
        <v>23.898631081803796</v>
      </c>
      <c r="E40">
        <f>D40-C40</f>
        <v>6.5240040863748305</v>
      </c>
      <c r="G40">
        <f>E40-$F$32</f>
        <v>0.50727276202326177</v>
      </c>
      <c r="H40">
        <f t="shared" si="5"/>
        <v>0.70355115873133578</v>
      </c>
    </row>
    <row r="41" spans="1:8" x14ac:dyDescent="0.2">
      <c r="A41">
        <v>10</v>
      </c>
      <c r="B41" s="21" t="s">
        <v>48</v>
      </c>
      <c r="C41">
        <v>17.726198865773409</v>
      </c>
      <c r="D41">
        <v>24.044215271386026</v>
      </c>
      <c r="E41">
        <f>D41-C41</f>
        <v>6.3180164056126173</v>
      </c>
      <c r="G41">
        <f>E41-$F$32</f>
        <v>0.30128508126104858</v>
      </c>
      <c r="H41">
        <f t="shared" si="5"/>
        <v>0.81152920430596376</v>
      </c>
    </row>
    <row r="42" spans="1:8" x14ac:dyDescent="0.2">
      <c r="A42">
        <v>11</v>
      </c>
      <c r="B42" s="21" t="s">
        <v>49</v>
      </c>
      <c r="C42">
        <v>17.647130952366215</v>
      </c>
      <c r="D42">
        <v>24.364770650051629</v>
      </c>
      <c r="E42">
        <f>D42-C42</f>
        <v>6.7176396976854136</v>
      </c>
      <c r="G42">
        <f>E42-$F$32</f>
        <v>0.70090837333384481</v>
      </c>
      <c r="H42">
        <f t="shared" si="5"/>
        <v>0.61518474198865902</v>
      </c>
    </row>
    <row r="43" spans="1:8" x14ac:dyDescent="0.2">
      <c r="A43">
        <v>12</v>
      </c>
      <c r="B43" s="21" t="s">
        <v>50</v>
      </c>
      <c r="C43">
        <v>17.849748670018517</v>
      </c>
      <c r="D43">
        <v>24.217229325362563</v>
      </c>
      <c r="E43">
        <f>D43-C43</f>
        <v>6.3674806553440462</v>
      </c>
      <c r="G43">
        <f>E43-$F$32</f>
        <v>0.3507493309924774</v>
      </c>
      <c r="H43">
        <f t="shared" si="5"/>
        <v>0.78417669334453532</v>
      </c>
    </row>
    <row r="44" spans="1:8" x14ac:dyDescent="0.2">
      <c r="A44">
        <v>13</v>
      </c>
      <c r="B44" s="21" t="s">
        <v>51</v>
      </c>
      <c r="C44">
        <v>17.432211889523892</v>
      </c>
      <c r="D44">
        <v>23.4841167407203</v>
      </c>
      <c r="E44">
        <f>D44-C44</f>
        <v>6.051904851196408</v>
      </c>
      <c r="G44">
        <f>E44-$F$32</f>
        <v>3.5173526844839209E-2</v>
      </c>
      <c r="H44">
        <f t="shared" si="5"/>
        <v>0.97591437108417278</v>
      </c>
    </row>
    <row r="45" spans="1:8" x14ac:dyDescent="0.2">
      <c r="A45">
        <v>14</v>
      </c>
      <c r="B45" s="21" t="s">
        <v>52</v>
      </c>
      <c r="C45">
        <v>17.353892017144123</v>
      </c>
      <c r="D45">
        <v>23.428032725606727</v>
      </c>
      <c r="E45">
        <f>D45-C45</f>
        <v>6.074140708462604</v>
      </c>
      <c r="G45">
        <f>E45-$F$32</f>
        <v>5.7409384111035244E-2</v>
      </c>
      <c r="H45">
        <f t="shared" si="5"/>
        <v>0.96098819637626176</v>
      </c>
    </row>
    <row r="46" spans="1:8" x14ac:dyDescent="0.2">
      <c r="A46">
        <v>15</v>
      </c>
      <c r="B46" s="21" t="s">
        <v>53</v>
      </c>
      <c r="C46">
        <v>17.367309668909005</v>
      </c>
      <c r="D46">
        <v>23.221993161825825</v>
      </c>
      <c r="E46">
        <f>D46-C46</f>
        <v>5.8546834929168199</v>
      </c>
      <c r="G46">
        <f>E46-$F$32</f>
        <v>-0.16204783143474888</v>
      </c>
      <c r="H46">
        <f t="shared" si="5"/>
        <v>1.1188741958266544</v>
      </c>
    </row>
    <row r="48" spans="1:8" x14ac:dyDescent="0.2">
      <c r="C48" s="23"/>
      <c r="D48" s="23"/>
      <c r="E48" s="2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5ADF5-91BD-437E-931F-23E6908AE36D}">
  <dimension ref="B1:H18"/>
  <sheetViews>
    <sheetView workbookViewId="0">
      <selection activeCell="J17" sqref="J17"/>
    </sheetView>
  </sheetViews>
  <sheetFormatPr baseColWidth="10" defaultColWidth="8.83203125" defaultRowHeight="15" x14ac:dyDescent="0.2"/>
  <cols>
    <col min="2" max="2" width="16.33203125" customWidth="1"/>
    <col min="3" max="3" width="12" bestFit="1" customWidth="1"/>
    <col min="4" max="4" width="8.83203125" bestFit="1" customWidth="1"/>
    <col min="5" max="5" width="13.6640625" bestFit="1" customWidth="1"/>
    <col min="6" max="6" width="10.6640625" customWidth="1"/>
    <col min="8" max="8" width="10.83203125" customWidth="1"/>
    <col min="9" max="9" width="16.33203125" customWidth="1"/>
    <col min="10" max="10" width="13.1640625" customWidth="1"/>
  </cols>
  <sheetData>
    <row r="1" spans="2:8" ht="16" thickBot="1" x14ac:dyDescent="0.25"/>
    <row r="2" spans="2:8" x14ac:dyDescent="0.2">
      <c r="B2" s="18" t="s">
        <v>3</v>
      </c>
      <c r="C2" s="19" t="s">
        <v>0</v>
      </c>
    </row>
    <row r="3" spans="2:8" s="11" customFormat="1" x14ac:dyDescent="0.2">
      <c r="B3" s="14">
        <v>0.90312899999999996</v>
      </c>
      <c r="C3" s="15">
        <v>0.409188</v>
      </c>
    </row>
    <row r="4" spans="2:8" x14ac:dyDescent="0.2">
      <c r="B4" s="14">
        <v>1.0968709999999999</v>
      </c>
      <c r="C4" s="15">
        <v>0.261515</v>
      </c>
    </row>
    <row r="5" spans="2:8" x14ac:dyDescent="0.2">
      <c r="B5" s="14">
        <v>0.82409600000000005</v>
      </c>
      <c r="C5" s="15">
        <v>0.50044999999999995</v>
      </c>
    </row>
    <row r="6" spans="2:8" ht="16" thickBot="1" x14ac:dyDescent="0.25">
      <c r="B6" s="16">
        <v>1.1759040000000001</v>
      </c>
      <c r="C6" s="17">
        <v>5.3078E-2</v>
      </c>
    </row>
    <row r="7" spans="2:8" x14ac:dyDescent="0.2">
      <c r="B7" s="10" t="s">
        <v>12</v>
      </c>
      <c r="D7" s="25" t="s">
        <v>21</v>
      </c>
      <c r="E7" s="25"/>
    </row>
    <row r="8" spans="2:8" ht="32" x14ac:dyDescent="0.2">
      <c r="B8" s="11" t="s">
        <v>4</v>
      </c>
      <c r="C8" s="11"/>
      <c r="D8" s="11" t="s">
        <v>20</v>
      </c>
      <c r="E8" s="12" t="s">
        <v>10</v>
      </c>
      <c r="F8" s="11" t="s">
        <v>18</v>
      </c>
      <c r="G8" s="11" t="s">
        <v>19</v>
      </c>
      <c r="H8" s="11" t="s">
        <v>5</v>
      </c>
    </row>
    <row r="9" spans="2:8" s="11" customFormat="1" x14ac:dyDescent="0.2">
      <c r="B9" t="s">
        <v>14</v>
      </c>
      <c r="C9">
        <v>1</v>
      </c>
      <c r="D9">
        <v>181021.590195675</v>
      </c>
      <c r="E9">
        <v>249671.6781834529</v>
      </c>
      <c r="F9">
        <f>D9/E9</f>
        <v>0.72503854467091211</v>
      </c>
      <c r="G9">
        <f>AVERAGE(F9:F10)</f>
        <v>0.80280707593357969</v>
      </c>
      <c r="H9">
        <f>F9/$G$9</f>
        <v>0.90312924039411213</v>
      </c>
    </row>
    <row r="10" spans="2:8" x14ac:dyDescent="0.2">
      <c r="B10" t="s">
        <v>15</v>
      </c>
      <c r="C10">
        <v>2</v>
      </c>
      <c r="D10">
        <v>262037.35453896099</v>
      </c>
      <c r="E10">
        <v>297575.0774806129</v>
      </c>
      <c r="F10">
        <f t="shared" ref="F10:F12" si="0">D10/E10</f>
        <v>0.88057560719624717</v>
      </c>
      <c r="H10">
        <f>F10/$G$9</f>
        <v>1.0968707596058878</v>
      </c>
    </row>
    <row r="11" spans="2:8" x14ac:dyDescent="0.2">
      <c r="B11" t="s">
        <v>6</v>
      </c>
      <c r="C11">
        <v>3</v>
      </c>
      <c r="D11">
        <v>46896.579499874992</v>
      </c>
      <c r="E11">
        <v>142760.21775154892</v>
      </c>
      <c r="F11">
        <f t="shared" si="0"/>
        <v>0.32849893505690014</v>
      </c>
      <c r="H11">
        <f>F11/$G$9</f>
        <v>0.40918789196631161</v>
      </c>
    </row>
    <row r="12" spans="2:8" x14ac:dyDescent="0.2">
      <c r="B12" t="s">
        <v>7</v>
      </c>
      <c r="C12">
        <v>4</v>
      </c>
      <c r="D12">
        <v>39945.327451763995</v>
      </c>
      <c r="E12">
        <v>190264.99615939491</v>
      </c>
      <c r="F12">
        <f t="shared" si="0"/>
        <v>0.20994575070602955</v>
      </c>
      <c r="H12">
        <f>F12/$G$9</f>
        <v>0.26151457429779734</v>
      </c>
    </row>
    <row r="13" spans="2:8" x14ac:dyDescent="0.2">
      <c r="B13" s="10" t="s">
        <v>13</v>
      </c>
    </row>
    <row r="14" spans="2:8" ht="16" x14ac:dyDescent="0.2">
      <c r="B14" s="11" t="s">
        <v>4</v>
      </c>
      <c r="C14" s="11"/>
      <c r="D14" s="11" t="s">
        <v>11</v>
      </c>
      <c r="E14" s="12" t="s">
        <v>10</v>
      </c>
      <c r="F14" s="11"/>
      <c r="G14" s="11"/>
      <c r="H14" s="11"/>
    </row>
    <row r="15" spans="2:8" x14ac:dyDescent="0.2">
      <c r="B15" t="s">
        <v>16</v>
      </c>
      <c r="C15">
        <v>1</v>
      </c>
      <c r="D15">
        <v>139304.585198421</v>
      </c>
      <c r="E15">
        <v>280349.06145702605</v>
      </c>
      <c r="F15">
        <f>D15/E15</f>
        <v>0.4968969201267493</v>
      </c>
      <c r="G15">
        <f>AVERAGE(F15:F16)</f>
        <v>0.60295972710763157</v>
      </c>
      <c r="H15">
        <f>F15/$G$15</f>
        <v>0.8240963662869154</v>
      </c>
    </row>
    <row r="16" spans="2:8" x14ac:dyDescent="0.2">
      <c r="B16" t="s">
        <v>17</v>
      </c>
      <c r="C16">
        <v>2</v>
      </c>
      <c r="D16">
        <v>217267.574132696</v>
      </c>
      <c r="E16">
        <v>306432.53731280204</v>
      </c>
      <c r="F16">
        <f t="shared" ref="F16:F18" si="1">D16/E16</f>
        <v>0.7090225340885139</v>
      </c>
      <c r="H16">
        <f>F16/$G$15</f>
        <v>1.1759036337130846</v>
      </c>
    </row>
    <row r="17" spans="2:8" x14ac:dyDescent="0.2">
      <c r="B17" t="s">
        <v>8</v>
      </c>
      <c r="C17">
        <v>3</v>
      </c>
      <c r="D17">
        <v>97419.096768967021</v>
      </c>
      <c r="E17">
        <v>322845.81424947601</v>
      </c>
      <c r="F17">
        <f t="shared" si="1"/>
        <v>0.30175115324148927</v>
      </c>
      <c r="H17">
        <f>F17/$G$15</f>
        <v>0.50044993002928218</v>
      </c>
    </row>
    <row r="18" spans="2:8" x14ac:dyDescent="0.2">
      <c r="B18" t="s">
        <v>9</v>
      </c>
      <c r="C18">
        <v>4</v>
      </c>
      <c r="D18">
        <v>4897.9995846459933</v>
      </c>
      <c r="E18">
        <v>153042.75467162099</v>
      </c>
      <c r="F18">
        <f t="shared" si="1"/>
        <v>3.2004125874207354E-2</v>
      </c>
      <c r="H18">
        <f>F18/$G$15</f>
        <v>5.3078380587256772E-2</v>
      </c>
    </row>
  </sheetData>
  <mergeCells count="1">
    <mergeCell ref="D7:E7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C5031-D6B1-442A-93D3-6C2D5851BF0D}">
  <dimension ref="A1:Q16"/>
  <sheetViews>
    <sheetView workbookViewId="0">
      <selection activeCell="I20" sqref="I20"/>
    </sheetView>
  </sheetViews>
  <sheetFormatPr baseColWidth="10" defaultColWidth="8.83203125" defaultRowHeight="15" x14ac:dyDescent="0.2"/>
  <cols>
    <col min="1" max="1" width="8.33203125" customWidth="1"/>
    <col min="2" max="2" width="14.83203125" customWidth="1"/>
    <col min="6" max="6" width="17.5" bestFit="1" customWidth="1"/>
    <col min="11" max="11" width="14.1640625" customWidth="1"/>
  </cols>
  <sheetData>
    <row r="1" spans="1:17" x14ac:dyDescent="0.2">
      <c r="D1" s="26" t="s">
        <v>57</v>
      </c>
      <c r="E1" s="26"/>
      <c r="F1" s="26"/>
      <c r="L1" s="26" t="s">
        <v>56</v>
      </c>
      <c r="M1" s="26"/>
      <c r="N1" s="26"/>
    </row>
    <row r="2" spans="1:17" ht="49" thickBot="1" x14ac:dyDescent="0.25">
      <c r="D2" s="22" t="s">
        <v>2</v>
      </c>
      <c r="E2">
        <v>0</v>
      </c>
      <c r="F2">
        <v>2</v>
      </c>
      <c r="L2" s="22" t="s">
        <v>2</v>
      </c>
      <c r="M2">
        <v>0</v>
      </c>
      <c r="N2">
        <v>2</v>
      </c>
    </row>
    <row r="3" spans="1:17" x14ac:dyDescent="0.2">
      <c r="E3" s="2">
        <v>1.023922</v>
      </c>
      <c r="F3" s="4">
        <v>1.05033</v>
      </c>
      <c r="M3" s="2">
        <v>1.2014579999999999</v>
      </c>
      <c r="N3" s="4">
        <v>0.77019000000000004</v>
      </c>
    </row>
    <row r="4" spans="1:17" x14ac:dyDescent="0.2">
      <c r="E4" s="5">
        <v>1.112498</v>
      </c>
      <c r="F4" s="6">
        <v>1.0306439999999999</v>
      </c>
      <c r="M4" s="5">
        <v>1.143392</v>
      </c>
      <c r="N4" s="6">
        <v>0.74464699999999995</v>
      </c>
    </row>
    <row r="5" spans="1:17" ht="16" thickBot="1" x14ac:dyDescent="0.25">
      <c r="E5" s="7">
        <v>0.87787700000000002</v>
      </c>
      <c r="F5" s="9">
        <v>0.97510399999999997</v>
      </c>
      <c r="M5" s="5">
        <v>0.85338499999999995</v>
      </c>
      <c r="N5" s="6">
        <v>0.51391299999999995</v>
      </c>
    </row>
    <row r="6" spans="1:17" ht="16" thickBot="1" x14ac:dyDescent="0.25">
      <c r="M6" s="7">
        <v>0.85300500000000001</v>
      </c>
      <c r="N6" s="9">
        <v>0.59533000000000003</v>
      </c>
    </row>
    <row r="8" spans="1:17" s="11" customFormat="1" ht="42" x14ac:dyDescent="0.2">
      <c r="A8" s="11" t="s">
        <v>40</v>
      </c>
      <c r="B8" s="11" t="s">
        <v>4</v>
      </c>
      <c r="C8" s="23" t="s">
        <v>36</v>
      </c>
      <c r="D8" s="23" t="s">
        <v>37</v>
      </c>
      <c r="E8" s="23" t="s">
        <v>38</v>
      </c>
      <c r="F8" s="23" t="s">
        <v>19</v>
      </c>
      <c r="G8" s="23" t="s">
        <v>39</v>
      </c>
      <c r="H8" s="23" t="s">
        <v>41</v>
      </c>
      <c r="J8" s="11" t="s">
        <v>40</v>
      </c>
      <c r="K8" s="11" t="s">
        <v>4</v>
      </c>
      <c r="L8" s="23" t="s">
        <v>36</v>
      </c>
      <c r="M8" s="23" t="s">
        <v>37</v>
      </c>
      <c r="N8" s="23" t="s">
        <v>38</v>
      </c>
      <c r="O8" s="23" t="s">
        <v>19</v>
      </c>
      <c r="P8" s="23" t="s">
        <v>39</v>
      </c>
      <c r="Q8" s="23" t="s">
        <v>41</v>
      </c>
    </row>
    <row r="9" spans="1:17" x14ac:dyDescent="0.2">
      <c r="A9">
        <v>1</v>
      </c>
      <c r="B9" t="s">
        <v>30</v>
      </c>
      <c r="C9">
        <v>17.923587163289387</v>
      </c>
      <c r="D9">
        <v>24.619094848632812</v>
      </c>
      <c r="E9">
        <f>D9-C9</f>
        <v>6.6955076853434257</v>
      </c>
      <c r="F9">
        <f>AVERAGE(E9:E11)</f>
        <v>6.7296138339572487</v>
      </c>
      <c r="G9">
        <f>E9-$F$9</f>
        <v>-3.4106148613822995E-2</v>
      </c>
      <c r="H9">
        <f>2^-G9</f>
        <v>1.0239222343863583</v>
      </c>
      <c r="J9">
        <v>1</v>
      </c>
      <c r="K9" t="s">
        <v>30</v>
      </c>
      <c r="L9">
        <v>16.90197245279948</v>
      </c>
      <c r="M9">
        <v>24.149978637695312</v>
      </c>
      <c r="N9">
        <f>M9-L9</f>
        <v>7.2480061848958321</v>
      </c>
      <c r="O9">
        <f>AVERAGE(N9:N12)</f>
        <v>7.5127925872802734</v>
      </c>
      <c r="P9">
        <f t="shared" ref="P9:P16" si="0">N9-$O$9</f>
        <v>-0.26478640238444129</v>
      </c>
      <c r="Q9">
        <f>2^-P9</f>
        <v>1.2014581549695957</v>
      </c>
    </row>
    <row r="10" spans="1:17" x14ac:dyDescent="0.2">
      <c r="A10">
        <v>2</v>
      </c>
      <c r="B10" t="s">
        <v>31</v>
      </c>
      <c r="C10">
        <v>17.488245646158855</v>
      </c>
      <c r="D10">
        <v>24.064057032267254</v>
      </c>
      <c r="E10">
        <f t="shared" ref="E10:E11" si="1">D10-C10</f>
        <v>6.5758113861083984</v>
      </c>
      <c r="G10">
        <f t="shared" ref="G10:G14" si="2">E10-$F$9</f>
        <v>-0.15380244784885022</v>
      </c>
      <c r="H10">
        <f>2^-G10</f>
        <v>1.112497772812151</v>
      </c>
      <c r="J10">
        <v>2</v>
      </c>
      <c r="K10" t="s">
        <v>31</v>
      </c>
      <c r="L10">
        <v>16.889708201090496</v>
      </c>
      <c r="M10">
        <v>24.20918083190918</v>
      </c>
      <c r="N10">
        <f t="shared" ref="N10:N16" si="3">M10-L10</f>
        <v>7.3194726308186837</v>
      </c>
      <c r="P10">
        <f t="shared" si="0"/>
        <v>-0.19331995646158973</v>
      </c>
      <c r="Q10">
        <f>2^-P10</f>
        <v>1.143391885227053</v>
      </c>
    </row>
    <row r="11" spans="1:17" x14ac:dyDescent="0.2">
      <c r="A11">
        <v>3</v>
      </c>
      <c r="B11" t="s">
        <v>32</v>
      </c>
      <c r="C11">
        <v>17.248242696126301</v>
      </c>
      <c r="D11">
        <v>24.165765126546223</v>
      </c>
      <c r="E11">
        <f t="shared" si="1"/>
        <v>6.9175224304199219</v>
      </c>
      <c r="G11">
        <f t="shared" si="2"/>
        <v>0.18790859646267322</v>
      </c>
      <c r="H11">
        <f t="shared" ref="H11" si="4">2^-G11</f>
        <v>0.87787741474061376</v>
      </c>
      <c r="J11">
        <v>3</v>
      </c>
      <c r="K11" t="s">
        <v>32</v>
      </c>
      <c r="L11">
        <v>17.021140416463215</v>
      </c>
      <c r="M11">
        <v>24.762664794921875</v>
      </c>
      <c r="N11">
        <f t="shared" si="3"/>
        <v>7.74152437845866</v>
      </c>
      <c r="P11">
        <f t="shared" si="0"/>
        <v>0.2287317911783866</v>
      </c>
      <c r="Q11">
        <f t="shared" ref="Q11:Q16" si="5">2^-P11</f>
        <v>0.85338473457580244</v>
      </c>
    </row>
    <row r="12" spans="1:17" x14ac:dyDescent="0.2">
      <c r="A12">
        <v>4</v>
      </c>
      <c r="B12" t="s">
        <v>22</v>
      </c>
      <c r="C12">
        <v>18.050627390543621</v>
      </c>
      <c r="D12">
        <v>24.709398905436199</v>
      </c>
      <c r="E12">
        <f>D12-C12</f>
        <v>6.6587715148925781</v>
      </c>
      <c r="G12">
        <f t="shared" si="2"/>
        <v>-7.0842319064670534E-2</v>
      </c>
      <c r="H12">
        <f>2^-G12</f>
        <v>1.050329740797175</v>
      </c>
      <c r="J12">
        <v>4</v>
      </c>
      <c r="K12" t="s">
        <v>33</v>
      </c>
      <c r="L12">
        <v>16.996568044026692</v>
      </c>
      <c r="M12">
        <v>24.738735198974609</v>
      </c>
      <c r="N12">
        <f t="shared" si="3"/>
        <v>7.7421671549479179</v>
      </c>
      <c r="P12">
        <f t="shared" si="0"/>
        <v>0.22937456766764441</v>
      </c>
      <c r="Q12">
        <f t="shared" si="5"/>
        <v>0.85300460332883232</v>
      </c>
    </row>
    <row r="13" spans="1:17" x14ac:dyDescent="0.2">
      <c r="A13">
        <v>5</v>
      </c>
      <c r="B13" t="s">
        <v>23</v>
      </c>
      <c r="C13">
        <v>18.000131607055664</v>
      </c>
      <c r="D13">
        <v>24.686199188232422</v>
      </c>
      <c r="E13">
        <f>D13-C13</f>
        <v>6.6860675811767578</v>
      </c>
      <c r="G13">
        <f t="shared" si="2"/>
        <v>-4.3546252780490846E-2</v>
      </c>
      <c r="H13">
        <f>2^-G13</f>
        <v>1.0306441162170199</v>
      </c>
      <c r="J13">
        <v>5</v>
      </c>
      <c r="K13" t="s">
        <v>22</v>
      </c>
      <c r="L13">
        <v>16.928730010986328</v>
      </c>
      <c r="M13">
        <v>24.818236668904621</v>
      </c>
      <c r="N13">
        <f t="shared" si="3"/>
        <v>7.8895066579182931</v>
      </c>
      <c r="P13">
        <f t="shared" si="0"/>
        <v>0.37671407063801965</v>
      </c>
      <c r="Q13">
        <f t="shared" si="5"/>
        <v>0.77018980389904246</v>
      </c>
    </row>
    <row r="14" spans="1:17" x14ac:dyDescent="0.2">
      <c r="A14">
        <v>6</v>
      </c>
      <c r="B14" t="s">
        <v>34</v>
      </c>
      <c r="C14">
        <v>17.995333989461262</v>
      </c>
      <c r="D14">
        <v>24.761319478352863</v>
      </c>
      <c r="E14">
        <f>D14-C14</f>
        <v>6.7659854888916016</v>
      </c>
      <c r="G14">
        <f t="shared" si="2"/>
        <v>3.6371654934352904E-2</v>
      </c>
      <c r="H14">
        <f>2^-G14</f>
        <v>0.97510423103732891</v>
      </c>
      <c r="J14">
        <v>6</v>
      </c>
      <c r="K14" t="s">
        <v>23</v>
      </c>
      <c r="L14">
        <v>16.959592819213867</v>
      </c>
      <c r="M14">
        <v>24.897757212320965</v>
      </c>
      <c r="N14">
        <f t="shared" si="3"/>
        <v>7.9381643931070975</v>
      </c>
      <c r="P14">
        <f t="shared" si="0"/>
        <v>0.4253718058268241</v>
      </c>
      <c r="Q14">
        <f t="shared" si="5"/>
        <v>0.74464679931628575</v>
      </c>
    </row>
    <row r="15" spans="1:17" x14ac:dyDescent="0.2">
      <c r="J15">
        <v>7</v>
      </c>
      <c r="K15" t="s">
        <v>34</v>
      </c>
      <c r="L15">
        <v>16.791678110758465</v>
      </c>
      <c r="M15">
        <v>25.264874776204426</v>
      </c>
      <c r="N15">
        <f t="shared" si="3"/>
        <v>8.4731966654459612</v>
      </c>
      <c r="P15">
        <f t="shared" si="0"/>
        <v>0.96040407816568774</v>
      </c>
      <c r="Q15">
        <f t="shared" si="5"/>
        <v>0.51391295352929078</v>
      </c>
    </row>
    <row r="16" spans="1:17" x14ac:dyDescent="0.2">
      <c r="J16">
        <v>8</v>
      </c>
      <c r="K16" t="s">
        <v>35</v>
      </c>
      <c r="L16">
        <v>16.742883046468098</v>
      </c>
      <c r="M16">
        <v>25.003913879394531</v>
      </c>
      <c r="N16">
        <f t="shared" si="3"/>
        <v>8.2610308329264335</v>
      </c>
      <c r="P16">
        <f t="shared" si="0"/>
        <v>0.74823824564616004</v>
      </c>
      <c r="Q16">
        <f t="shared" si="5"/>
        <v>0.59533010416898624</v>
      </c>
    </row>
  </sheetData>
  <mergeCells count="2">
    <mergeCell ref="D1:F1"/>
    <mergeCell ref="L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16F2C-DDE2-4613-8F8B-E6886C2B64E1}">
  <dimension ref="A1:F21"/>
  <sheetViews>
    <sheetView workbookViewId="0">
      <selection activeCell="J13" sqref="J13"/>
    </sheetView>
  </sheetViews>
  <sheetFormatPr baseColWidth="10" defaultColWidth="8.83203125" defaultRowHeight="15" x14ac:dyDescent="0.2"/>
  <cols>
    <col min="2" max="2" width="12.6640625" bestFit="1" customWidth="1"/>
    <col min="3" max="3" width="12.83203125" customWidth="1"/>
    <col min="4" max="4" width="9.6640625" customWidth="1"/>
    <col min="6" max="6" width="10.33203125" customWidth="1"/>
  </cols>
  <sheetData>
    <row r="1" spans="1:6" x14ac:dyDescent="0.2">
      <c r="A1" s="1" t="s">
        <v>27</v>
      </c>
      <c r="B1" s="27" t="s">
        <v>29</v>
      </c>
      <c r="C1" s="27"/>
      <c r="E1" t="s">
        <v>5</v>
      </c>
    </row>
    <row r="2" spans="1:6" s="11" customFormat="1" ht="32" x14ac:dyDescent="0.2">
      <c r="A2" s="11" t="s">
        <v>26</v>
      </c>
      <c r="B2" s="11" t="s">
        <v>3</v>
      </c>
      <c r="C2" s="11" t="s">
        <v>0</v>
      </c>
      <c r="D2" s="11" t="s">
        <v>19</v>
      </c>
      <c r="E2" s="11" t="s">
        <v>3</v>
      </c>
      <c r="F2" s="11" t="s">
        <v>0</v>
      </c>
    </row>
    <row r="3" spans="1:6" x14ac:dyDescent="0.2">
      <c r="A3">
        <v>1</v>
      </c>
      <c r="B3">
        <v>0.40629999999999999</v>
      </c>
      <c r="C3">
        <v>0.32629999999999998</v>
      </c>
      <c r="D3">
        <f>AVERAGE(B3:B8)</f>
        <v>0.35014999999999996</v>
      </c>
      <c r="E3" s="1">
        <f>B3/$D$3</f>
        <v>1.1603598457803799</v>
      </c>
      <c r="F3" s="1">
        <f>C3/$D$3</f>
        <v>0.93188633442810231</v>
      </c>
    </row>
    <row r="4" spans="1:6" x14ac:dyDescent="0.2">
      <c r="A4">
        <v>2</v>
      </c>
      <c r="B4">
        <v>0.34749999999999998</v>
      </c>
      <c r="C4">
        <v>0.34870000000000001</v>
      </c>
      <c r="E4" s="1">
        <f t="shared" ref="E4:E8" si="0">B4/$D$3</f>
        <v>0.99243181493645583</v>
      </c>
      <c r="F4" s="1">
        <f t="shared" ref="F4:F8" si="1">C4/$D$3</f>
        <v>0.99585891760674006</v>
      </c>
    </row>
    <row r="5" spans="1:6" x14ac:dyDescent="0.2">
      <c r="A5">
        <v>3</v>
      </c>
      <c r="B5">
        <v>0.37619999999999998</v>
      </c>
      <c r="C5">
        <v>0.31979999999999997</v>
      </c>
      <c r="E5" s="1">
        <f t="shared" si="0"/>
        <v>1.0743966871340855</v>
      </c>
      <c r="F5" s="1">
        <f t="shared" si="1"/>
        <v>0.91332286163072973</v>
      </c>
    </row>
    <row r="6" spans="1:6" x14ac:dyDescent="0.2">
      <c r="A6">
        <v>4</v>
      </c>
      <c r="B6">
        <v>0.318</v>
      </c>
      <c r="C6">
        <v>0.33960000000000001</v>
      </c>
      <c r="E6" s="1">
        <f t="shared" si="0"/>
        <v>0.90818220762530355</v>
      </c>
      <c r="F6" s="1">
        <f t="shared" si="1"/>
        <v>0.96987005569041851</v>
      </c>
    </row>
    <row r="7" spans="1:6" x14ac:dyDescent="0.2">
      <c r="A7">
        <v>5</v>
      </c>
      <c r="B7">
        <v>0.3211</v>
      </c>
      <c r="C7">
        <v>0.33639999999999998</v>
      </c>
      <c r="E7" s="1">
        <f t="shared" si="0"/>
        <v>0.91703555619020427</v>
      </c>
      <c r="F7" s="1">
        <f t="shared" si="1"/>
        <v>0.96073111523632737</v>
      </c>
    </row>
    <row r="8" spans="1:6" x14ac:dyDescent="0.2">
      <c r="A8">
        <v>6</v>
      </c>
      <c r="B8">
        <v>0.33179999999999998</v>
      </c>
      <c r="C8">
        <v>0.36969999999999997</v>
      </c>
      <c r="E8" s="1">
        <f t="shared" si="0"/>
        <v>0.94759388833357139</v>
      </c>
      <c r="F8" s="1">
        <f t="shared" si="1"/>
        <v>1.0558332143367128</v>
      </c>
    </row>
    <row r="9" spans="1:6" x14ac:dyDescent="0.2">
      <c r="E9" s="1"/>
      <c r="F9" s="1"/>
    </row>
    <row r="10" spans="1:6" x14ac:dyDescent="0.2">
      <c r="E10" s="1"/>
      <c r="F10" s="1"/>
    </row>
    <row r="12" spans="1:6" x14ac:dyDescent="0.2">
      <c r="A12" s="1" t="s">
        <v>28</v>
      </c>
    </row>
    <row r="13" spans="1:6" ht="32" x14ac:dyDescent="0.2">
      <c r="A13" s="11" t="s">
        <v>26</v>
      </c>
      <c r="B13" s="11" t="s">
        <v>3</v>
      </c>
      <c r="C13" s="11" t="s">
        <v>0</v>
      </c>
      <c r="D13" s="11" t="s">
        <v>19</v>
      </c>
      <c r="E13" s="11" t="s">
        <v>3</v>
      </c>
      <c r="F13" s="11" t="s">
        <v>0</v>
      </c>
    </row>
    <row r="14" spans="1:6" x14ac:dyDescent="0.2">
      <c r="A14">
        <v>1</v>
      </c>
      <c r="B14">
        <v>0.83409999999999995</v>
      </c>
      <c r="C14">
        <v>0.67069999999999996</v>
      </c>
      <c r="D14">
        <f>AVERAGE(B14:B19)</f>
        <v>0.85098333333333331</v>
      </c>
      <c r="E14" s="1">
        <f>B14/$D$14</f>
        <v>0.98016020681956162</v>
      </c>
      <c r="F14" s="1">
        <f>C14/$D$14</f>
        <v>0.78814704557472726</v>
      </c>
    </row>
    <row r="15" spans="1:6" x14ac:dyDescent="0.2">
      <c r="A15">
        <v>2</v>
      </c>
      <c r="B15">
        <v>0.79120000000000001</v>
      </c>
      <c r="C15">
        <v>0.52659999999999996</v>
      </c>
      <c r="E15" s="1">
        <f t="shared" ref="E15:E19" si="2">B15/$D$14</f>
        <v>0.92974793865919825</v>
      </c>
      <c r="F15" s="1">
        <f t="shared" ref="F15:F19" si="3">C15/$D$14</f>
        <v>0.61881352944632673</v>
      </c>
    </row>
    <row r="16" spans="1:6" x14ac:dyDescent="0.2">
      <c r="A16">
        <v>3</v>
      </c>
      <c r="B16">
        <v>0.94179999999999997</v>
      </c>
      <c r="C16">
        <v>0.57030000000000003</v>
      </c>
      <c r="E16" s="1">
        <f t="shared" si="2"/>
        <v>1.1067196772361385</v>
      </c>
      <c r="F16" s="1">
        <f t="shared" si="3"/>
        <v>0.67016588652343367</v>
      </c>
    </row>
    <row r="17" spans="1:6" x14ac:dyDescent="0.2">
      <c r="A17">
        <v>4</v>
      </c>
      <c r="B17">
        <v>0.94410000000000005</v>
      </c>
      <c r="C17">
        <v>0.41199999999999998</v>
      </c>
      <c r="E17" s="1">
        <f t="shared" si="2"/>
        <v>1.1094224328717759</v>
      </c>
      <c r="F17" s="1">
        <f t="shared" si="3"/>
        <v>0.48414579212283826</v>
      </c>
    </row>
    <row r="18" spans="1:6" x14ac:dyDescent="0.2">
      <c r="A18">
        <v>5</v>
      </c>
      <c r="B18">
        <v>0.80720000000000003</v>
      </c>
      <c r="C18">
        <v>0.65810000000000002</v>
      </c>
      <c r="E18" s="1">
        <f t="shared" si="2"/>
        <v>0.94854971699406576</v>
      </c>
      <c r="F18" s="1">
        <f t="shared" si="3"/>
        <v>0.77334064513601919</v>
      </c>
    </row>
    <row r="19" spans="1:6" x14ac:dyDescent="0.2">
      <c r="A19">
        <v>6</v>
      </c>
      <c r="B19">
        <v>0.78749999999999998</v>
      </c>
      <c r="C19">
        <v>0.498</v>
      </c>
      <c r="E19" s="1">
        <f t="shared" si="2"/>
        <v>0.92540002741926009</v>
      </c>
      <c r="F19" s="1">
        <f t="shared" si="3"/>
        <v>0.58520535067275115</v>
      </c>
    </row>
    <row r="20" spans="1:6" x14ac:dyDescent="0.2">
      <c r="E20" s="1"/>
      <c r="F20" s="1"/>
    </row>
    <row r="21" spans="1:6" x14ac:dyDescent="0.2">
      <c r="E21" s="1"/>
      <c r="F21" s="1"/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EB3A7-C487-4FEE-9CD2-1C9470D202A9}">
  <dimension ref="A1:D7"/>
  <sheetViews>
    <sheetView tabSelected="1" workbookViewId="0">
      <selection activeCell="D8" sqref="D8"/>
    </sheetView>
  </sheetViews>
  <sheetFormatPr baseColWidth="10" defaultColWidth="8.83203125" defaultRowHeight="15" x14ac:dyDescent="0.2"/>
  <cols>
    <col min="1" max="1" width="15.6640625" customWidth="1"/>
  </cols>
  <sheetData>
    <row r="1" spans="1:4" x14ac:dyDescent="0.2">
      <c r="B1" s="27" t="s">
        <v>24</v>
      </c>
      <c r="C1" s="27"/>
    </row>
    <row r="2" spans="1:4" x14ac:dyDescent="0.2">
      <c r="B2" s="13">
        <v>1</v>
      </c>
      <c r="C2" s="13">
        <v>2</v>
      </c>
      <c r="D2" t="s">
        <v>25</v>
      </c>
    </row>
    <row r="3" spans="1:4" x14ac:dyDescent="0.2">
      <c r="A3" t="s">
        <v>14</v>
      </c>
      <c r="B3">
        <v>332</v>
      </c>
      <c r="C3">
        <v>484</v>
      </c>
      <c r="D3" s="24">
        <f>AVERAGE(B3:C3)</f>
        <v>408</v>
      </c>
    </row>
    <row r="4" spans="1:4" x14ac:dyDescent="0.2">
      <c r="A4" t="s">
        <v>15</v>
      </c>
      <c r="B4">
        <v>483</v>
      </c>
      <c r="C4">
        <v>474</v>
      </c>
      <c r="D4" s="24">
        <f t="shared" ref="D4:D7" si="0">AVERAGE(B4:C4)</f>
        <v>478.5</v>
      </c>
    </row>
    <row r="5" spans="1:4" x14ac:dyDescent="0.2">
      <c r="D5" s="20"/>
    </row>
    <row r="6" spans="1:4" x14ac:dyDescent="0.2">
      <c r="A6" t="s">
        <v>22</v>
      </c>
      <c r="B6">
        <v>223</v>
      </c>
      <c r="C6">
        <v>149</v>
      </c>
      <c r="D6" s="24">
        <f t="shared" si="0"/>
        <v>186</v>
      </c>
    </row>
    <row r="7" spans="1:4" x14ac:dyDescent="0.2">
      <c r="A7" t="s">
        <v>23</v>
      </c>
      <c r="B7">
        <v>150</v>
      </c>
      <c r="C7">
        <v>157</v>
      </c>
      <c r="D7" s="24">
        <f t="shared" si="0"/>
        <v>153.5</v>
      </c>
    </row>
  </sheetData>
  <mergeCells count="1">
    <mergeCell ref="B1:C1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c</vt:lpstr>
      <vt:lpstr>Panel d</vt:lpstr>
      <vt:lpstr>Panel e</vt:lpstr>
      <vt:lpstr>Panel f</vt:lpstr>
      <vt:lpstr>Panel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Yuquan Tong</dc:creator>
  <cp:lastModifiedBy>Microsoft Office User</cp:lastModifiedBy>
  <dcterms:created xsi:type="dcterms:W3CDTF">2015-06-05T18:17:20Z</dcterms:created>
  <dcterms:modified xsi:type="dcterms:W3CDTF">2023-01-27T19:34:06Z</dcterms:modified>
</cp:coreProperties>
</file>