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77E10DE0-0B02-3F4A-AFA3-9469BD7F49EF}" xr6:coauthVersionLast="47" xr6:coauthVersionMax="47" xr10:uidLastSave="{00000000-0000-0000-0000-000000000000}"/>
  <bookViews>
    <workbookView xWindow="0" yWindow="500" windowWidth="33960" windowHeight="20620" activeTab="4" xr2:uid="{00000000-000D-0000-FFFF-FFFF00000000}"/>
  </bookViews>
  <sheets>
    <sheet name="Panel a" sheetId="1" r:id="rId1"/>
    <sheet name="Panel b" sheetId="2" r:id="rId2"/>
    <sheet name="Panel c" sheetId="3" r:id="rId3"/>
    <sheet name="Panel e" sheetId="4" r:id="rId4"/>
    <sheet name="Panel 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5" l="1"/>
  <c r="B10" i="5"/>
  <c r="L15" i="4"/>
  <c r="K15" i="4"/>
  <c r="L14" i="4"/>
  <c r="K14" i="4"/>
  <c r="L13" i="4"/>
  <c r="K13" i="4"/>
  <c r="L12" i="4"/>
  <c r="K12" i="4"/>
  <c r="L11" i="4"/>
  <c r="K11" i="4"/>
  <c r="L10" i="4"/>
  <c r="K10" i="4"/>
  <c r="L9" i="4"/>
  <c r="K9" i="4"/>
  <c r="L8" i="4"/>
  <c r="K8" i="4"/>
  <c r="L7" i="4"/>
  <c r="K7" i="4"/>
  <c r="L6" i="4"/>
  <c r="K6" i="4"/>
  <c r="L5" i="4"/>
  <c r="K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F5" i="4"/>
  <c r="E5" i="4"/>
  <c r="X13" i="3"/>
  <c r="W13" i="3"/>
  <c r="X12" i="3"/>
  <c r="W12" i="3"/>
  <c r="X11" i="3"/>
  <c r="W11" i="3"/>
  <c r="X10" i="3"/>
  <c r="W10" i="3"/>
  <c r="X9" i="3"/>
  <c r="W9" i="3"/>
  <c r="X8" i="3"/>
  <c r="W8" i="3"/>
  <c r="X7" i="3"/>
  <c r="W7" i="3"/>
  <c r="X6" i="3"/>
  <c r="W6" i="3"/>
  <c r="X5" i="3"/>
  <c r="W5" i="3"/>
  <c r="X4" i="3"/>
  <c r="W4" i="3"/>
  <c r="X3" i="3"/>
  <c r="W3" i="3"/>
  <c r="X2" i="3"/>
  <c r="W2" i="3"/>
  <c r="R13" i="3"/>
  <c r="Q13" i="3"/>
  <c r="R12" i="3"/>
  <c r="Q12" i="3"/>
  <c r="R11" i="3"/>
  <c r="Q11" i="3"/>
  <c r="R10" i="3"/>
  <c r="Q10" i="3"/>
  <c r="R9" i="3"/>
  <c r="Q9" i="3"/>
  <c r="R8" i="3"/>
  <c r="Q8" i="3"/>
  <c r="R7" i="3"/>
  <c r="Q7" i="3"/>
  <c r="R6" i="3"/>
  <c r="Q6" i="3"/>
  <c r="R5" i="3"/>
  <c r="Q5" i="3"/>
  <c r="R4" i="3"/>
  <c r="Q4" i="3"/>
  <c r="R3" i="3"/>
  <c r="Q3" i="3"/>
  <c r="R2" i="3"/>
  <c r="Q2" i="3"/>
  <c r="L13" i="3"/>
  <c r="K13" i="3"/>
  <c r="L12" i="3"/>
  <c r="K12" i="3"/>
  <c r="L11" i="3"/>
  <c r="K11" i="3"/>
  <c r="L10" i="3"/>
  <c r="K10" i="3"/>
  <c r="L9" i="3"/>
  <c r="K9" i="3"/>
  <c r="L8" i="3"/>
  <c r="K8" i="3"/>
  <c r="L7" i="3"/>
  <c r="K7" i="3"/>
  <c r="L6" i="3"/>
  <c r="K6" i="3"/>
  <c r="L5" i="3"/>
  <c r="K5" i="3"/>
  <c r="L4" i="3"/>
  <c r="K4" i="3"/>
  <c r="L3" i="3"/>
  <c r="K3" i="3"/>
  <c r="L2" i="3"/>
  <c r="K2" i="3"/>
  <c r="E3" i="3"/>
  <c r="F3" i="3"/>
  <c r="E4" i="3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F2" i="3"/>
  <c r="E2" i="3"/>
  <c r="Q14" i="5"/>
  <c r="R14" i="5"/>
  <c r="S14" i="5"/>
  <c r="Q15" i="5"/>
  <c r="R15" i="5"/>
  <c r="S15" i="5"/>
  <c r="Q16" i="5"/>
  <c r="R16" i="5"/>
  <c r="S16" i="5"/>
  <c r="P15" i="5"/>
  <c r="P16" i="5"/>
  <c r="P14" i="5"/>
  <c r="P11" i="5"/>
  <c r="Q11" i="5"/>
  <c r="R11" i="5"/>
  <c r="S11" i="5"/>
  <c r="P12" i="5"/>
  <c r="Q12" i="5"/>
  <c r="R12" i="5"/>
  <c r="S12" i="5"/>
  <c r="Q10" i="5"/>
  <c r="R10" i="5"/>
  <c r="S10" i="5"/>
  <c r="P10" i="5"/>
  <c r="E15" i="5"/>
  <c r="F15" i="5"/>
  <c r="G15" i="5"/>
  <c r="H15" i="5"/>
  <c r="I15" i="5"/>
  <c r="E16" i="5"/>
  <c r="F16" i="5"/>
  <c r="G16" i="5"/>
  <c r="H16" i="5"/>
  <c r="I16" i="5"/>
  <c r="E17" i="5"/>
  <c r="F17" i="5"/>
  <c r="G17" i="5"/>
  <c r="H17" i="5"/>
  <c r="I17" i="5"/>
  <c r="D17" i="5"/>
  <c r="D16" i="5"/>
  <c r="D15" i="5"/>
  <c r="D12" i="5"/>
  <c r="E12" i="5"/>
  <c r="F12" i="5"/>
  <c r="G12" i="5"/>
  <c r="H12" i="5"/>
  <c r="I12" i="5"/>
  <c r="D13" i="5"/>
  <c r="E13" i="5"/>
  <c r="F13" i="5"/>
  <c r="G13" i="5"/>
  <c r="H13" i="5"/>
  <c r="I13" i="5"/>
  <c r="E11" i="5"/>
  <c r="F11" i="5"/>
  <c r="G11" i="5"/>
  <c r="H11" i="5"/>
  <c r="I11" i="5"/>
  <c r="D11" i="5"/>
</calcChain>
</file>

<file path=xl/sharedStrings.xml><?xml version="1.0" encoding="utf-8"?>
<sst xmlns="http://schemas.openxmlformats.org/spreadsheetml/2006/main" count="93" uniqueCount="28">
  <si>
    <t>Fnorm</t>
  </si>
  <si>
    <t>Conc (M)</t>
  </si>
  <si>
    <t>A bulge RNA</t>
  </si>
  <si>
    <t>Base paired RNA</t>
  </si>
  <si>
    <t>Fluor (RFU)</t>
  </si>
  <si>
    <t>0</t>
  </si>
  <si>
    <t>RNase A</t>
  </si>
  <si>
    <t>2</t>
  </si>
  <si>
    <t>+</t>
  </si>
  <si>
    <t>-</t>
  </si>
  <si>
    <t>pre-miR-155-RiboTAC</t>
  </si>
  <si>
    <t>WT 155 RNA</t>
  </si>
  <si>
    <t>pre-miR-155-Ctr</t>
  </si>
  <si>
    <t>Rnase A - background</t>
  </si>
  <si>
    <t>Normalized cleavage (%)</t>
  </si>
  <si>
    <t>Mutant 155 RNA</t>
  </si>
  <si>
    <t>AVG</t>
  </si>
  <si>
    <t>subtract background</t>
  </si>
  <si>
    <t>From Left to Right:</t>
  </si>
  <si>
    <t>From Left to Right</t>
  </si>
  <si>
    <t>Note: in the raw data, concentrations are from highest to lowest from top to bottom while the plots  are from lowest to highest concentrations from left to right.</t>
  </si>
  <si>
    <t>Average</t>
  </si>
  <si>
    <t>St Dev</t>
  </si>
  <si>
    <t>RNase A - background</t>
  </si>
  <si>
    <t>RNase L</t>
  </si>
  <si>
    <t>Nase L</t>
  </si>
  <si>
    <t>WT pre-miR-155</t>
  </si>
  <si>
    <t>Mutant pre-miR-155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</si>
</sst>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workbookViewId="0">
      <selection activeCell="G26" sqref="G26"/>
    </sheetView>
  </sheetViews>
  <sheetFormatPr baseColWidth="10" defaultColWidth="8.83203125" defaultRowHeight="15" x14ac:dyDescent="0.2"/>
  <cols>
    <col min="1" max="1" width="15.1640625" bestFit="1" customWidth="1"/>
  </cols>
  <sheetData>
    <row r="1" spans="1:12" x14ac:dyDescent="0.2">
      <c r="A1" t="s">
        <v>18</v>
      </c>
      <c r="B1" t="s">
        <v>1</v>
      </c>
      <c r="C1" t="s">
        <v>0</v>
      </c>
      <c r="E1" t="s">
        <v>1</v>
      </c>
      <c r="F1" t="s">
        <v>0</v>
      </c>
      <c r="H1" t="s">
        <v>1</v>
      </c>
      <c r="I1" t="s">
        <v>0</v>
      </c>
      <c r="K1" t="s">
        <v>1</v>
      </c>
      <c r="L1" t="s">
        <v>0</v>
      </c>
    </row>
    <row r="2" spans="1:12" x14ac:dyDescent="0.2">
      <c r="B2" s="1">
        <v>6.1E-9</v>
      </c>
      <c r="C2" s="1">
        <v>613.42499999999995</v>
      </c>
      <c r="E2" s="1">
        <v>3.05E-9</v>
      </c>
      <c r="F2" s="1">
        <v>607.38199999999995</v>
      </c>
      <c r="H2" s="1">
        <v>3.1E-9</v>
      </c>
      <c r="I2" s="1">
        <v>587.42999999999995</v>
      </c>
      <c r="K2" s="1">
        <v>3.1E-9</v>
      </c>
      <c r="L2" s="1">
        <v>673.43299999999999</v>
      </c>
    </row>
    <row r="3" spans="1:12" x14ac:dyDescent="0.2">
      <c r="B3" s="1">
        <v>1.22E-8</v>
      </c>
      <c r="C3" s="1">
        <v>614.73500000000001</v>
      </c>
      <c r="E3" s="1">
        <v>6.1E-9</v>
      </c>
      <c r="F3" s="1">
        <v>607.99</v>
      </c>
      <c r="H3" s="1">
        <v>6.1E-9</v>
      </c>
      <c r="I3" s="1">
        <v>585.17700000000002</v>
      </c>
      <c r="K3" s="1">
        <v>6.1E-9</v>
      </c>
      <c r="L3" s="1">
        <v>671.50400000000002</v>
      </c>
    </row>
    <row r="4" spans="1:12" x14ac:dyDescent="0.2">
      <c r="B4" s="1">
        <v>4.88E-8</v>
      </c>
      <c r="C4" s="1">
        <v>612.51099999999997</v>
      </c>
      <c r="E4" s="1">
        <v>4.88E-8</v>
      </c>
      <c r="F4" s="1">
        <v>605.61599999999999</v>
      </c>
      <c r="H4" s="1">
        <v>1.2E-8</v>
      </c>
      <c r="I4" s="1">
        <v>585.86900000000003</v>
      </c>
      <c r="K4" s="1">
        <v>1.2E-8</v>
      </c>
      <c r="L4" s="1">
        <v>672.86199999999997</v>
      </c>
    </row>
    <row r="5" spans="1:12" x14ac:dyDescent="0.2">
      <c r="B5" s="1">
        <v>9.7699999999999995E-8</v>
      </c>
      <c r="C5" s="1">
        <v>613.50599999999997</v>
      </c>
      <c r="E5" s="1">
        <v>1.9500000000000001E-7</v>
      </c>
      <c r="F5" s="1">
        <v>603.94500000000005</v>
      </c>
      <c r="H5" s="1">
        <v>2.4E-8</v>
      </c>
      <c r="I5" s="1">
        <v>578.41600000000005</v>
      </c>
      <c r="K5" s="1">
        <v>2.4E-8</v>
      </c>
      <c r="L5" s="1">
        <v>681.41499999999996</v>
      </c>
    </row>
    <row r="6" spans="1:12" x14ac:dyDescent="0.2">
      <c r="B6" s="1">
        <v>1.9500000000000001E-7</v>
      </c>
      <c r="C6" s="1">
        <v>614.23099999999999</v>
      </c>
      <c r="E6" s="1">
        <v>3.9099999999999999E-7</v>
      </c>
      <c r="F6" s="1">
        <v>606.02800000000002</v>
      </c>
      <c r="H6" s="1">
        <v>4.9000000000000002E-8</v>
      </c>
      <c r="I6" s="1">
        <v>582.74300000000005</v>
      </c>
      <c r="K6" s="1">
        <v>4.9000000000000002E-8</v>
      </c>
      <c r="L6" s="1">
        <v>676.596</v>
      </c>
    </row>
    <row r="7" spans="1:12" x14ac:dyDescent="0.2">
      <c r="B7" s="1">
        <v>3.9099999999999999E-7</v>
      </c>
      <c r="C7" s="1">
        <v>611.99</v>
      </c>
      <c r="E7" s="1">
        <v>7.8100000000000002E-7</v>
      </c>
      <c r="F7" s="1">
        <v>602.45100000000002</v>
      </c>
      <c r="H7" s="1">
        <v>9.8000000000000004E-8</v>
      </c>
      <c r="I7" s="1">
        <v>586.43799999999999</v>
      </c>
      <c r="K7" s="1">
        <v>9.8000000000000004E-8</v>
      </c>
      <c r="L7" s="1">
        <v>675.096</v>
      </c>
    </row>
    <row r="8" spans="1:12" x14ac:dyDescent="0.2">
      <c r="B8" s="1">
        <v>7.8100000000000002E-7</v>
      </c>
      <c r="C8" s="1">
        <v>610.84500000000003</v>
      </c>
      <c r="E8" s="1">
        <v>1.5600000000000001E-6</v>
      </c>
      <c r="F8" s="1">
        <v>602.90800000000002</v>
      </c>
      <c r="H8" s="1">
        <v>1.9999999999999999E-7</v>
      </c>
      <c r="I8" s="1">
        <v>584.72299999999996</v>
      </c>
      <c r="K8" s="1">
        <v>1.9999999999999999E-7</v>
      </c>
      <c r="L8" s="1">
        <v>672.03800000000001</v>
      </c>
    </row>
    <row r="9" spans="1:12" x14ac:dyDescent="0.2">
      <c r="B9" s="1">
        <v>1.5600000000000001E-6</v>
      </c>
      <c r="C9" s="1">
        <v>609.65099999999995</v>
      </c>
      <c r="E9" s="1">
        <v>3.1300000000000001E-6</v>
      </c>
      <c r="F9" s="1">
        <v>602.39</v>
      </c>
      <c r="H9" s="1">
        <v>3.9000000000000002E-7</v>
      </c>
      <c r="I9" s="1">
        <v>583.50699999999995</v>
      </c>
      <c r="K9" s="1">
        <v>3.9000000000000002E-7</v>
      </c>
      <c r="L9" s="1">
        <v>672.31700000000001</v>
      </c>
    </row>
    <row r="10" spans="1:12" x14ac:dyDescent="0.2">
      <c r="B10" s="1">
        <v>3.1300000000000001E-6</v>
      </c>
      <c r="C10" s="1">
        <v>610.14200000000005</v>
      </c>
      <c r="E10" s="1">
        <v>6.2500000000000003E-6</v>
      </c>
      <c r="F10" s="1">
        <v>598.36599999999999</v>
      </c>
      <c r="H10" s="1">
        <v>7.8000000000000005E-7</v>
      </c>
      <c r="I10" s="1">
        <v>593.86300000000006</v>
      </c>
      <c r="K10" s="1">
        <v>7.8000000000000005E-7</v>
      </c>
      <c r="L10" s="1">
        <v>672.63599999999997</v>
      </c>
    </row>
    <row r="11" spans="1:12" x14ac:dyDescent="0.2">
      <c r="B11" s="1">
        <v>6.2500000000000003E-6</v>
      </c>
      <c r="C11" s="1">
        <v>607.44899999999996</v>
      </c>
      <c r="E11" s="1">
        <v>1.2500000000000001E-5</v>
      </c>
      <c r="F11" s="1">
        <v>598.95600000000002</v>
      </c>
      <c r="H11" s="1">
        <v>1.5999999999999999E-6</v>
      </c>
      <c r="I11" s="1">
        <v>587.26400000000001</v>
      </c>
      <c r="K11" s="1">
        <v>1.5999999999999999E-6</v>
      </c>
      <c r="L11" s="1">
        <v>673.90800000000002</v>
      </c>
    </row>
    <row r="12" spans="1:12" x14ac:dyDescent="0.2">
      <c r="B12" s="1">
        <v>1.2500000000000001E-5</v>
      </c>
      <c r="C12" s="1">
        <v>609.07299999999998</v>
      </c>
      <c r="E12" s="1">
        <v>2.5000000000000001E-5</v>
      </c>
      <c r="F12" s="1">
        <v>599.86300000000006</v>
      </c>
      <c r="H12" s="1">
        <v>3.1E-6</v>
      </c>
      <c r="I12" s="1">
        <v>585.93499999999995</v>
      </c>
      <c r="K12" s="1">
        <v>3.1E-6</v>
      </c>
      <c r="L12" s="1">
        <v>674.73500000000001</v>
      </c>
    </row>
    <row r="13" spans="1:12" x14ac:dyDescent="0.2">
      <c r="H13" s="1">
        <v>6.2999999999999998E-6</v>
      </c>
      <c r="I13" s="1">
        <v>582.47</v>
      </c>
      <c r="K13" s="1">
        <v>6.2999999999999998E-6</v>
      </c>
      <c r="L13" s="1">
        <v>673.95699999999999</v>
      </c>
    </row>
    <row r="14" spans="1:12" x14ac:dyDescent="0.2">
      <c r="H14" s="1">
        <v>1.2999999999999999E-5</v>
      </c>
      <c r="I14" s="1">
        <v>583.60699999999997</v>
      </c>
      <c r="K14" s="1">
        <v>1.2999999999999999E-5</v>
      </c>
      <c r="L14" s="1">
        <v>678.44799999999998</v>
      </c>
    </row>
    <row r="15" spans="1:12" x14ac:dyDescent="0.2">
      <c r="H15" s="1">
        <v>2.5000000000000001E-5</v>
      </c>
      <c r="I15" s="1">
        <v>581.42399999999998</v>
      </c>
      <c r="K15" s="1">
        <v>2.5000000000000001E-5</v>
      </c>
      <c r="L15" s="1">
        <v>684.79700000000003</v>
      </c>
    </row>
    <row r="16" spans="1:12" x14ac:dyDescent="0.2">
      <c r="H16" s="1">
        <v>5.0000000000000002E-5</v>
      </c>
      <c r="I16" s="1">
        <v>581.25800000000004</v>
      </c>
      <c r="K16" s="1">
        <v>5.0000000000000002E-5</v>
      </c>
      <c r="L16" s="1">
        <v>688.52700000000004</v>
      </c>
    </row>
    <row r="17" spans="8:12" x14ac:dyDescent="0.2">
      <c r="H17" s="6">
        <v>1E-4</v>
      </c>
      <c r="I17" s="6">
        <v>574.19299999999998</v>
      </c>
      <c r="K17" s="1">
        <v>1E-4</v>
      </c>
      <c r="L17" s="1">
        <v>698.428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5D53-7498-4A66-81DA-7401957D1BBA}">
  <dimension ref="A1:L36"/>
  <sheetViews>
    <sheetView workbookViewId="0">
      <selection activeCell="A21" sqref="A21"/>
    </sheetView>
  </sheetViews>
  <sheetFormatPr baseColWidth="10" defaultColWidth="8.83203125" defaultRowHeight="15" x14ac:dyDescent="0.2"/>
  <cols>
    <col min="1" max="1" width="14.6640625" bestFit="1" customWidth="1"/>
  </cols>
  <sheetData>
    <row r="1" spans="1:12" x14ac:dyDescent="0.2">
      <c r="A1" t="s">
        <v>2</v>
      </c>
      <c r="B1" t="s">
        <v>1</v>
      </c>
      <c r="C1" t="s">
        <v>0</v>
      </c>
      <c r="E1" t="s">
        <v>1</v>
      </c>
      <c r="F1" t="s">
        <v>0</v>
      </c>
      <c r="H1" t="s">
        <v>1</v>
      </c>
      <c r="I1" t="s">
        <v>0</v>
      </c>
      <c r="K1" t="s">
        <v>1</v>
      </c>
      <c r="L1" t="s">
        <v>0</v>
      </c>
    </row>
    <row r="2" spans="1:12" x14ac:dyDescent="0.2">
      <c r="A2" t="s">
        <v>19</v>
      </c>
      <c r="B2" s="1">
        <v>2.4410000000000002E-9</v>
      </c>
      <c r="C2">
        <v>611.43580000000009</v>
      </c>
      <c r="D2" s="1"/>
      <c r="E2" s="1">
        <v>6.1E-9</v>
      </c>
      <c r="F2" s="1">
        <v>727.31500000000005</v>
      </c>
      <c r="H2" s="1">
        <v>3.05E-9</v>
      </c>
      <c r="I2" s="1">
        <v>713.10500000000002</v>
      </c>
      <c r="K2" s="1">
        <v>3.0519999999999998E-9</v>
      </c>
      <c r="L2" s="1">
        <v>660.51700000000005</v>
      </c>
    </row>
    <row r="3" spans="1:12" x14ac:dyDescent="0.2">
      <c r="B3" s="1">
        <v>4.8829999999999998E-9</v>
      </c>
      <c r="C3">
        <v>611.1882333333333</v>
      </c>
      <c r="D3" s="1"/>
      <c r="E3" s="1">
        <v>4.88E-8</v>
      </c>
      <c r="F3" s="1">
        <v>726.51499999999999</v>
      </c>
      <c r="H3" s="1">
        <v>6.1E-9</v>
      </c>
      <c r="I3" s="1">
        <v>715.46699999999998</v>
      </c>
      <c r="K3" s="1">
        <v>6.1039999999999996E-9</v>
      </c>
      <c r="L3" s="1">
        <v>658.43</v>
      </c>
    </row>
    <row r="4" spans="1:12" x14ac:dyDescent="0.2">
      <c r="B4" s="1">
        <v>9.7659999999999996E-9</v>
      </c>
      <c r="C4">
        <v>611.14676666666662</v>
      </c>
      <c r="D4" s="1"/>
      <c r="E4" s="1">
        <v>9.7699999999999995E-8</v>
      </c>
      <c r="F4" s="1">
        <v>727.51800000000003</v>
      </c>
      <c r="H4" s="1">
        <v>1.22E-8</v>
      </c>
      <c r="I4" s="1">
        <v>716.84199999999998</v>
      </c>
      <c r="K4" s="1">
        <v>1.221E-8</v>
      </c>
      <c r="L4" s="1">
        <v>660.22299999999996</v>
      </c>
    </row>
    <row r="5" spans="1:12" x14ac:dyDescent="0.2">
      <c r="B5" s="1">
        <v>3.906E-8</v>
      </c>
      <c r="C5">
        <v>610.6028</v>
      </c>
      <c r="D5" s="1"/>
      <c r="E5" s="1">
        <v>1.9500000000000001E-7</v>
      </c>
      <c r="F5" s="1">
        <v>724.66200000000003</v>
      </c>
      <c r="H5" s="1">
        <v>4.88E-8</v>
      </c>
      <c r="I5" s="1">
        <v>712.53300000000002</v>
      </c>
      <c r="K5" s="1">
        <v>4.8830000000000001E-8</v>
      </c>
      <c r="L5" s="1">
        <v>658.68100000000004</v>
      </c>
    </row>
    <row r="6" spans="1:12" x14ac:dyDescent="0.2">
      <c r="B6" s="1">
        <v>7.8129999999999999E-8</v>
      </c>
      <c r="C6">
        <v>609.51170000000002</v>
      </c>
      <c r="D6" s="1"/>
      <c r="E6" s="1">
        <v>3.9099999999999999E-7</v>
      </c>
      <c r="F6" s="1">
        <v>726.02499999999998</v>
      </c>
      <c r="H6" s="1">
        <v>9.7699999999999995E-8</v>
      </c>
      <c r="I6" s="1">
        <v>716.24599999999998</v>
      </c>
      <c r="K6" s="1">
        <v>9.7660000000000002E-8</v>
      </c>
      <c r="L6" s="1">
        <v>662.44200000000001</v>
      </c>
    </row>
    <row r="7" spans="1:12" x14ac:dyDescent="0.2">
      <c r="B7" s="1">
        <v>1.5629999999999999E-7</v>
      </c>
      <c r="C7">
        <v>608.9604333333333</v>
      </c>
      <c r="D7" s="1"/>
      <c r="E7" s="1">
        <v>7.8100000000000002E-7</v>
      </c>
      <c r="F7" s="1">
        <v>722.10500000000002</v>
      </c>
      <c r="H7" s="1">
        <v>1.9500000000000001E-7</v>
      </c>
      <c r="I7" s="1">
        <v>711.31</v>
      </c>
      <c r="K7" s="1">
        <v>1.9530000000000001E-7</v>
      </c>
      <c r="L7" s="1">
        <v>657.745</v>
      </c>
    </row>
    <row r="8" spans="1:12" x14ac:dyDescent="0.2">
      <c r="B8" s="1">
        <v>3.1250000000000003E-7</v>
      </c>
      <c r="C8">
        <v>608.99423333333334</v>
      </c>
      <c r="D8" s="1"/>
      <c r="E8" s="1">
        <v>1.5600000000000001E-6</v>
      </c>
      <c r="F8" s="1">
        <v>722.15800000000002</v>
      </c>
      <c r="H8" s="1">
        <v>3.9099999999999999E-7</v>
      </c>
      <c r="I8" s="1">
        <v>712.5</v>
      </c>
      <c r="K8" s="1">
        <v>3.9060000000000002E-7</v>
      </c>
      <c r="L8" s="1">
        <v>656.31700000000001</v>
      </c>
    </row>
    <row r="9" spans="1:12" x14ac:dyDescent="0.2">
      <c r="B9" s="1">
        <v>6.2500000000000005E-7</v>
      </c>
      <c r="C9">
        <v>607.62266666666665</v>
      </c>
      <c r="D9" s="1"/>
      <c r="E9" s="1">
        <v>6.2500000000000003E-6</v>
      </c>
      <c r="F9" s="1">
        <v>717.47699999999998</v>
      </c>
      <c r="H9" s="1">
        <v>7.8100000000000002E-7</v>
      </c>
      <c r="I9" s="1">
        <v>707.86500000000001</v>
      </c>
      <c r="K9" s="1">
        <v>7.8130000000000004E-7</v>
      </c>
      <c r="L9" s="1">
        <v>658.01199999999994</v>
      </c>
    </row>
    <row r="10" spans="1:12" x14ac:dyDescent="0.2">
      <c r="B10" s="1">
        <v>1.2500000000000001E-6</v>
      </c>
      <c r="C10">
        <v>605.56414999999993</v>
      </c>
      <c r="D10" s="1"/>
      <c r="E10" s="1">
        <v>1.2500000000000001E-5</v>
      </c>
      <c r="F10" s="1">
        <v>717.69899999999996</v>
      </c>
      <c r="H10" s="1">
        <v>1.5600000000000001E-6</v>
      </c>
      <c r="I10" s="1">
        <v>708.33799999999997</v>
      </c>
      <c r="K10" s="1">
        <v>1.5629999999999999E-6</v>
      </c>
      <c r="L10" s="1">
        <v>651.08100000000002</v>
      </c>
    </row>
    <row r="11" spans="1:12" x14ac:dyDescent="0.2">
      <c r="B11" s="1">
        <v>2.5000000000000002E-6</v>
      </c>
      <c r="C11">
        <v>603.85743333333335</v>
      </c>
      <c r="D11" s="1"/>
      <c r="E11" s="1">
        <v>2.5000000000000001E-5</v>
      </c>
      <c r="F11" s="1">
        <v>717.78099999999995</v>
      </c>
      <c r="H11" s="1">
        <v>3.1300000000000001E-6</v>
      </c>
      <c r="I11" s="1">
        <v>708.90200000000004</v>
      </c>
      <c r="K11" s="1">
        <v>6.2500000000000003E-6</v>
      </c>
      <c r="L11" s="1">
        <v>652.20399999999995</v>
      </c>
    </row>
    <row r="12" spans="1:12" x14ac:dyDescent="0.2">
      <c r="B12" s="1">
        <v>5.0000000000000004E-6</v>
      </c>
      <c r="C12">
        <v>600.35235</v>
      </c>
      <c r="D12" s="1"/>
      <c r="E12" s="1">
        <v>5.0000000000000002E-5</v>
      </c>
      <c r="F12" s="1">
        <v>717.94799999999998</v>
      </c>
      <c r="H12" s="1">
        <v>1.2500000000000001E-5</v>
      </c>
      <c r="I12" s="1">
        <v>705.255</v>
      </c>
      <c r="K12" s="1">
        <v>1.2500000000000001E-5</v>
      </c>
      <c r="L12" s="1">
        <v>652.58000000000004</v>
      </c>
    </row>
    <row r="13" spans="1:12" x14ac:dyDescent="0.2">
      <c r="B13" s="1">
        <v>1.0000000000000001E-5</v>
      </c>
      <c r="C13">
        <v>601.18333333333328</v>
      </c>
      <c r="D13" s="1"/>
      <c r="E13" s="1"/>
      <c r="H13" s="1">
        <v>2.5000000000000001E-5</v>
      </c>
      <c r="I13" s="1">
        <v>705.99099999999999</v>
      </c>
    </row>
    <row r="14" spans="1:12" x14ac:dyDescent="0.2">
      <c r="B14" s="1">
        <v>2.0000000000000002E-5</v>
      </c>
      <c r="C14">
        <v>602.0270999999999</v>
      </c>
      <c r="D14" s="1"/>
      <c r="E14" s="1"/>
      <c r="H14" s="1">
        <v>5.0000000000000002E-5</v>
      </c>
      <c r="I14" s="1">
        <v>706.46199999999999</v>
      </c>
    </row>
    <row r="15" spans="1:12" x14ac:dyDescent="0.2">
      <c r="D15" s="1"/>
      <c r="E15" s="1"/>
    </row>
    <row r="20" spans="1:12" x14ac:dyDescent="0.2">
      <c r="A20" t="s">
        <v>3</v>
      </c>
      <c r="B20" t="s">
        <v>1</v>
      </c>
      <c r="C20" t="s">
        <v>0</v>
      </c>
      <c r="E20" t="s">
        <v>1</v>
      </c>
      <c r="F20" t="s">
        <v>0</v>
      </c>
      <c r="H20" t="s">
        <v>1</v>
      </c>
      <c r="I20" t="s">
        <v>0</v>
      </c>
      <c r="K20" t="s">
        <v>1</v>
      </c>
      <c r="L20" t="s">
        <v>0</v>
      </c>
    </row>
    <row r="21" spans="1:12" x14ac:dyDescent="0.2">
      <c r="A21" t="s">
        <v>19</v>
      </c>
      <c r="B21" s="1">
        <v>1.221E-9</v>
      </c>
      <c r="C21" s="1">
        <v>635.85933333333332</v>
      </c>
      <c r="E21" s="1">
        <v>3.0519999999999998E-9</v>
      </c>
      <c r="F21" s="1">
        <v>717.83799999999997</v>
      </c>
      <c r="H21" s="1">
        <v>3.1E-9</v>
      </c>
      <c r="I21" s="1">
        <v>717.44100000000003</v>
      </c>
      <c r="K21" s="1">
        <v>3.05E-9</v>
      </c>
      <c r="L21" s="1">
        <v>717.83799999999997</v>
      </c>
    </row>
    <row r="22" spans="1:12" x14ac:dyDescent="0.2">
      <c r="B22" s="1">
        <v>2.4410000000000002E-9</v>
      </c>
      <c r="C22" s="1">
        <v>634.32433333333336</v>
      </c>
      <c r="D22" s="1"/>
      <c r="E22" s="1">
        <v>6.1039999999999996E-9</v>
      </c>
      <c r="F22" s="1">
        <v>713.83299999999997</v>
      </c>
      <c r="H22" s="1">
        <v>6.1E-9</v>
      </c>
      <c r="I22" s="1">
        <v>718.22199999999998</v>
      </c>
      <c r="K22" s="1">
        <v>6.1E-9</v>
      </c>
      <c r="L22" s="1">
        <v>713.83299999999997</v>
      </c>
    </row>
    <row r="23" spans="1:12" x14ac:dyDescent="0.2">
      <c r="B23" s="1">
        <v>4.8829999999999998E-9</v>
      </c>
      <c r="C23" s="1">
        <v>635.65300000000002</v>
      </c>
      <c r="D23" s="1"/>
      <c r="E23" s="1">
        <v>1.221E-8</v>
      </c>
      <c r="F23" s="1">
        <v>712.03300000000002</v>
      </c>
      <c r="H23" s="1">
        <v>1.2E-8</v>
      </c>
      <c r="I23" s="1">
        <v>717.09199999999998</v>
      </c>
      <c r="K23" s="1">
        <v>1.22E-8</v>
      </c>
      <c r="L23" s="1">
        <v>712.03300000000002</v>
      </c>
    </row>
    <row r="24" spans="1:12" x14ac:dyDescent="0.2">
      <c r="B24" s="1">
        <v>9.7659999999999996E-9</v>
      </c>
      <c r="C24" s="1">
        <v>633.42466666666667</v>
      </c>
      <c r="D24" s="1"/>
      <c r="E24" s="1">
        <v>2.4410000000000002E-8</v>
      </c>
      <c r="F24" s="1">
        <v>713.49199999999996</v>
      </c>
      <c r="H24" s="1">
        <v>2.4E-8</v>
      </c>
      <c r="I24" s="1">
        <v>715.36400000000003</v>
      </c>
      <c r="K24" s="1">
        <v>2.44E-8</v>
      </c>
      <c r="L24" s="1">
        <v>713.49199999999996</v>
      </c>
    </row>
    <row r="25" spans="1:12" x14ac:dyDescent="0.2">
      <c r="B25" s="1">
        <v>1.953E-8</v>
      </c>
      <c r="C25" s="1">
        <v>639.07633333333331</v>
      </c>
      <c r="D25" s="1"/>
      <c r="E25" s="1">
        <v>4.8830000000000001E-8</v>
      </c>
      <c r="F25" s="1">
        <v>717.33100000000002</v>
      </c>
      <c r="H25" s="1">
        <v>4.9000000000000002E-8</v>
      </c>
      <c r="I25" s="1">
        <v>713.88900000000001</v>
      </c>
      <c r="K25" s="1">
        <v>4.88E-8</v>
      </c>
      <c r="L25" s="1">
        <v>717.33100000000002</v>
      </c>
    </row>
    <row r="26" spans="1:12" x14ac:dyDescent="0.2">
      <c r="B26" s="1">
        <v>3.906E-8</v>
      </c>
      <c r="C26" s="1">
        <v>636.45333333333338</v>
      </c>
      <c r="D26" s="1"/>
      <c r="E26" s="1">
        <v>9.7660000000000002E-8</v>
      </c>
      <c r="F26" s="1">
        <v>715.03899999999999</v>
      </c>
      <c r="H26" s="1">
        <v>9.8000000000000004E-8</v>
      </c>
      <c r="I26" s="1">
        <v>717.48299999999995</v>
      </c>
      <c r="K26" s="1">
        <v>9.7699999999999995E-8</v>
      </c>
      <c r="L26" s="1">
        <v>715.03899999999999</v>
      </c>
    </row>
    <row r="27" spans="1:12" x14ac:dyDescent="0.2">
      <c r="B27" s="1">
        <v>7.8129999999999999E-8</v>
      </c>
      <c r="C27" s="1">
        <v>634.02133333333325</v>
      </c>
      <c r="D27" s="1"/>
      <c r="E27" s="1">
        <v>1.9530000000000001E-7</v>
      </c>
      <c r="F27" s="1">
        <v>714.23199999999997</v>
      </c>
      <c r="H27" s="1">
        <v>1.9999999999999999E-7</v>
      </c>
      <c r="I27" s="1">
        <v>713.59199999999998</v>
      </c>
      <c r="K27" s="1">
        <v>1.9500000000000001E-7</v>
      </c>
      <c r="L27" s="1">
        <v>714.23199999999997</v>
      </c>
    </row>
    <row r="28" spans="1:12" x14ac:dyDescent="0.2">
      <c r="B28" s="1">
        <v>1.5629999999999999E-7</v>
      </c>
      <c r="C28" s="1">
        <v>634.74566666666669</v>
      </c>
      <c r="D28" s="1"/>
      <c r="E28" s="1">
        <v>3.9060000000000002E-7</v>
      </c>
      <c r="F28" s="1">
        <v>715.89599999999996</v>
      </c>
      <c r="H28" s="1">
        <v>3.9000000000000002E-7</v>
      </c>
      <c r="I28" s="1">
        <v>714.49900000000002</v>
      </c>
      <c r="K28" s="1">
        <v>3.9099999999999999E-7</v>
      </c>
      <c r="L28" s="1">
        <v>715.89599999999996</v>
      </c>
    </row>
    <row r="29" spans="1:12" x14ac:dyDescent="0.2">
      <c r="B29" s="1">
        <v>3.1250000000000003E-7</v>
      </c>
      <c r="C29" s="1">
        <v>637.76733333333334</v>
      </c>
      <c r="D29" s="1"/>
      <c r="E29" s="1">
        <v>7.8130000000000004E-7</v>
      </c>
      <c r="F29" s="1">
        <v>714.23099999999999</v>
      </c>
      <c r="H29" s="1">
        <v>7.8000000000000005E-7</v>
      </c>
      <c r="I29" s="1">
        <v>713.81399999999996</v>
      </c>
      <c r="K29" s="1">
        <v>7.8100000000000002E-7</v>
      </c>
      <c r="L29" s="1">
        <v>714.23099999999999</v>
      </c>
    </row>
    <row r="30" spans="1:12" x14ac:dyDescent="0.2">
      <c r="B30" s="1">
        <v>6.2500000000000005E-7</v>
      </c>
      <c r="C30" s="1">
        <v>633.08500000000004</v>
      </c>
      <c r="D30" s="1"/>
      <c r="E30" s="1">
        <v>1.5629999999999999E-6</v>
      </c>
      <c r="F30" s="1">
        <v>713.08100000000002</v>
      </c>
      <c r="H30" s="1">
        <v>1.5999999999999999E-6</v>
      </c>
      <c r="I30" s="1">
        <v>719.67</v>
      </c>
      <c r="K30" s="1">
        <v>1.5600000000000001E-6</v>
      </c>
      <c r="L30" s="1">
        <v>713.08100000000002</v>
      </c>
    </row>
    <row r="31" spans="1:12" x14ac:dyDescent="0.2">
      <c r="B31" s="1">
        <v>1.2500000000000001E-6</v>
      </c>
      <c r="C31" s="1">
        <v>633.74599999999998</v>
      </c>
      <c r="D31" s="1"/>
      <c r="E31" s="1">
        <v>3.1250000000000001E-6</v>
      </c>
      <c r="F31" s="1">
        <v>711.14800000000002</v>
      </c>
      <c r="H31" s="1">
        <v>3.1E-6</v>
      </c>
      <c r="I31" s="1">
        <v>712.072</v>
      </c>
      <c r="K31" s="1">
        <v>3.1300000000000001E-6</v>
      </c>
      <c r="L31" s="1">
        <v>711.14800000000002</v>
      </c>
    </row>
    <row r="32" spans="1:12" x14ac:dyDescent="0.2">
      <c r="B32" s="1">
        <v>2.5000000000000002E-6</v>
      </c>
      <c r="C32" s="1">
        <v>632.73866666666675</v>
      </c>
      <c r="D32" s="1"/>
      <c r="E32" s="1">
        <v>6.2500000000000003E-6</v>
      </c>
      <c r="F32" s="1">
        <v>713.84400000000005</v>
      </c>
      <c r="H32" s="1">
        <v>6.2999999999999998E-6</v>
      </c>
      <c r="I32" s="1">
        <v>718.226</v>
      </c>
      <c r="K32" s="1">
        <v>6.2500000000000003E-6</v>
      </c>
      <c r="L32" s="1">
        <v>713.84400000000005</v>
      </c>
    </row>
    <row r="33" spans="2:12" x14ac:dyDescent="0.2">
      <c r="B33" s="1">
        <v>5.0000000000000004E-6</v>
      </c>
      <c r="C33" s="1">
        <v>634.37533333333329</v>
      </c>
      <c r="D33" s="1"/>
      <c r="E33" s="1">
        <v>1.2500000000000001E-5</v>
      </c>
      <c r="F33" s="1">
        <v>712.96900000000005</v>
      </c>
      <c r="H33" s="1">
        <v>1.2999999999999999E-5</v>
      </c>
      <c r="I33" s="1">
        <v>715.53399999999999</v>
      </c>
      <c r="K33" s="1">
        <v>1.2500000000000001E-5</v>
      </c>
      <c r="L33" s="1">
        <v>712.96900000000005</v>
      </c>
    </row>
    <row r="34" spans="2:12" x14ac:dyDescent="0.2">
      <c r="B34" s="1">
        <v>1.0000000000000001E-5</v>
      </c>
      <c r="C34" s="1">
        <v>632.3420000000001</v>
      </c>
      <c r="D34" s="1"/>
      <c r="E34" s="1">
        <v>2.5000000000000001E-5</v>
      </c>
      <c r="F34" s="1">
        <v>709.61099999999999</v>
      </c>
      <c r="H34" s="1">
        <v>2.5000000000000001E-5</v>
      </c>
      <c r="I34" s="1">
        <v>716.94299999999998</v>
      </c>
      <c r="K34" s="1">
        <v>2.5000000000000001E-5</v>
      </c>
      <c r="L34" s="1">
        <v>709.61099999999999</v>
      </c>
    </row>
    <row r="35" spans="2:12" x14ac:dyDescent="0.2">
      <c r="D35" s="1"/>
      <c r="E35" s="1">
        <v>5.0000000000000002E-5</v>
      </c>
      <c r="F35" s="1">
        <v>716.65099999999995</v>
      </c>
      <c r="H35" s="1">
        <v>5.0000000000000002E-5</v>
      </c>
      <c r="I35" s="1">
        <v>717.83699999999999</v>
      </c>
      <c r="K35" s="1">
        <v>5.0000000000000002E-5</v>
      </c>
      <c r="L35" s="1">
        <v>716.65099999999995</v>
      </c>
    </row>
    <row r="36" spans="2:12" x14ac:dyDescent="0.2">
      <c r="E36" s="1">
        <v>1E-4</v>
      </c>
      <c r="F36" s="1">
        <v>718.74400000000003</v>
      </c>
      <c r="H36" s="1">
        <v>1E-4</v>
      </c>
      <c r="I36" s="1">
        <v>723.303</v>
      </c>
      <c r="K36" s="1">
        <v>1E-4</v>
      </c>
      <c r="L36" s="1">
        <v>718.74400000000003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67E2-AB2D-4810-8CB7-28415FD04210}">
  <dimension ref="A1:X15"/>
  <sheetViews>
    <sheetView workbookViewId="0">
      <selection activeCell="I23" sqref="I23"/>
    </sheetView>
  </sheetViews>
  <sheetFormatPr baseColWidth="10" defaultColWidth="8.83203125" defaultRowHeight="15" x14ac:dyDescent="0.2"/>
  <cols>
    <col min="1" max="1" width="14.6640625" bestFit="1" customWidth="1"/>
    <col min="3" max="3" width="8.1640625" bestFit="1" customWidth="1"/>
  </cols>
  <sheetData>
    <row r="1" spans="1:24" x14ac:dyDescent="0.2">
      <c r="A1" t="s">
        <v>19</v>
      </c>
      <c r="B1" t="s">
        <v>1</v>
      </c>
      <c r="C1" s="7" t="s">
        <v>4</v>
      </c>
      <c r="D1" s="7"/>
      <c r="E1" s="3" t="s">
        <v>21</v>
      </c>
      <c r="F1" s="3" t="s">
        <v>22</v>
      </c>
      <c r="H1" t="s">
        <v>1</v>
      </c>
      <c r="I1" s="7" t="s">
        <v>4</v>
      </c>
      <c r="J1" s="7"/>
      <c r="K1" s="3" t="s">
        <v>21</v>
      </c>
      <c r="L1" s="3" t="s">
        <v>22</v>
      </c>
      <c r="N1" t="s">
        <v>1</v>
      </c>
      <c r="O1" s="7" t="s">
        <v>4</v>
      </c>
      <c r="P1" s="7"/>
      <c r="Q1" s="3" t="s">
        <v>21</v>
      </c>
      <c r="R1" s="3" t="s">
        <v>22</v>
      </c>
      <c r="T1" t="s">
        <v>1</v>
      </c>
      <c r="U1" s="7" t="s">
        <v>4</v>
      </c>
      <c r="V1" s="7"/>
      <c r="W1" s="3" t="s">
        <v>21</v>
      </c>
      <c r="X1" s="3" t="s">
        <v>22</v>
      </c>
    </row>
    <row r="2" spans="1:24" x14ac:dyDescent="0.2">
      <c r="B2">
        <v>5.0000000000000002E-5</v>
      </c>
      <c r="C2">
        <v>628.91499999999996</v>
      </c>
      <c r="D2">
        <v>619.67399999999998</v>
      </c>
      <c r="E2">
        <f>AVERAGE(C2:D2)</f>
        <v>624.29449999999997</v>
      </c>
      <c r="F2">
        <f>STDEV(C2:D2)</f>
        <v>6.534373764944875</v>
      </c>
      <c r="H2" s="1">
        <v>5.0000000000000002E-5</v>
      </c>
      <c r="I2" s="1">
        <v>642.08199999999999</v>
      </c>
      <c r="J2" s="1">
        <v>624.44399999999996</v>
      </c>
      <c r="K2">
        <f>AVERAGE(I2:J2)</f>
        <v>633.26299999999992</v>
      </c>
      <c r="L2">
        <f>STDEV(I2:J2)</f>
        <v>12.471949406568349</v>
      </c>
      <c r="N2" s="1">
        <v>5.0000000000000002E-5</v>
      </c>
      <c r="O2" s="1">
        <v>489.30099999999999</v>
      </c>
      <c r="P2" s="1">
        <v>463.94200000000001</v>
      </c>
      <c r="Q2">
        <f>AVERAGE(O2:P2)</f>
        <v>476.62149999999997</v>
      </c>
      <c r="R2">
        <f>STDEV(O2:P2)</f>
        <v>17.931520864109643</v>
      </c>
      <c r="T2" s="1">
        <v>5.0000000000000002E-5</v>
      </c>
      <c r="U2" s="1">
        <v>523.66099999999994</v>
      </c>
      <c r="V2" s="1">
        <v>510.00400000000002</v>
      </c>
      <c r="W2">
        <f>AVERAGE(U2:V2)</f>
        <v>516.83249999999998</v>
      </c>
      <c r="X2">
        <f>STDEV(U2:V2)</f>
        <v>9.6569573106646267</v>
      </c>
    </row>
    <row r="3" spans="1:24" x14ac:dyDescent="0.2">
      <c r="B3">
        <v>2.5000000000000001E-5</v>
      </c>
      <c r="C3">
        <v>630.27200000000005</v>
      </c>
      <c r="D3">
        <v>620.97</v>
      </c>
      <c r="E3">
        <f t="shared" ref="E3:E12" si="0">AVERAGE(C3:D3)</f>
        <v>625.62100000000009</v>
      </c>
      <c r="F3">
        <f t="shared" ref="F3:F12" si="1">STDEV(C3:D3)</f>
        <v>6.5775072785972792</v>
      </c>
      <c r="H3" s="1">
        <v>2.5000000000000001E-5</v>
      </c>
      <c r="I3" s="1">
        <v>627.72299999999996</v>
      </c>
      <c r="J3" s="1">
        <v>623.71500000000003</v>
      </c>
      <c r="K3">
        <f t="shared" ref="K3:K13" si="2">AVERAGE(I3:J3)</f>
        <v>625.71900000000005</v>
      </c>
      <c r="L3">
        <f t="shared" ref="L3:L13" si="3">STDEV(I3:J3)</f>
        <v>2.8340839789956296</v>
      </c>
      <c r="N3" s="1">
        <v>2.5000000000000001E-5</v>
      </c>
      <c r="O3" s="1">
        <v>492.51</v>
      </c>
      <c r="P3" s="1">
        <v>472.03199999999998</v>
      </c>
      <c r="Q3">
        <f t="shared" ref="Q3:Q13" si="4">AVERAGE(O3:P3)</f>
        <v>482.27099999999996</v>
      </c>
      <c r="R3">
        <f t="shared" ref="R3:R13" si="5">STDEV(O3:P3)</f>
        <v>14.480132665138125</v>
      </c>
      <c r="T3" s="1">
        <v>2.5000000000000001E-5</v>
      </c>
      <c r="U3" s="1">
        <v>528.14099999999996</v>
      </c>
      <c r="V3" s="1">
        <v>519.86300000000006</v>
      </c>
      <c r="W3">
        <f t="shared" ref="W3:W13" si="6">AVERAGE(U3:V3)</f>
        <v>524.00199999999995</v>
      </c>
      <c r="X3">
        <f t="shared" ref="X3:X13" si="7">STDEV(U3:V3)</f>
        <v>5.8534299346621737</v>
      </c>
    </row>
    <row r="4" spans="1:24" x14ac:dyDescent="0.2">
      <c r="B4">
        <v>1.2500000000000001E-5</v>
      </c>
      <c r="C4">
        <v>630.35900000000004</v>
      </c>
      <c r="D4">
        <v>619.97299999999996</v>
      </c>
      <c r="E4">
        <f t="shared" si="0"/>
        <v>625.16599999999994</v>
      </c>
      <c r="F4">
        <f t="shared" si="1"/>
        <v>7.3440110294035401</v>
      </c>
      <c r="H4" s="1">
        <v>1.2500000000000001E-5</v>
      </c>
      <c r="I4" s="1">
        <v>638.37900000000002</v>
      </c>
      <c r="J4" s="1">
        <v>622.726</v>
      </c>
      <c r="K4">
        <f t="shared" si="2"/>
        <v>630.55250000000001</v>
      </c>
      <c r="L4">
        <f t="shared" si="3"/>
        <v>11.068342445913043</v>
      </c>
      <c r="N4" s="1">
        <v>1.2500000000000001E-5</v>
      </c>
      <c r="O4" s="1">
        <v>489.51900000000001</v>
      </c>
      <c r="P4" s="1">
        <v>468.11399999999998</v>
      </c>
      <c r="Q4">
        <f t="shared" si="4"/>
        <v>478.81650000000002</v>
      </c>
      <c r="R4">
        <f t="shared" si="5"/>
        <v>15.135620651298071</v>
      </c>
      <c r="T4" s="1">
        <v>1.2500000000000001E-5</v>
      </c>
      <c r="U4" s="1">
        <v>526.47400000000005</v>
      </c>
      <c r="V4" s="1">
        <v>513.78</v>
      </c>
      <c r="W4">
        <f t="shared" si="6"/>
        <v>520.12699999999995</v>
      </c>
      <c r="X4">
        <f t="shared" si="7"/>
        <v>8.9760134803820861</v>
      </c>
    </row>
    <row r="5" spans="1:24" x14ac:dyDescent="0.2">
      <c r="B5">
        <v>6.2500000000000003E-6</v>
      </c>
      <c r="C5">
        <v>639.10199999999998</v>
      </c>
      <c r="D5">
        <v>623.495</v>
      </c>
      <c r="E5">
        <f t="shared" si="0"/>
        <v>631.29849999999999</v>
      </c>
      <c r="F5">
        <f t="shared" si="1"/>
        <v>11.035815533978427</v>
      </c>
      <c r="H5" s="1">
        <v>6.2500000000000003E-6</v>
      </c>
      <c r="I5" s="1">
        <v>643.36599999999999</v>
      </c>
      <c r="J5" s="1">
        <v>623.51199999999994</v>
      </c>
      <c r="K5">
        <f t="shared" si="2"/>
        <v>633.43899999999996</v>
      </c>
      <c r="L5">
        <f t="shared" si="3"/>
        <v>14.038898033677745</v>
      </c>
      <c r="N5" s="1">
        <v>6.2500000000000003E-6</v>
      </c>
      <c r="O5" s="1">
        <v>515.85199999999998</v>
      </c>
      <c r="P5" s="1">
        <v>503.12</v>
      </c>
      <c r="Q5">
        <f t="shared" si="4"/>
        <v>509.48599999999999</v>
      </c>
      <c r="R5">
        <f t="shared" si="5"/>
        <v>9.0028835380671026</v>
      </c>
      <c r="T5" s="1">
        <v>6.2500000000000003E-6</v>
      </c>
      <c r="U5" s="1">
        <v>553.79300000000001</v>
      </c>
      <c r="V5" s="1">
        <v>530.66899999999998</v>
      </c>
      <c r="W5">
        <f t="shared" si="6"/>
        <v>542.23099999999999</v>
      </c>
      <c r="X5">
        <f t="shared" si="7"/>
        <v>16.351137208157741</v>
      </c>
    </row>
    <row r="6" spans="1:24" x14ac:dyDescent="0.2">
      <c r="B6">
        <v>3.1300000000000001E-6</v>
      </c>
      <c r="C6">
        <v>644.61</v>
      </c>
      <c r="D6">
        <v>637.06700000000001</v>
      </c>
      <c r="E6">
        <f t="shared" si="0"/>
        <v>640.83850000000007</v>
      </c>
      <c r="F6">
        <f t="shared" si="1"/>
        <v>5.3337064504901326</v>
      </c>
      <c r="H6" s="1">
        <v>3.1300000000000001E-6</v>
      </c>
      <c r="I6" s="1">
        <v>646.95699999999999</v>
      </c>
      <c r="J6" s="1">
        <v>630.02499999999998</v>
      </c>
      <c r="K6">
        <f t="shared" si="2"/>
        <v>638.49099999999999</v>
      </c>
      <c r="L6">
        <f t="shared" si="3"/>
        <v>11.972732019050634</v>
      </c>
      <c r="N6" s="1">
        <v>3.1300000000000001E-6</v>
      </c>
      <c r="O6" s="1">
        <v>570.94600000000003</v>
      </c>
      <c r="P6" s="1">
        <v>555.02099999999996</v>
      </c>
      <c r="Q6">
        <f t="shared" si="4"/>
        <v>562.98350000000005</v>
      </c>
      <c r="R6">
        <f t="shared" si="5"/>
        <v>11.260675490395817</v>
      </c>
      <c r="T6" s="1">
        <v>3.1300000000000001E-6</v>
      </c>
      <c r="U6" s="1">
        <v>583.31600000000003</v>
      </c>
      <c r="V6" s="1">
        <v>578.72500000000002</v>
      </c>
      <c r="W6">
        <f t="shared" si="6"/>
        <v>581.02050000000008</v>
      </c>
      <c r="X6">
        <f t="shared" si="7"/>
        <v>3.2463272324274457</v>
      </c>
    </row>
    <row r="7" spans="1:24" x14ac:dyDescent="0.2">
      <c r="B7">
        <v>1.5600000000000001E-6</v>
      </c>
      <c r="C7">
        <v>657.51199999999994</v>
      </c>
      <c r="D7">
        <v>637.97</v>
      </c>
      <c r="E7">
        <f t="shared" si="0"/>
        <v>647.74099999999999</v>
      </c>
      <c r="F7">
        <f t="shared" si="1"/>
        <v>13.818280717947452</v>
      </c>
      <c r="H7" s="1">
        <v>1.5600000000000001E-6</v>
      </c>
      <c r="I7" s="1">
        <v>647.55700000000002</v>
      </c>
      <c r="J7" s="1">
        <v>633.255</v>
      </c>
      <c r="K7">
        <f t="shared" si="2"/>
        <v>640.40599999999995</v>
      </c>
      <c r="L7">
        <f t="shared" si="3"/>
        <v>10.113041184530017</v>
      </c>
      <c r="N7" s="1">
        <v>1.5600000000000001E-6</v>
      </c>
      <c r="O7" s="1">
        <v>573.654</v>
      </c>
      <c r="P7" s="1">
        <v>543.51300000000003</v>
      </c>
      <c r="Q7">
        <f t="shared" si="4"/>
        <v>558.58349999999996</v>
      </c>
      <c r="R7">
        <f t="shared" si="5"/>
        <v>21.312905491743702</v>
      </c>
      <c r="T7" s="1">
        <v>1.5600000000000001E-6</v>
      </c>
      <c r="U7" s="1">
        <v>586.73199999999997</v>
      </c>
      <c r="V7" s="1">
        <v>579.10599999999999</v>
      </c>
      <c r="W7">
        <f t="shared" si="6"/>
        <v>582.91899999999998</v>
      </c>
      <c r="X7">
        <f t="shared" si="7"/>
        <v>5.3923963133285948</v>
      </c>
    </row>
    <row r="8" spans="1:24" x14ac:dyDescent="0.2">
      <c r="B8">
        <v>7.8100000000000002E-7</v>
      </c>
      <c r="C8">
        <v>668.43600000000004</v>
      </c>
      <c r="D8">
        <v>645.27300000000002</v>
      </c>
      <c r="E8">
        <f t="shared" si="0"/>
        <v>656.85450000000003</v>
      </c>
      <c r="F8">
        <f t="shared" si="1"/>
        <v>16.378714372624007</v>
      </c>
      <c r="H8" s="1">
        <v>7.8100000000000002E-7</v>
      </c>
      <c r="I8" s="1">
        <v>644.00199999999995</v>
      </c>
      <c r="J8" s="1">
        <v>639.51300000000003</v>
      </c>
      <c r="K8">
        <f t="shared" si="2"/>
        <v>641.75749999999994</v>
      </c>
      <c r="L8">
        <f t="shared" si="3"/>
        <v>3.1742023407463544</v>
      </c>
      <c r="N8" s="1">
        <v>7.8100000000000002E-7</v>
      </c>
      <c r="O8" s="1">
        <v>587.16399999999999</v>
      </c>
      <c r="P8" s="1">
        <v>603.255</v>
      </c>
      <c r="Q8">
        <f t="shared" si="4"/>
        <v>595.20949999999993</v>
      </c>
      <c r="R8">
        <f t="shared" si="5"/>
        <v>11.378055216072742</v>
      </c>
      <c r="T8" s="1">
        <v>7.8100000000000002E-7</v>
      </c>
      <c r="U8" s="1">
        <v>602.38800000000003</v>
      </c>
      <c r="V8" s="1">
        <v>591.33900000000006</v>
      </c>
      <c r="W8">
        <f t="shared" si="6"/>
        <v>596.86350000000004</v>
      </c>
      <c r="X8">
        <f t="shared" si="7"/>
        <v>7.8128228253301479</v>
      </c>
    </row>
    <row r="9" spans="1:24" x14ac:dyDescent="0.2">
      <c r="B9">
        <v>3.9099999999999999E-7</v>
      </c>
      <c r="C9">
        <v>664.05700000000002</v>
      </c>
      <c r="D9">
        <v>640.42899999999997</v>
      </c>
      <c r="E9">
        <f t="shared" si="0"/>
        <v>652.24299999999994</v>
      </c>
      <c r="F9">
        <f t="shared" si="1"/>
        <v>16.707519025875776</v>
      </c>
      <c r="H9" s="1">
        <v>3.9099999999999999E-7</v>
      </c>
      <c r="I9" s="1">
        <v>651.35</v>
      </c>
      <c r="J9" s="1">
        <v>645.02099999999996</v>
      </c>
      <c r="K9">
        <f t="shared" si="2"/>
        <v>648.18550000000005</v>
      </c>
      <c r="L9">
        <f t="shared" si="3"/>
        <v>4.4752788181297056</v>
      </c>
      <c r="N9" s="1">
        <v>3.9099999999999999E-7</v>
      </c>
      <c r="O9" s="1">
        <v>596.25099999999998</v>
      </c>
      <c r="P9" s="1">
        <v>573.02499999999998</v>
      </c>
      <c r="Q9">
        <f t="shared" si="4"/>
        <v>584.63799999999992</v>
      </c>
      <c r="R9">
        <f t="shared" si="5"/>
        <v>16.423262099838752</v>
      </c>
      <c r="T9" s="1">
        <v>3.9099999999999999E-7</v>
      </c>
      <c r="U9" s="1">
        <v>590.50900000000001</v>
      </c>
      <c r="V9" s="1">
        <v>605.35</v>
      </c>
      <c r="W9">
        <f t="shared" si="6"/>
        <v>597.92949999999996</v>
      </c>
      <c r="X9">
        <f t="shared" si="7"/>
        <v>10.494171739589557</v>
      </c>
    </row>
    <row r="10" spans="1:24" x14ac:dyDescent="0.2">
      <c r="B10">
        <v>9.7699999999999995E-8</v>
      </c>
      <c r="C10">
        <v>667.96900000000005</v>
      </c>
      <c r="D10">
        <v>649.23599999999999</v>
      </c>
      <c r="E10">
        <f t="shared" si="0"/>
        <v>658.60249999999996</v>
      </c>
      <c r="F10">
        <f t="shared" si="1"/>
        <v>13.246231331967637</v>
      </c>
      <c r="H10" s="1">
        <v>1.9500000000000001E-7</v>
      </c>
      <c r="I10" s="1">
        <v>652.25</v>
      </c>
      <c r="J10" s="1">
        <v>653.12</v>
      </c>
      <c r="K10">
        <f t="shared" si="2"/>
        <v>652.68499999999995</v>
      </c>
      <c r="L10">
        <f t="shared" si="3"/>
        <v>0.61518289963229955</v>
      </c>
      <c r="N10" s="1">
        <v>1.9500000000000001E-7</v>
      </c>
      <c r="O10" s="1">
        <v>595.89700000000005</v>
      </c>
      <c r="P10" s="1">
        <v>583.51199999999994</v>
      </c>
      <c r="Q10">
        <f t="shared" si="4"/>
        <v>589.70450000000005</v>
      </c>
      <c r="R10">
        <f t="shared" si="5"/>
        <v>8.7575174849954642</v>
      </c>
      <c r="T10" s="1">
        <v>1.9500000000000001E-7</v>
      </c>
      <c r="U10" s="1">
        <v>634.93100000000004</v>
      </c>
      <c r="V10" s="1">
        <v>607.99900000000002</v>
      </c>
      <c r="W10">
        <f t="shared" si="6"/>
        <v>621.46500000000003</v>
      </c>
      <c r="X10">
        <f t="shared" si="7"/>
        <v>19.043799830916111</v>
      </c>
    </row>
    <row r="11" spans="1:24" x14ac:dyDescent="0.2">
      <c r="B11">
        <v>4.88E-8</v>
      </c>
      <c r="C11">
        <v>656.03899999999999</v>
      </c>
      <c r="D11">
        <v>651.37800000000004</v>
      </c>
      <c r="E11">
        <f t="shared" si="0"/>
        <v>653.70849999999996</v>
      </c>
      <c r="F11">
        <f t="shared" si="1"/>
        <v>3.2958247071104587</v>
      </c>
      <c r="H11" s="1">
        <v>9.7699999999999995E-8</v>
      </c>
      <c r="I11" s="1">
        <v>651.12099999999998</v>
      </c>
      <c r="J11" s="1">
        <v>658.11400000000003</v>
      </c>
      <c r="K11">
        <f t="shared" si="2"/>
        <v>654.61750000000006</v>
      </c>
      <c r="L11">
        <f t="shared" si="3"/>
        <v>4.9447977208375633</v>
      </c>
      <c r="N11" s="1">
        <v>9.7699999999999995E-8</v>
      </c>
      <c r="O11" s="1">
        <v>615.32299999999998</v>
      </c>
      <c r="P11" s="1">
        <v>602.726</v>
      </c>
      <c r="Q11">
        <f t="shared" si="4"/>
        <v>609.02449999999999</v>
      </c>
      <c r="R11">
        <f t="shared" si="5"/>
        <v>8.9074241226069244</v>
      </c>
      <c r="T11" s="1">
        <v>9.7699999999999995E-8</v>
      </c>
      <c r="U11" s="1">
        <v>625.53399999999999</v>
      </c>
      <c r="V11" s="1">
        <v>615.54300000000001</v>
      </c>
      <c r="W11">
        <f t="shared" si="6"/>
        <v>620.5385</v>
      </c>
      <c r="X11">
        <f t="shared" si="7"/>
        <v>7.0647038508347855</v>
      </c>
    </row>
    <row r="12" spans="1:24" x14ac:dyDescent="0.2">
      <c r="B12">
        <v>2.44E-8</v>
      </c>
      <c r="C12">
        <v>673.81500000000005</v>
      </c>
      <c r="D12">
        <v>662.94500000000005</v>
      </c>
      <c r="E12">
        <f t="shared" si="0"/>
        <v>668.38000000000011</v>
      </c>
      <c r="F12">
        <f t="shared" si="1"/>
        <v>7.6862507114977747</v>
      </c>
      <c r="H12" s="1">
        <v>4.88E-8</v>
      </c>
      <c r="I12" s="1">
        <v>653.74300000000005</v>
      </c>
      <c r="J12" s="1">
        <v>647.03200000000004</v>
      </c>
      <c r="K12">
        <f t="shared" si="2"/>
        <v>650.38750000000005</v>
      </c>
      <c r="L12">
        <f t="shared" si="3"/>
        <v>4.7453936085429289</v>
      </c>
      <c r="N12" s="1">
        <v>4.88E-8</v>
      </c>
      <c r="O12" s="1">
        <v>624.84199999999998</v>
      </c>
      <c r="P12" s="1">
        <v>613.71500000000003</v>
      </c>
      <c r="Q12">
        <f t="shared" si="4"/>
        <v>619.27850000000001</v>
      </c>
      <c r="R12">
        <f t="shared" si="5"/>
        <v>7.8679771542626806</v>
      </c>
      <c r="T12" s="1">
        <v>4.88E-8</v>
      </c>
      <c r="U12" s="1">
        <v>637.25300000000004</v>
      </c>
      <c r="V12" s="1">
        <v>614.80999999999995</v>
      </c>
      <c r="W12">
        <f t="shared" si="6"/>
        <v>626.03150000000005</v>
      </c>
      <c r="X12">
        <f t="shared" si="7"/>
        <v>15.869597490169754</v>
      </c>
    </row>
    <row r="13" spans="1:24" x14ac:dyDescent="0.2">
      <c r="H13" s="1">
        <v>2.44E-8</v>
      </c>
      <c r="I13" s="1">
        <v>645.13499999999999</v>
      </c>
      <c r="J13" s="1">
        <v>653.94200000000001</v>
      </c>
      <c r="K13">
        <f t="shared" si="2"/>
        <v>649.5385</v>
      </c>
      <c r="L13">
        <f t="shared" si="3"/>
        <v>6.2274894219099357</v>
      </c>
      <c r="N13" s="1">
        <v>2.44E-8</v>
      </c>
      <c r="O13" s="1">
        <v>625.51099999999997</v>
      </c>
      <c r="P13" s="1">
        <v>604.44399999999996</v>
      </c>
      <c r="Q13">
        <f t="shared" si="4"/>
        <v>614.97749999999996</v>
      </c>
      <c r="R13">
        <f t="shared" si="5"/>
        <v>14.896618559257002</v>
      </c>
      <c r="T13" s="1">
        <v>2.44E-8</v>
      </c>
      <c r="U13" s="1">
        <v>626.59799999999996</v>
      </c>
      <c r="V13" s="1">
        <v>635.96799999999996</v>
      </c>
      <c r="W13">
        <f t="shared" si="6"/>
        <v>631.2829999999999</v>
      </c>
      <c r="X13">
        <f t="shared" si="7"/>
        <v>6.6255905397179529</v>
      </c>
    </row>
    <row r="15" spans="1:24" x14ac:dyDescent="0.2">
      <c r="B15" t="s">
        <v>20</v>
      </c>
    </row>
  </sheetData>
  <mergeCells count="4">
    <mergeCell ref="C1:D1"/>
    <mergeCell ref="I1:J1"/>
    <mergeCell ref="O1:P1"/>
    <mergeCell ref="U1:V1"/>
  </mergeCells>
  <pageMargins left="0.7" right="0.7" top="0.75" bottom="0.75" header="0.3" footer="0.3"/>
  <ignoredErrors>
    <ignoredError sqref="F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EE3D-7E71-4405-B267-CC10EE973CDD}">
  <dimension ref="A1:N17"/>
  <sheetViews>
    <sheetView workbookViewId="0">
      <selection activeCell="N33" sqref="N33"/>
    </sheetView>
  </sheetViews>
  <sheetFormatPr baseColWidth="10" defaultColWidth="8.83203125" defaultRowHeight="15" x14ac:dyDescent="0.2"/>
  <cols>
    <col min="1" max="1" width="14.6640625" bestFit="1" customWidth="1"/>
  </cols>
  <sheetData>
    <row r="1" spans="1:14" x14ac:dyDescent="0.2">
      <c r="A1" t="s">
        <v>19</v>
      </c>
    </row>
    <row r="2" spans="1:14" ht="16" thickBot="1" x14ac:dyDescent="0.25">
      <c r="B2" s="8" t="s">
        <v>26</v>
      </c>
      <c r="C2" s="8"/>
      <c r="D2" s="8"/>
      <c r="E2" s="8"/>
      <c r="F2" s="8"/>
      <c r="H2" s="8" t="s">
        <v>27</v>
      </c>
      <c r="I2" s="8"/>
      <c r="J2" s="8"/>
      <c r="K2" s="8"/>
      <c r="L2" s="8"/>
    </row>
    <row r="3" spans="1:14" ht="16" thickTop="1" x14ac:dyDescent="0.2"/>
    <row r="4" spans="1:14" x14ac:dyDescent="0.2">
      <c r="B4" t="s">
        <v>1</v>
      </c>
      <c r="C4" s="7" t="s">
        <v>4</v>
      </c>
      <c r="D4" s="7"/>
      <c r="E4" s="3" t="s">
        <v>21</v>
      </c>
      <c r="F4" s="3" t="s">
        <v>22</v>
      </c>
      <c r="H4" t="s">
        <v>1</v>
      </c>
      <c r="I4" s="7" t="s">
        <v>4</v>
      </c>
      <c r="J4" s="7"/>
      <c r="K4" s="3" t="s">
        <v>21</v>
      </c>
      <c r="L4" s="3" t="s">
        <v>22</v>
      </c>
    </row>
    <row r="5" spans="1:14" x14ac:dyDescent="0.2">
      <c r="B5" s="1">
        <v>2.5000000000000001E-5</v>
      </c>
      <c r="C5" s="1">
        <v>636.27</v>
      </c>
      <c r="D5" s="1">
        <v>602.80700000000002</v>
      </c>
      <c r="E5" s="1">
        <f>AVERAGE(C5:D5)</f>
        <v>619.5385</v>
      </c>
      <c r="F5" s="1">
        <f>STDEV(C5:D5)</f>
        <v>23.661914218845418</v>
      </c>
      <c r="H5" s="1">
        <v>2.5000000000000001E-5</v>
      </c>
      <c r="I5" s="1">
        <v>520.66499999999996</v>
      </c>
      <c r="J5" s="1">
        <v>520.66099999999994</v>
      </c>
      <c r="K5" s="1">
        <f>AVERAGE(I5:J5)</f>
        <v>520.66300000000001</v>
      </c>
      <c r="L5" s="1">
        <f>STDEV(I5:J5)</f>
        <v>2.8284271247596953E-3</v>
      </c>
    </row>
    <row r="6" spans="1:14" x14ac:dyDescent="0.2">
      <c r="B6" s="1">
        <v>1.2500000000000001E-5</v>
      </c>
      <c r="C6" s="1">
        <v>636.6</v>
      </c>
      <c r="D6" s="1">
        <v>612.80499999999995</v>
      </c>
      <c r="E6" s="1">
        <f t="shared" ref="E6:E15" si="0">AVERAGE(C6:D6)</f>
        <v>624.70249999999999</v>
      </c>
      <c r="F6" s="1">
        <f t="shared" ref="F6:F15" si="1">STDEV(C6:D6)</f>
        <v>16.825605858333951</v>
      </c>
      <c r="H6" s="1">
        <v>1.2500000000000001E-5</v>
      </c>
      <c r="I6" s="1">
        <v>559.98900000000003</v>
      </c>
      <c r="J6" s="1">
        <v>539.98699999999997</v>
      </c>
      <c r="K6" s="1">
        <f t="shared" ref="K6:K15" si="2">AVERAGE(I6:J6)</f>
        <v>549.98800000000006</v>
      </c>
      <c r="L6" s="1">
        <f t="shared" ref="L6:L15" si="3">STDEV(I6:J6)</f>
        <v>14.143549837293371</v>
      </c>
    </row>
    <row r="7" spans="1:14" x14ac:dyDescent="0.2">
      <c r="B7" s="1">
        <v>6.2500000000000003E-6</v>
      </c>
      <c r="C7" s="1">
        <v>635.66099999999994</v>
      </c>
      <c r="D7" s="1">
        <v>608.61500000000001</v>
      </c>
      <c r="E7" s="1">
        <f t="shared" si="0"/>
        <v>622.13799999999992</v>
      </c>
      <c r="F7" s="1">
        <f t="shared" si="1"/>
        <v>19.12441000397132</v>
      </c>
      <c r="H7" s="1">
        <v>6.2500000000000003E-6</v>
      </c>
      <c r="I7" s="1">
        <v>547.04600000000005</v>
      </c>
      <c r="J7" s="1">
        <v>550.11699999999996</v>
      </c>
      <c r="K7" s="1">
        <f t="shared" si="2"/>
        <v>548.58150000000001</v>
      </c>
      <c r="L7" s="1">
        <f t="shared" si="3"/>
        <v>2.1715249250238258</v>
      </c>
    </row>
    <row r="8" spans="1:14" x14ac:dyDescent="0.2">
      <c r="B8" s="1">
        <v>3.1300000000000001E-6</v>
      </c>
      <c r="C8" s="1">
        <v>626.37400000000002</v>
      </c>
      <c r="D8" s="1">
        <v>615.48500000000001</v>
      </c>
      <c r="E8" s="1">
        <f t="shared" si="0"/>
        <v>620.92949999999996</v>
      </c>
      <c r="F8" s="1">
        <f t="shared" si="1"/>
        <v>7.6996857403403229</v>
      </c>
      <c r="H8" s="1">
        <v>3.1300000000000001E-6</v>
      </c>
      <c r="I8" s="1">
        <v>532.14599999999996</v>
      </c>
      <c r="J8" s="1">
        <v>506.29899999999998</v>
      </c>
      <c r="K8" s="1">
        <f t="shared" si="2"/>
        <v>519.22249999999997</v>
      </c>
      <c r="L8" s="1">
        <f t="shared" si="3"/>
        <v>18.276588973328678</v>
      </c>
    </row>
    <row r="9" spans="1:14" x14ac:dyDescent="0.2">
      <c r="B9" s="1">
        <v>1.5600000000000001E-6</v>
      </c>
      <c r="C9" s="1">
        <v>612.84400000000005</v>
      </c>
      <c r="D9" s="1">
        <v>616.44399999999996</v>
      </c>
      <c r="E9" s="1">
        <f t="shared" si="0"/>
        <v>614.64400000000001</v>
      </c>
      <c r="F9" s="1">
        <f t="shared" si="1"/>
        <v>2.545584412271507</v>
      </c>
      <c r="H9" s="1">
        <v>1.5600000000000001E-6</v>
      </c>
      <c r="I9" s="1">
        <v>542.37599999999998</v>
      </c>
      <c r="J9" s="1">
        <v>552.69200000000001</v>
      </c>
      <c r="K9" s="1">
        <f t="shared" si="2"/>
        <v>547.53399999999999</v>
      </c>
      <c r="L9" s="1">
        <f t="shared" si="3"/>
        <v>7.2945135547204458</v>
      </c>
    </row>
    <row r="10" spans="1:14" x14ac:dyDescent="0.2">
      <c r="B10" s="1">
        <v>7.8100000000000002E-7</v>
      </c>
      <c r="C10" s="1">
        <v>615.48900000000003</v>
      </c>
      <c r="D10" s="1">
        <v>637.68899999999996</v>
      </c>
      <c r="E10" s="1">
        <f t="shared" si="0"/>
        <v>626.58899999999994</v>
      </c>
      <c r="F10" s="1">
        <f t="shared" si="1"/>
        <v>15.697770542341306</v>
      </c>
      <c r="H10" s="1">
        <v>7.8100000000000002E-7</v>
      </c>
      <c r="I10" s="1">
        <v>531.39499999999998</v>
      </c>
      <c r="J10" s="1">
        <v>504.005</v>
      </c>
      <c r="K10" s="1">
        <f t="shared" si="2"/>
        <v>517.70000000000005</v>
      </c>
      <c r="L10" s="1">
        <f t="shared" si="3"/>
        <v>19.367654736699528</v>
      </c>
    </row>
    <row r="11" spans="1:14" x14ac:dyDescent="0.2">
      <c r="B11" s="1">
        <v>3.9099999999999999E-7</v>
      </c>
      <c r="C11" s="1">
        <v>609.52200000000005</v>
      </c>
      <c r="D11" s="1">
        <v>598.71500000000003</v>
      </c>
      <c r="E11" s="1">
        <f t="shared" si="0"/>
        <v>604.11850000000004</v>
      </c>
      <c r="F11" s="1">
        <f t="shared" si="1"/>
        <v>7.6417029842830306</v>
      </c>
      <c r="H11" s="1">
        <v>3.9099999999999999E-7</v>
      </c>
      <c r="I11" s="1">
        <v>541.47</v>
      </c>
      <c r="J11" s="1">
        <v>512.38300000000004</v>
      </c>
      <c r="K11" s="1">
        <f t="shared" si="2"/>
        <v>526.92650000000003</v>
      </c>
      <c r="L11" s="1">
        <f t="shared" si="3"/>
        <v>20.567614944373101</v>
      </c>
    </row>
    <row r="12" spans="1:14" x14ac:dyDescent="0.2">
      <c r="B12" s="1">
        <v>1.9500000000000001E-7</v>
      </c>
      <c r="C12" s="1">
        <v>604.83600000000001</v>
      </c>
      <c r="D12" s="1">
        <v>590.952</v>
      </c>
      <c r="E12" s="1">
        <f t="shared" si="0"/>
        <v>597.89400000000001</v>
      </c>
      <c r="F12" s="1">
        <f t="shared" si="1"/>
        <v>9.8174705499940362</v>
      </c>
      <c r="H12" s="1">
        <v>1.9500000000000001E-7</v>
      </c>
      <c r="I12" s="1">
        <v>481.41399999999999</v>
      </c>
      <c r="J12" s="1">
        <v>508.26600000000002</v>
      </c>
      <c r="K12" s="6">
        <f t="shared" si="2"/>
        <v>494.84000000000003</v>
      </c>
      <c r="L12" s="6">
        <f t="shared" si="3"/>
        <v>18.987231288421199</v>
      </c>
      <c r="N12" s="5"/>
    </row>
    <row r="13" spans="1:14" x14ac:dyDescent="0.2">
      <c r="B13" s="1">
        <v>9.7699999999999995E-8</v>
      </c>
      <c r="C13" s="1">
        <v>605.25900000000001</v>
      </c>
      <c r="D13" s="1">
        <v>588.18299999999999</v>
      </c>
      <c r="E13" s="1">
        <f t="shared" si="0"/>
        <v>596.721</v>
      </c>
      <c r="F13" s="1">
        <f t="shared" si="1"/>
        <v>12.074555395541502</v>
      </c>
      <c r="H13" s="1">
        <v>9.7699999999999995E-8</v>
      </c>
      <c r="I13" s="1">
        <v>517.85299999999995</v>
      </c>
      <c r="J13" s="1">
        <v>509.23</v>
      </c>
      <c r="K13" s="1">
        <f t="shared" si="2"/>
        <v>513.54150000000004</v>
      </c>
      <c r="L13" s="1">
        <f t="shared" si="3"/>
        <v>6.0973817741715521</v>
      </c>
    </row>
    <row r="14" spans="1:14" x14ac:dyDescent="0.2">
      <c r="B14" s="1">
        <v>4.88E-8</v>
      </c>
      <c r="C14" s="1">
        <v>570.94399999999996</v>
      </c>
      <c r="D14" s="1">
        <v>592.87400000000002</v>
      </c>
      <c r="E14" s="1">
        <f t="shared" si="0"/>
        <v>581.90899999999999</v>
      </c>
      <c r="F14" s="1">
        <f t="shared" si="1"/>
        <v>15.506851711421032</v>
      </c>
      <c r="H14" s="1">
        <v>4.88E-8</v>
      </c>
      <c r="I14" s="1">
        <v>527.94100000000003</v>
      </c>
      <c r="J14" s="1">
        <v>501.81599999999997</v>
      </c>
      <c r="K14" s="1">
        <f t="shared" si="2"/>
        <v>514.87850000000003</v>
      </c>
      <c r="L14" s="1">
        <f t="shared" si="3"/>
        <v>18.473164658498593</v>
      </c>
    </row>
    <row r="15" spans="1:14" x14ac:dyDescent="0.2">
      <c r="B15" s="1">
        <v>2.44E-8</v>
      </c>
      <c r="C15" s="1">
        <v>572.88900000000001</v>
      </c>
      <c r="D15" s="1">
        <v>593.41600000000005</v>
      </c>
      <c r="E15" s="1">
        <f t="shared" si="0"/>
        <v>583.15250000000003</v>
      </c>
      <c r="F15" s="1">
        <f t="shared" si="1"/>
        <v>14.514780897416291</v>
      </c>
      <c r="H15" s="1">
        <v>2.44E-8</v>
      </c>
      <c r="I15" s="1">
        <v>541.851</v>
      </c>
      <c r="J15" s="1">
        <v>530.73500000000001</v>
      </c>
      <c r="K15" s="1">
        <f t="shared" si="2"/>
        <v>536.29300000000001</v>
      </c>
      <c r="L15" s="1">
        <f t="shared" si="3"/>
        <v>7.8601989796696516</v>
      </c>
    </row>
    <row r="17" spans="2:2" x14ac:dyDescent="0.2">
      <c r="B17" t="s">
        <v>20</v>
      </c>
    </row>
  </sheetData>
  <mergeCells count="4">
    <mergeCell ref="C4:D4"/>
    <mergeCell ref="I4:J4"/>
    <mergeCell ref="B2:F2"/>
    <mergeCell ref="H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CDDE-43C3-4084-9322-64FDAB81A06C}">
  <dimension ref="A1:S32"/>
  <sheetViews>
    <sheetView tabSelected="1" zoomScale="110" zoomScaleNormal="110" workbookViewId="0">
      <selection activeCell="M3" sqref="M3"/>
    </sheetView>
  </sheetViews>
  <sheetFormatPr baseColWidth="10" defaultColWidth="8.83203125" defaultRowHeight="15" x14ac:dyDescent="0.2"/>
  <cols>
    <col min="1" max="1" width="18.83203125" bestFit="1" customWidth="1"/>
    <col min="3" max="3" width="17" bestFit="1" customWidth="1"/>
    <col min="13" max="13" width="18.83203125" bestFit="1" customWidth="1"/>
    <col min="15" max="15" width="11.33203125" customWidth="1"/>
  </cols>
  <sheetData>
    <row r="1" spans="1:19" x14ac:dyDescent="0.2">
      <c r="A1" t="s">
        <v>11</v>
      </c>
      <c r="M1" t="s">
        <v>15</v>
      </c>
    </row>
    <row r="2" spans="1:19" x14ac:dyDescent="0.2">
      <c r="A2" t="s">
        <v>24</v>
      </c>
      <c r="B2" s="2" t="s">
        <v>9</v>
      </c>
      <c r="C2" s="2" t="s">
        <v>9</v>
      </c>
      <c r="D2" s="2" t="s">
        <v>8</v>
      </c>
      <c r="E2" s="2" t="s">
        <v>8</v>
      </c>
      <c r="F2" s="2" t="s">
        <v>8</v>
      </c>
      <c r="G2" s="2" t="s">
        <v>9</v>
      </c>
      <c r="H2" s="2" t="s">
        <v>8</v>
      </c>
      <c r="I2" s="2" t="s">
        <v>9</v>
      </c>
      <c r="M2" t="s">
        <v>25</v>
      </c>
      <c r="N2" s="2" t="s">
        <v>9</v>
      </c>
      <c r="O2" s="2" t="s">
        <v>9</v>
      </c>
      <c r="P2" s="2" t="s">
        <v>8</v>
      </c>
      <c r="Q2" s="2" t="s">
        <v>8</v>
      </c>
      <c r="R2" s="2" t="s">
        <v>8</v>
      </c>
      <c r="S2" s="2" t="s">
        <v>9</v>
      </c>
    </row>
    <row r="3" spans="1:19" x14ac:dyDescent="0.2">
      <c r="A3" t="s">
        <v>10</v>
      </c>
      <c r="B3">
        <v>0</v>
      </c>
      <c r="C3" t="s">
        <v>6</v>
      </c>
      <c r="D3">
        <v>0</v>
      </c>
      <c r="E3">
        <v>0.1</v>
      </c>
      <c r="F3">
        <v>0.5</v>
      </c>
      <c r="G3">
        <v>0.5</v>
      </c>
      <c r="H3">
        <v>0</v>
      </c>
      <c r="I3">
        <v>0</v>
      </c>
      <c r="M3" t="s">
        <v>10</v>
      </c>
      <c r="N3" t="s">
        <v>5</v>
      </c>
      <c r="O3" t="s">
        <v>6</v>
      </c>
      <c r="P3" t="s">
        <v>5</v>
      </c>
      <c r="Q3" t="s">
        <v>7</v>
      </c>
      <c r="R3">
        <v>10</v>
      </c>
      <c r="S3">
        <v>10</v>
      </c>
    </row>
    <row r="4" spans="1:19" x14ac:dyDescent="0.2">
      <c r="A4" t="s">
        <v>12</v>
      </c>
      <c r="B4">
        <v>0</v>
      </c>
      <c r="D4">
        <v>0</v>
      </c>
      <c r="E4">
        <v>0</v>
      </c>
      <c r="F4">
        <v>0</v>
      </c>
      <c r="G4">
        <v>0</v>
      </c>
      <c r="H4">
        <v>10</v>
      </c>
      <c r="I4">
        <v>10</v>
      </c>
      <c r="N4">
        <v>71.787000000000006</v>
      </c>
      <c r="O4">
        <v>177.922</v>
      </c>
      <c r="P4">
        <v>86.891999999999996</v>
      </c>
      <c r="Q4">
        <v>80.236000000000004</v>
      </c>
      <c r="R4">
        <v>84.808999999999997</v>
      </c>
      <c r="S4">
        <v>71.915999999999997</v>
      </c>
    </row>
    <row r="5" spans="1:19" x14ac:dyDescent="0.2">
      <c r="B5">
        <v>72.834000000000003</v>
      </c>
      <c r="C5">
        <v>175.82599999999999</v>
      </c>
      <c r="D5">
        <v>88.492000000000004</v>
      </c>
      <c r="E5">
        <v>101.09699999999999</v>
      </c>
      <c r="F5">
        <v>123.15300000000001</v>
      </c>
      <c r="G5">
        <v>72.227000000000004</v>
      </c>
      <c r="H5">
        <v>91.754999999999995</v>
      </c>
      <c r="I5">
        <v>68.831000000000003</v>
      </c>
      <c r="N5">
        <v>73.152000000000001</v>
      </c>
      <c r="O5">
        <v>178.19800000000001</v>
      </c>
      <c r="P5">
        <v>85.878</v>
      </c>
      <c r="Q5">
        <v>82.436999999999998</v>
      </c>
      <c r="R5">
        <v>80.596000000000004</v>
      </c>
      <c r="S5">
        <v>73.843999999999994</v>
      </c>
    </row>
    <row r="6" spans="1:19" x14ac:dyDescent="0.2">
      <c r="B6">
        <v>71.915999999999997</v>
      </c>
      <c r="C6">
        <v>176.964</v>
      </c>
      <c r="D6">
        <v>89.558999999999997</v>
      </c>
      <c r="E6">
        <v>99.597999999999999</v>
      </c>
      <c r="F6">
        <v>124.575</v>
      </c>
      <c r="G6">
        <v>69.085999999999999</v>
      </c>
      <c r="H6">
        <v>89.009</v>
      </c>
      <c r="I6">
        <v>77.364999999999995</v>
      </c>
      <c r="N6">
        <v>72.454999999999998</v>
      </c>
      <c r="O6">
        <v>177.447</v>
      </c>
      <c r="P6">
        <v>85.037999999999997</v>
      </c>
      <c r="Q6">
        <v>79.221999999999994</v>
      </c>
      <c r="R6">
        <v>82.183000000000007</v>
      </c>
      <c r="S6">
        <v>74.162000000000006</v>
      </c>
    </row>
    <row r="7" spans="1:19" x14ac:dyDescent="0.2">
      <c r="B7">
        <v>72.293999999999997</v>
      </c>
      <c r="C7">
        <v>178.85400000000001</v>
      </c>
      <c r="D7">
        <v>89.411000000000001</v>
      </c>
      <c r="E7">
        <v>100.05800000000001</v>
      </c>
      <c r="F7">
        <v>119.60299999999999</v>
      </c>
      <c r="G7">
        <v>69.813999999999993</v>
      </c>
      <c r="H7">
        <v>88.009</v>
      </c>
      <c r="I7">
        <v>74.218000000000004</v>
      </c>
    </row>
    <row r="8" spans="1:19" x14ac:dyDescent="0.2">
      <c r="M8" t="s">
        <v>16</v>
      </c>
      <c r="N8">
        <v>72.464666666666673</v>
      </c>
      <c r="O8">
        <v>177.85566666666668</v>
      </c>
    </row>
    <row r="9" spans="1:19" x14ac:dyDescent="0.2">
      <c r="A9" t="s">
        <v>16</v>
      </c>
      <c r="B9">
        <v>72.347999999999999</v>
      </c>
      <c r="C9">
        <v>177.21466666666666</v>
      </c>
      <c r="M9" t="s">
        <v>13</v>
      </c>
      <c r="N9">
        <f>O8-N8</f>
        <v>105.39100000000001</v>
      </c>
    </row>
    <row r="10" spans="1:19" x14ac:dyDescent="0.2">
      <c r="A10" t="s">
        <v>23</v>
      </c>
      <c r="B10">
        <f>C9-B9</f>
        <v>104.86666666666666</v>
      </c>
      <c r="N10" t="s">
        <v>17</v>
      </c>
      <c r="P10">
        <f>P4-$N$8</f>
        <v>14.427333333333323</v>
      </c>
      <c r="Q10">
        <f t="shared" ref="Q10:S10" si="0">Q4-$N$8</f>
        <v>7.771333333333331</v>
      </c>
      <c r="R10">
        <f t="shared" si="0"/>
        <v>12.344333333333324</v>
      </c>
      <c r="S10">
        <f t="shared" si="0"/>
        <v>-0.54866666666667641</v>
      </c>
    </row>
    <row r="11" spans="1:19" x14ac:dyDescent="0.2">
      <c r="C11" t="s">
        <v>17</v>
      </c>
      <c r="D11">
        <f>D5-$B$9</f>
        <v>16.144000000000005</v>
      </c>
      <c r="E11">
        <f t="shared" ref="E11:I11" si="1">E5-$B$9</f>
        <v>28.748999999999995</v>
      </c>
      <c r="F11">
        <f t="shared" si="1"/>
        <v>50.805000000000007</v>
      </c>
      <c r="G11">
        <f t="shared" si="1"/>
        <v>-0.12099999999999511</v>
      </c>
      <c r="H11">
        <f t="shared" si="1"/>
        <v>19.406999999999996</v>
      </c>
      <c r="I11">
        <f t="shared" si="1"/>
        <v>-3.5169999999999959</v>
      </c>
      <c r="P11">
        <f t="shared" ref="P11:S11" si="2">P5-$N$8</f>
        <v>13.413333333333327</v>
      </c>
      <c r="Q11">
        <f t="shared" si="2"/>
        <v>9.9723333333333244</v>
      </c>
      <c r="R11">
        <f t="shared" si="2"/>
        <v>8.1313333333333304</v>
      </c>
      <c r="S11">
        <f t="shared" si="2"/>
        <v>1.3793333333333209</v>
      </c>
    </row>
    <row r="12" spans="1:19" x14ac:dyDescent="0.2">
      <c r="D12">
        <f t="shared" ref="D12:I12" si="3">D6-$B$9</f>
        <v>17.210999999999999</v>
      </c>
      <c r="E12">
        <f t="shared" si="3"/>
        <v>27.25</v>
      </c>
      <c r="F12">
        <f t="shared" si="3"/>
        <v>52.227000000000004</v>
      </c>
      <c r="G12">
        <f t="shared" si="3"/>
        <v>-3.2620000000000005</v>
      </c>
      <c r="H12">
        <f t="shared" si="3"/>
        <v>16.661000000000001</v>
      </c>
      <c r="I12">
        <f t="shared" si="3"/>
        <v>5.0169999999999959</v>
      </c>
      <c r="P12">
        <f t="shared" ref="P12:S12" si="4">P6-$N$8</f>
        <v>12.573333333333323</v>
      </c>
      <c r="Q12">
        <f t="shared" si="4"/>
        <v>6.757333333333321</v>
      </c>
      <c r="R12">
        <f t="shared" si="4"/>
        <v>9.7183333333333337</v>
      </c>
      <c r="S12">
        <f t="shared" si="4"/>
        <v>1.6973333333333329</v>
      </c>
    </row>
    <row r="13" spans="1:19" x14ac:dyDescent="0.2">
      <c r="D13">
        <f t="shared" ref="D13:I13" si="5">D7-$B$9</f>
        <v>17.063000000000002</v>
      </c>
      <c r="E13">
        <f t="shared" si="5"/>
        <v>27.710000000000008</v>
      </c>
      <c r="F13">
        <f t="shared" si="5"/>
        <v>47.254999999999995</v>
      </c>
      <c r="G13">
        <f t="shared" si="5"/>
        <v>-2.534000000000006</v>
      </c>
      <c r="H13">
        <f t="shared" si="5"/>
        <v>15.661000000000001</v>
      </c>
      <c r="I13">
        <f t="shared" si="5"/>
        <v>1.8700000000000045</v>
      </c>
    </row>
    <row r="14" spans="1:19" x14ac:dyDescent="0.2">
      <c r="N14" t="s">
        <v>14</v>
      </c>
      <c r="P14" s="4">
        <f t="shared" ref="P14:S16" si="6">P10/$N$9*100</f>
        <v>13.689340962068226</v>
      </c>
      <c r="Q14" s="4">
        <f t="shared" si="6"/>
        <v>7.3738111729970592</v>
      </c>
      <c r="R14" s="4">
        <f t="shared" si="6"/>
        <v>11.712891360109804</v>
      </c>
      <c r="S14" s="4">
        <f t="shared" si="6"/>
        <v>-0.52060106334191381</v>
      </c>
    </row>
    <row r="15" spans="1:19" x14ac:dyDescent="0.2">
      <c r="B15" t="s">
        <v>14</v>
      </c>
      <c r="D15" s="4">
        <f>D11/$B$10*100</f>
        <v>15.394787031150672</v>
      </c>
      <c r="E15" s="4">
        <f t="shared" ref="E15:I15" si="7">E11/$B$10*100</f>
        <v>27.414812460267001</v>
      </c>
      <c r="F15" s="4">
        <f t="shared" si="7"/>
        <v>48.447234583598231</v>
      </c>
      <c r="G15" s="4">
        <f t="shared" si="7"/>
        <v>-0.11538461538461073</v>
      </c>
      <c r="H15" s="4">
        <f t="shared" si="7"/>
        <v>18.506357279084551</v>
      </c>
      <c r="I15" s="4">
        <f t="shared" si="7"/>
        <v>-3.353782581055305</v>
      </c>
      <c r="P15" s="4">
        <f t="shared" si="6"/>
        <v>12.727209470764416</v>
      </c>
      <c r="Q15" s="4">
        <f t="shared" si="6"/>
        <v>9.4622247946535509</v>
      </c>
      <c r="R15" s="4">
        <f t="shared" si="6"/>
        <v>7.715396317838648</v>
      </c>
      <c r="S15" s="4">
        <f t="shared" si="6"/>
        <v>1.3087771568097093</v>
      </c>
    </row>
    <row r="16" spans="1:19" x14ac:dyDescent="0.2">
      <c r="D16" s="4">
        <f>D12/$B$10*100</f>
        <v>16.412269548633184</v>
      </c>
      <c r="E16" s="4">
        <f t="shared" ref="E16:I16" si="8">E12/$B$10*100</f>
        <v>25.985378258105534</v>
      </c>
      <c r="F16" s="4">
        <f t="shared" si="8"/>
        <v>49.803242212333124</v>
      </c>
      <c r="G16" s="4">
        <f t="shared" si="8"/>
        <v>-3.1106166560712021</v>
      </c>
      <c r="H16" s="4">
        <f t="shared" si="8"/>
        <v>15.887794024157662</v>
      </c>
      <c r="I16" s="4">
        <f t="shared" si="8"/>
        <v>4.7841703750794631</v>
      </c>
      <c r="P16" s="4">
        <f t="shared" si="6"/>
        <v>11.930177466134037</v>
      </c>
      <c r="Q16" s="4">
        <f t="shared" si="6"/>
        <v>6.4116796816932382</v>
      </c>
      <c r="R16" s="4">
        <f t="shared" si="6"/>
        <v>9.2212174980153279</v>
      </c>
      <c r="S16" s="4">
        <f t="shared" si="6"/>
        <v>1.6105107014197917</v>
      </c>
    </row>
    <row r="17" spans="4:18" x14ac:dyDescent="0.2">
      <c r="D17" s="4">
        <f>D13/$B$10*100</f>
        <v>16.271137952956138</v>
      </c>
      <c r="E17" s="4">
        <f t="shared" ref="E17:I17" si="9">E13/$B$10*100</f>
        <v>26.424030514939616</v>
      </c>
      <c r="F17" s="4">
        <f t="shared" si="9"/>
        <v>45.061983471074377</v>
      </c>
      <c r="G17" s="4">
        <f t="shared" si="9"/>
        <v>-2.4164017800381496</v>
      </c>
      <c r="H17" s="4">
        <f t="shared" si="9"/>
        <v>14.934202161474891</v>
      </c>
      <c r="I17" s="4">
        <f t="shared" si="9"/>
        <v>1.7832167832167876</v>
      </c>
    </row>
    <row r="30" spans="4:18" x14ac:dyDescent="0.2">
      <c r="O30" s="4"/>
      <c r="P30" s="4"/>
      <c r="Q30" s="4"/>
      <c r="R30" s="4"/>
    </row>
    <row r="31" spans="4:18" x14ac:dyDescent="0.2">
      <c r="O31" s="4"/>
      <c r="P31" s="4"/>
      <c r="Q31" s="4"/>
      <c r="R31" s="4"/>
    </row>
    <row r="32" spans="4:18" x14ac:dyDescent="0.2">
      <c r="O32" s="4"/>
      <c r="P32" s="4"/>
      <c r="Q32" s="4"/>
      <c r="R3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2023-02-04T20:17:10Z</dcterms:modified>
</cp:coreProperties>
</file>