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JU CLOUDV2\personal_space\Manuscript fpc effect on bridgmanite grain growth\revision #5\for submission\"/>
    </mc:Choice>
  </mc:AlternateContent>
  <xr:revisionPtr revIDLastSave="0" documentId="13_ncr:1_{6F2DA811-C2B9-47EA-87C2-A7105D9146B2}" xr6:coauthVersionLast="36" xr6:coauthVersionMax="47" xr10:uidLastSave="{00000000-0000-0000-0000-000000000000}"/>
  <bookViews>
    <workbookView xWindow="-105" yWindow="-105" windowWidth="23258" windowHeight="12458" tabRatio="902" xr2:uid="{A5FBE867-8D30-4AD9-9BA3-EC003A51179D}"/>
  </bookViews>
  <sheets>
    <sheet name="k &amp; d vs fpc" sheetId="121" r:id="rId1"/>
    <sheet name="n vs fpc" sheetId="122" r:id="rId2"/>
  </sheets>
  <definedNames>
    <definedName name="solver_adj" localSheetId="0" hidden="1">'k &amp; d vs fpc'!#REF!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'k &amp; d vs fpc'!#REF!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21" l="1"/>
  <c r="F2" i="121"/>
  <c r="F3" i="121"/>
  <c r="F15" i="121"/>
  <c r="F13" i="121"/>
  <c r="F55" i="121"/>
  <c r="F16" i="121"/>
  <c r="F17" i="121"/>
  <c r="F27" i="121"/>
  <c r="F28" i="121"/>
  <c r="F29" i="121"/>
  <c r="F11" i="121"/>
  <c r="F12" i="121"/>
  <c r="F18" i="121"/>
  <c r="F19" i="121"/>
  <c r="F14" i="121"/>
  <c r="F57" i="121"/>
  <c r="F30" i="121"/>
  <c r="F31" i="121"/>
  <c r="F32" i="121"/>
  <c r="F33" i="121"/>
  <c r="F34" i="121"/>
  <c r="F35" i="121"/>
  <c r="F36" i="121"/>
  <c r="F37" i="121"/>
  <c r="F38" i="121"/>
  <c r="F39" i="121"/>
  <c r="F40" i="121"/>
  <c r="F41" i="121"/>
  <c r="F42" i="121"/>
  <c r="F43" i="121"/>
  <c r="F44" i="121"/>
  <c r="F45" i="121"/>
  <c r="F46" i="121"/>
  <c r="F47" i="121"/>
  <c r="F4" i="121"/>
  <c r="F5" i="121"/>
  <c r="F6" i="121"/>
  <c r="F7" i="121"/>
  <c r="F8" i="121"/>
  <c r="F9" i="121"/>
  <c r="F10" i="121"/>
  <c r="F20" i="121"/>
  <c r="F21" i="121"/>
  <c r="F22" i="121"/>
  <c r="F23" i="121"/>
  <c r="F24" i="121"/>
  <c r="F25" i="121"/>
  <c r="F26" i="121"/>
  <c r="F48" i="121"/>
  <c r="F49" i="121"/>
  <c r="F50" i="121"/>
  <c r="F51" i="121"/>
  <c r="F52" i="121"/>
  <c r="F53" i="121"/>
  <c r="F54" i="121"/>
  <c r="C32" i="121" l="1"/>
  <c r="H14" i="121" l="1"/>
  <c r="H57" i="121"/>
  <c r="H12" i="121"/>
  <c r="H15" i="121" l="1"/>
  <c r="H13" i="121"/>
  <c r="H56" i="121" l="1"/>
  <c r="H20" i="121"/>
  <c r="H3" i="121"/>
  <c r="H47" i="121"/>
  <c r="H4" i="121"/>
  <c r="H33" i="121"/>
  <c r="H48" i="121"/>
  <c r="H46" i="121"/>
  <c r="H8" i="121"/>
  <c r="H32" i="121"/>
  <c r="H9" i="121"/>
  <c r="H41" i="121"/>
  <c r="H53" i="121"/>
  <c r="H50" i="121"/>
  <c r="H5" i="121"/>
  <c r="H28" i="121"/>
  <c r="H54" i="121"/>
  <c r="H49" i="121"/>
  <c r="H21" i="121"/>
  <c r="H22" i="121"/>
  <c r="H17" i="121"/>
  <c r="H11" i="121"/>
  <c r="H24" i="121"/>
  <c r="H39" i="121"/>
  <c r="H18" i="121"/>
  <c r="H10" i="121"/>
  <c r="H55" i="121"/>
  <c r="H16" i="121"/>
  <c r="H51" i="121"/>
  <c r="H19" i="121"/>
  <c r="H23" i="121"/>
  <c r="H25" i="121"/>
  <c r="H52" i="121"/>
  <c r="H29" i="121" l="1"/>
  <c r="H6" i="121"/>
  <c r="H40" i="121"/>
  <c r="H31" i="121"/>
  <c r="H35" i="121"/>
  <c r="H38" i="121"/>
  <c r="H37" i="121"/>
  <c r="H44" i="121"/>
  <c r="H7" i="121"/>
  <c r="H27" i="121"/>
  <c r="H36" i="121"/>
  <c r="H45" i="121"/>
  <c r="H30" i="121"/>
  <c r="H42" i="121"/>
  <c r="H34" i="121"/>
  <c r="H43" i="121"/>
  <c r="H2" i="121"/>
  <c r="H26" i="121"/>
</calcChain>
</file>

<file path=xl/sharedStrings.xml><?xml version="1.0" encoding="utf-8"?>
<sst xmlns="http://schemas.openxmlformats.org/spreadsheetml/2006/main" count="77" uniqueCount="76">
  <si>
    <t>t (min)</t>
    <phoneticPr fontId="1" type="noConversion"/>
  </si>
  <si>
    <t>Run No</t>
    <phoneticPr fontId="1" type="noConversion"/>
  </si>
  <si>
    <t>fpc%</t>
  </si>
  <si>
    <t>glass1.02</t>
    <phoneticPr fontId="1" type="noConversion"/>
  </si>
  <si>
    <t>glass1.05</t>
    <phoneticPr fontId="1" type="noConversion"/>
  </si>
  <si>
    <t>glass1.1</t>
    <phoneticPr fontId="1" type="noConversion"/>
  </si>
  <si>
    <t>glass1.2</t>
    <phoneticPr fontId="1" type="noConversion"/>
  </si>
  <si>
    <t>glass1.3</t>
    <phoneticPr fontId="1" type="noConversion"/>
  </si>
  <si>
    <t>glass1.4</t>
    <phoneticPr fontId="1" type="noConversion"/>
  </si>
  <si>
    <t>glass1.5</t>
    <phoneticPr fontId="1" type="noConversion"/>
  </si>
  <si>
    <t>fpc-average</t>
    <phoneticPr fontId="1" type="noConversion"/>
  </si>
  <si>
    <t>opx</t>
    <phoneticPr fontId="1" type="noConversion"/>
  </si>
  <si>
    <t>n-fitting</t>
    <phoneticPr fontId="1" type="noConversion"/>
  </si>
  <si>
    <t>logd (μm)</t>
    <phoneticPr fontId="1" type="noConversion"/>
  </si>
  <si>
    <t>d (μm)</t>
    <phoneticPr fontId="1" type="noConversion"/>
  </si>
  <si>
    <t>k (μm^n/s)</t>
    <phoneticPr fontId="1" type="noConversion"/>
  </si>
  <si>
    <t>1.5 min</t>
    <phoneticPr fontId="1" type="noConversion"/>
  </si>
  <si>
    <t>10 min</t>
    <phoneticPr fontId="1" type="noConversion"/>
  </si>
  <si>
    <t>100 min</t>
    <phoneticPr fontId="1" type="noConversion"/>
  </si>
  <si>
    <t>I930_post-spinel</t>
  </si>
  <si>
    <t>I930-opx</t>
  </si>
  <si>
    <t>I928_post-spinel</t>
  </si>
  <si>
    <t>I1260_post-spinel</t>
  </si>
  <si>
    <t>I1260-#1.02</t>
  </si>
  <si>
    <t>I1260-#1.05</t>
  </si>
  <si>
    <t>I1260-#1.1</t>
  </si>
  <si>
    <t>I1260-#1.2</t>
  </si>
  <si>
    <t>I1260-#1.3</t>
  </si>
  <si>
    <t>I1260-#1.4</t>
  </si>
  <si>
    <t>I1260-#1.5</t>
  </si>
  <si>
    <t>I928-opx</t>
  </si>
  <si>
    <t>I1260_opx</t>
  </si>
  <si>
    <t>I1147_post-spinel</t>
  </si>
  <si>
    <t>I1147-opx</t>
  </si>
  <si>
    <t>I1105_post-spinel</t>
  </si>
  <si>
    <t>I951_post-spinel</t>
  </si>
  <si>
    <t>I1266_post-spinel</t>
  </si>
  <si>
    <t>I951-opx</t>
  </si>
  <si>
    <t>I1266_opx</t>
  </si>
  <si>
    <t>I1266-#1.02</t>
  </si>
  <si>
    <t>I1266-#1.05</t>
  </si>
  <si>
    <t>I1266-#1.1</t>
  </si>
  <si>
    <t>I1266-#1.2</t>
  </si>
  <si>
    <t>I1266-#1.3</t>
  </si>
  <si>
    <t>I1266-#1.4</t>
  </si>
  <si>
    <t>I1266-#1.5</t>
  </si>
  <si>
    <t>I1269_post-spinel</t>
  </si>
  <si>
    <t>I1023_post-spinel</t>
  </si>
  <si>
    <t>I959_post-spinel</t>
  </si>
  <si>
    <t>I1269_opx</t>
  </si>
  <si>
    <t>I1023-opx</t>
  </si>
  <si>
    <t>I1269-#1.02</t>
  </si>
  <si>
    <t>I1269-#1.05</t>
  </si>
  <si>
    <t>I1269-#1.1</t>
  </si>
  <si>
    <t>I1269-#1.2</t>
  </si>
  <si>
    <t>I1269-#1.3</t>
  </si>
  <si>
    <t>I1269-#1.4</t>
  </si>
  <si>
    <t>I1269-#1.5</t>
  </si>
  <si>
    <t>I1143_post-spinel</t>
  </si>
  <si>
    <t>post-spinel</t>
    <phoneticPr fontId="1" type="noConversion"/>
  </si>
  <si>
    <t>I1023-image57</t>
    <phoneticPr fontId="1" type="noConversion"/>
  </si>
  <si>
    <t>I1023-image32</t>
    <phoneticPr fontId="1" type="noConversion"/>
  </si>
  <si>
    <t>I1023-image35</t>
    <phoneticPr fontId="1" type="noConversion"/>
  </si>
  <si>
    <t>I1023-image36</t>
    <phoneticPr fontId="1" type="noConversion"/>
  </si>
  <si>
    <t>I1023-image37</t>
    <phoneticPr fontId="1" type="noConversion"/>
  </si>
  <si>
    <t>I1023-image38</t>
    <phoneticPr fontId="1" type="noConversion"/>
  </si>
  <si>
    <t>I1023-image46</t>
    <phoneticPr fontId="1" type="noConversion"/>
  </si>
  <si>
    <t>I1023-image146</t>
    <phoneticPr fontId="1" type="noConversion"/>
  </si>
  <si>
    <t>I1023-image47</t>
    <phoneticPr fontId="1" type="noConversion"/>
  </si>
  <si>
    <t>I1023-image48</t>
    <phoneticPr fontId="1" type="noConversion"/>
  </si>
  <si>
    <t>I1023-image131</t>
    <phoneticPr fontId="1" type="noConversion"/>
  </si>
  <si>
    <t>I1023-image134</t>
    <phoneticPr fontId="1" type="noConversion"/>
  </si>
  <si>
    <t>I1023-image135</t>
    <phoneticPr fontId="1" type="noConversion"/>
  </si>
  <si>
    <t>I1023-image136</t>
    <phoneticPr fontId="1" type="noConversion"/>
  </si>
  <si>
    <t>I1023-image54</t>
    <phoneticPr fontId="1" type="noConversion"/>
  </si>
  <si>
    <t>I1023-image138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</si>
</sst>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0_);[Red]\(0.00\)"/>
    <numFmt numFmtId="177" formatCode="0.000_);[Red]\(0.000\)"/>
    <numFmt numFmtId="178" formatCode="0.00000"/>
    <numFmt numFmtId="179" formatCode="0.000"/>
    <numFmt numFmtId="180" formatCode="0E+00"/>
    <numFmt numFmtId="181" formatCode="0.0E+00"/>
    <numFmt numFmtId="182" formatCode="0.0%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00B05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2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178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quotePrefix="1">
      <alignment vertical="center"/>
    </xf>
    <xf numFmtId="0" fontId="5" fillId="2" borderId="0" xfId="0" applyFont="1" applyFill="1">
      <alignment vertical="center"/>
    </xf>
    <xf numFmtId="176" fontId="0" fillId="0" borderId="0" xfId="2" applyNumberFormat="1" applyFont="1" applyAlignment="1">
      <alignment vertical="center"/>
    </xf>
    <xf numFmtId="2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1" fontId="6" fillId="0" borderId="0" xfId="0" applyNumberFormat="1" applyFont="1">
      <alignment vertical="center"/>
    </xf>
    <xf numFmtId="182" fontId="6" fillId="0" borderId="0" xfId="1" applyNumberFormat="1" applyFont="1" applyFill="1">
      <alignment vertical="center"/>
    </xf>
    <xf numFmtId="2" fontId="5" fillId="0" borderId="0" xfId="0" applyNumberFormat="1" applyFont="1">
      <alignment vertical="center"/>
    </xf>
    <xf numFmtId="2" fontId="0" fillId="2" borderId="0" xfId="0" applyNumberFormat="1" applyFill="1">
      <alignment vertical="center"/>
    </xf>
    <xf numFmtId="2" fontId="5" fillId="2" borderId="0" xfId="0" applyNumberFormat="1" applyFont="1" applyFill="1">
      <alignment vertical="center"/>
    </xf>
    <xf numFmtId="182" fontId="0" fillId="0" borderId="0" xfId="1" applyNumberFormat="1" applyFont="1">
      <alignment vertical="center"/>
    </xf>
    <xf numFmtId="182" fontId="0" fillId="0" borderId="0" xfId="1" applyNumberFormat="1" applyFont="1" applyFill="1">
      <alignment vertical="center"/>
    </xf>
    <xf numFmtId="182" fontId="0" fillId="2" borderId="0" xfId="1" applyNumberFormat="1" applyFont="1" applyFill="1">
      <alignment vertical="center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3">
    <cellStyle name="百分比" xfId="1" builtinId="5"/>
    <cellStyle name="常规" xfId="0" builtinId="0"/>
    <cellStyle name="千位分隔" xfId="2" builtinId="3"/>
  </cellStyles>
  <dxfs count="0"/>
  <tableStyles count="0" defaultTableStyle="TableStyleMedium2" defaultPivotStyle="PivotStyleLight16"/>
  <colors>
    <mruColors>
      <color rgb="FF9933FF"/>
      <color rgb="FFFF66FF"/>
      <color rgb="FF0000FF"/>
      <color rgb="FF00FF00"/>
      <color rgb="FF99FF99"/>
      <color rgb="FFCB05B3"/>
      <color rgb="FFFF0066"/>
      <color rgb="FFFF7C8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122465</xdr:colOff>
      <xdr:row>0</xdr:row>
      <xdr:rowOff>168852</xdr:rowOff>
    </xdr:from>
    <xdr:to>
      <xdr:col>52</xdr:col>
      <xdr:colOff>387171</xdr:colOff>
      <xdr:row>45</xdr:row>
      <xdr:rowOff>87809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60AC5784-89B0-492B-A155-C21011F9B25F}"/>
            </a:ext>
          </a:extLst>
        </xdr:cNvPr>
        <xdr:cNvSpPr/>
      </xdr:nvSpPr>
      <xdr:spPr>
        <a:xfrm>
          <a:off x="28071536" y="168852"/>
          <a:ext cx="14606635" cy="1032842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ID4096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3A7F-93EF-41D8-AB41-813207424790}">
  <dimension ref="A1:AO105"/>
  <sheetViews>
    <sheetView tabSelected="1" zoomScale="85" zoomScaleNormal="85" workbookViewId="0">
      <pane ySplit="1" topLeftCell="A14" activePane="bottomLeft" state="frozen"/>
      <selection activeCell="P41" sqref="P41"/>
      <selection pane="bottomLeft" activeCell="B47" sqref="B47"/>
    </sheetView>
  </sheetViews>
  <sheetFormatPr defaultColWidth="9.1328125" defaultRowHeight="13.9" x14ac:dyDescent="0.4"/>
  <cols>
    <col min="2" max="2" width="22.46484375" customWidth="1"/>
    <col min="3" max="3" width="11" style="24" customWidth="1"/>
    <col min="4" max="4" width="7.46484375" customWidth="1"/>
    <col min="5" max="5" width="12.86328125" style="8" customWidth="1"/>
    <col min="6" max="6" width="9.1328125" style="8" customWidth="1"/>
    <col min="7" max="7" width="11.86328125" style="2" customWidth="1"/>
    <col min="8" max="8" width="14.53125" style="8" customWidth="1"/>
    <col min="9" max="9" width="14.53125" style="2" customWidth="1"/>
    <col min="10" max="10" width="15.53125" style="10" customWidth="1"/>
    <col min="11" max="11" width="15.33203125" customWidth="1"/>
    <col min="12" max="12" width="14.1328125" customWidth="1"/>
    <col min="13" max="13" width="10" style="1" customWidth="1"/>
    <col min="14" max="14" width="15.1328125" customWidth="1"/>
    <col min="16" max="16" width="10.46484375" customWidth="1"/>
    <col min="17" max="17" width="10.53125" customWidth="1"/>
    <col min="18" max="18" width="10.86328125" customWidth="1"/>
    <col min="19" max="19" width="9.1328125" customWidth="1"/>
    <col min="20" max="20" width="11.53125" customWidth="1"/>
    <col min="21" max="21" width="14.46484375" bestFit="1" customWidth="1"/>
    <col min="22" max="22" width="9.86328125" customWidth="1"/>
    <col min="23" max="23" width="17.6640625" customWidth="1"/>
    <col min="24" max="24" width="10.33203125" customWidth="1"/>
    <col min="25" max="25" width="9.1328125" bestFit="1" customWidth="1"/>
    <col min="26" max="26" width="9.46484375" bestFit="1" customWidth="1"/>
    <col min="29" max="29" width="9.1328125" style="1"/>
    <col min="30" max="30" width="13" bestFit="1" customWidth="1"/>
  </cols>
  <sheetData>
    <row r="1" spans="1:41" x14ac:dyDescent="0.4">
      <c r="B1" t="s">
        <v>1</v>
      </c>
      <c r="C1" t="s">
        <v>2</v>
      </c>
      <c r="D1" t="s">
        <v>0</v>
      </c>
      <c r="E1" t="s">
        <v>13</v>
      </c>
      <c r="F1" t="s">
        <v>14</v>
      </c>
      <c r="G1" s="2" t="s">
        <v>12</v>
      </c>
      <c r="H1" s="8" t="s">
        <v>15</v>
      </c>
      <c r="J1" s="8"/>
      <c r="M1"/>
    </row>
    <row r="2" spans="1:41" x14ac:dyDescent="0.4">
      <c r="A2" s="27" t="s">
        <v>16</v>
      </c>
      <c r="B2" s="7" t="s">
        <v>21</v>
      </c>
      <c r="C2" s="20">
        <v>0.3</v>
      </c>
      <c r="D2" s="7">
        <v>1.5</v>
      </c>
      <c r="E2" s="17">
        <v>-0.37664799999999998</v>
      </c>
      <c r="F2" s="17">
        <f t="shared" ref="F2:F33" si="0">10^E2</f>
        <v>0.42009934073791466</v>
      </c>
      <c r="G2" s="18">
        <v>5.17</v>
      </c>
      <c r="H2" s="19">
        <f t="shared" ref="H2:H33" si="1">(F2^G2)/D2/60</f>
        <v>1.2545481390660891E-4</v>
      </c>
      <c r="J2" s="1"/>
      <c r="P2" s="4"/>
      <c r="Q2" s="4"/>
      <c r="R2" s="4"/>
      <c r="S2" s="4"/>
      <c r="T2" s="4"/>
    </row>
    <row r="3" spans="1:41" x14ac:dyDescent="0.4">
      <c r="A3" s="27"/>
      <c r="B3" s="7" t="s">
        <v>22</v>
      </c>
      <c r="C3" s="20">
        <v>0.3</v>
      </c>
      <c r="D3" s="7">
        <v>1.5</v>
      </c>
      <c r="E3" s="17">
        <v>-0.303894</v>
      </c>
      <c r="F3" s="17">
        <f t="shared" si="0"/>
        <v>0.49671354152719671</v>
      </c>
      <c r="G3" s="18">
        <v>5.17</v>
      </c>
      <c r="H3" s="19">
        <f t="shared" si="1"/>
        <v>2.9828094515661942E-4</v>
      </c>
      <c r="J3" s="1"/>
      <c r="P3" s="4"/>
      <c r="Q3" s="4"/>
      <c r="R3" s="4"/>
      <c r="S3" s="4"/>
      <c r="T3" s="4"/>
      <c r="AO3" s="1"/>
    </row>
    <row r="4" spans="1:41" x14ac:dyDescent="0.4">
      <c r="A4" s="27"/>
      <c r="B4" s="7" t="s">
        <v>23</v>
      </c>
      <c r="C4" s="20">
        <v>2.5999999999999999E-3</v>
      </c>
      <c r="D4" s="7">
        <v>1.5</v>
      </c>
      <c r="E4" s="17">
        <v>0.26806200000000002</v>
      </c>
      <c r="F4" s="17">
        <f t="shared" si="0"/>
        <v>1.8537962529893568</v>
      </c>
      <c r="G4" s="18">
        <v>3.01</v>
      </c>
      <c r="H4" s="19">
        <f t="shared" si="1"/>
        <v>7.1223631034068674E-2</v>
      </c>
      <c r="J4" s="1"/>
    </row>
    <row r="5" spans="1:41" x14ac:dyDescent="0.4">
      <c r="A5" s="27"/>
      <c r="B5" s="7" t="s">
        <v>24</v>
      </c>
      <c r="C5" s="20">
        <v>1.29E-2</v>
      </c>
      <c r="D5" s="7">
        <v>1.5</v>
      </c>
      <c r="E5" s="17">
        <v>0.289439</v>
      </c>
      <c r="F5" s="17">
        <f t="shared" si="0"/>
        <v>1.9473275136071848</v>
      </c>
      <c r="G5" s="18">
        <v>3.82</v>
      </c>
      <c r="H5" s="19">
        <f t="shared" si="1"/>
        <v>0.14171455929895654</v>
      </c>
      <c r="J5" s="1"/>
    </row>
    <row r="6" spans="1:41" x14ac:dyDescent="0.4">
      <c r="A6" s="27"/>
      <c r="B6" s="7" t="s">
        <v>25</v>
      </c>
      <c r="C6" s="20">
        <v>2.9499999999999998E-2</v>
      </c>
      <c r="D6" s="7">
        <v>1.5</v>
      </c>
      <c r="E6" s="17">
        <v>0.189696</v>
      </c>
      <c r="F6" s="17">
        <f t="shared" si="0"/>
        <v>1.5477328485229314</v>
      </c>
      <c r="G6" s="18">
        <v>4.53</v>
      </c>
      <c r="H6" s="19">
        <f t="shared" si="1"/>
        <v>8.0367483653404195E-2</v>
      </c>
      <c r="J6" s="1"/>
    </row>
    <row r="7" spans="1:41" x14ac:dyDescent="0.4">
      <c r="A7" s="27"/>
      <c r="B7" s="7" t="s">
        <v>26</v>
      </c>
      <c r="C7" s="20">
        <v>8.09E-2</v>
      </c>
      <c r="D7" s="7">
        <v>1.5</v>
      </c>
      <c r="E7" s="17">
        <v>-5.953E-2</v>
      </c>
      <c r="F7" s="17">
        <f t="shared" si="0"/>
        <v>0.87190667002775735</v>
      </c>
      <c r="G7" s="18">
        <v>5.1100000000000003</v>
      </c>
      <c r="H7" s="19">
        <f t="shared" si="1"/>
        <v>5.5151736427968617E-3</v>
      </c>
      <c r="J7" s="1"/>
    </row>
    <row r="8" spans="1:41" x14ac:dyDescent="0.4">
      <c r="A8" s="27"/>
      <c r="B8" s="7" t="s">
        <v>27</v>
      </c>
      <c r="C8" s="20">
        <v>0.1149</v>
      </c>
      <c r="D8" s="7">
        <v>1.5</v>
      </c>
      <c r="E8" s="17">
        <v>-0.20188200000000001</v>
      </c>
      <c r="F8" s="17">
        <f t="shared" si="0"/>
        <v>0.62822902862030638</v>
      </c>
      <c r="G8" s="18">
        <v>5.16</v>
      </c>
      <c r="H8" s="19">
        <f t="shared" si="1"/>
        <v>1.0093606519421922E-3</v>
      </c>
      <c r="J8" s="1"/>
    </row>
    <row r="9" spans="1:41" x14ac:dyDescent="0.4">
      <c r="A9" s="27"/>
      <c r="B9" s="7" t="s">
        <v>28</v>
      </c>
      <c r="C9" s="20">
        <v>0.1366</v>
      </c>
      <c r="D9" s="7">
        <v>1.5</v>
      </c>
      <c r="E9" s="17">
        <v>-0.29195599999999999</v>
      </c>
      <c r="F9" s="17">
        <f t="shared" si="0"/>
        <v>0.51055672376845262</v>
      </c>
      <c r="G9" s="18">
        <v>5.17</v>
      </c>
      <c r="H9" s="19">
        <f t="shared" si="1"/>
        <v>3.4383095266028605E-4</v>
      </c>
      <c r="J9" s="1"/>
    </row>
    <row r="10" spans="1:41" x14ac:dyDescent="0.4">
      <c r="A10" s="27"/>
      <c r="B10" s="7" t="s">
        <v>29</v>
      </c>
      <c r="C10" s="20">
        <v>0.18609999999999999</v>
      </c>
      <c r="D10" s="7">
        <v>1.5</v>
      </c>
      <c r="E10" s="17">
        <v>-0.175902</v>
      </c>
      <c r="F10" s="17">
        <f t="shared" si="0"/>
        <v>0.66695725336562572</v>
      </c>
      <c r="G10" s="18">
        <v>5.17</v>
      </c>
      <c r="H10" s="19">
        <f t="shared" si="1"/>
        <v>1.3688130926374892E-3</v>
      </c>
      <c r="J10" s="1"/>
    </row>
    <row r="11" spans="1:41" x14ac:dyDescent="0.4">
      <c r="A11" s="27"/>
      <c r="B11" s="7" t="s">
        <v>30</v>
      </c>
      <c r="C11" s="20">
        <v>0</v>
      </c>
      <c r="D11" s="7">
        <v>1.5</v>
      </c>
      <c r="E11" s="17">
        <v>0.30068400000000001</v>
      </c>
      <c r="F11" s="17">
        <f t="shared" si="0"/>
        <v>1.9984072656213587</v>
      </c>
      <c r="G11" s="18">
        <v>2.74</v>
      </c>
      <c r="H11" s="19">
        <f t="shared" si="1"/>
        <v>7.4068176118751231E-2</v>
      </c>
      <c r="J11" s="1"/>
    </row>
    <row r="12" spans="1:41" x14ac:dyDescent="0.4">
      <c r="A12" s="27"/>
      <c r="B12" s="7" t="s">
        <v>31</v>
      </c>
      <c r="C12" s="20">
        <v>0</v>
      </c>
      <c r="D12" s="7">
        <v>1.5</v>
      </c>
      <c r="E12" s="17">
        <v>0.20983599999999999</v>
      </c>
      <c r="F12" s="17">
        <f t="shared" si="0"/>
        <v>1.6211977786356848</v>
      </c>
      <c r="G12" s="18">
        <v>2.74</v>
      </c>
      <c r="H12" s="19">
        <f t="shared" si="1"/>
        <v>4.1754965632227976E-2</v>
      </c>
      <c r="J12" s="1"/>
    </row>
    <row r="13" spans="1:41" ht="14.25" customHeight="1" x14ac:dyDescent="0.4">
      <c r="B13" s="7" t="s">
        <v>32</v>
      </c>
      <c r="C13" s="20">
        <v>0.3</v>
      </c>
      <c r="D13" s="7">
        <v>2</v>
      </c>
      <c r="E13" s="17">
        <v>-0.32991900000000002</v>
      </c>
      <c r="F13" s="17">
        <f t="shared" si="0"/>
        <v>0.46782238642003127</v>
      </c>
      <c r="G13" s="18">
        <v>5.17</v>
      </c>
      <c r="H13" s="19">
        <f t="shared" si="1"/>
        <v>1.6411093656087337E-4</v>
      </c>
      <c r="J13" s="1"/>
    </row>
    <row r="14" spans="1:41" x14ac:dyDescent="0.4">
      <c r="B14" s="7" t="s">
        <v>33</v>
      </c>
      <c r="C14" s="20">
        <v>0</v>
      </c>
      <c r="D14" s="7">
        <v>2</v>
      </c>
      <c r="E14" s="17">
        <v>0.247943</v>
      </c>
      <c r="F14" s="17">
        <f t="shared" si="0"/>
        <v>1.7698766514520623</v>
      </c>
      <c r="G14" s="18">
        <v>2.74</v>
      </c>
      <c r="H14" s="19">
        <f t="shared" si="1"/>
        <v>3.9827456683103606E-2</v>
      </c>
      <c r="J14" s="1"/>
      <c r="M14" s="11"/>
      <c r="N14" s="14"/>
      <c r="O14" s="1"/>
      <c r="Q14" s="4"/>
      <c r="R14" s="4"/>
      <c r="S14" s="4"/>
      <c r="T14" s="4"/>
    </row>
    <row r="15" spans="1:41" x14ac:dyDescent="0.4">
      <c r="B15" s="7" t="s">
        <v>34</v>
      </c>
      <c r="C15" s="20">
        <v>0.3</v>
      </c>
      <c r="D15" s="7">
        <v>5</v>
      </c>
      <c r="E15" s="17">
        <v>-0.24327099999999999</v>
      </c>
      <c r="F15" s="17">
        <f t="shared" si="0"/>
        <v>0.57112214491953461</v>
      </c>
      <c r="G15" s="18">
        <v>5.17</v>
      </c>
      <c r="H15" s="19">
        <f t="shared" si="1"/>
        <v>1.8414828360871908E-4</v>
      </c>
      <c r="J15" s="1"/>
      <c r="Q15" s="4"/>
      <c r="R15" s="4"/>
      <c r="S15" s="4"/>
      <c r="T15" s="4"/>
    </row>
    <row r="16" spans="1:41" x14ac:dyDescent="0.4">
      <c r="A16" s="28" t="s">
        <v>17</v>
      </c>
      <c r="B16" s="7" t="s">
        <v>35</v>
      </c>
      <c r="C16" s="20">
        <v>0.3</v>
      </c>
      <c r="D16" s="7">
        <v>10</v>
      </c>
      <c r="E16" s="17">
        <v>-0.142427</v>
      </c>
      <c r="F16" s="17">
        <f t="shared" si="0"/>
        <v>0.72039883197354371</v>
      </c>
      <c r="G16" s="18">
        <v>5.17</v>
      </c>
      <c r="H16" s="19">
        <f t="shared" si="1"/>
        <v>3.0584484129096598E-4</v>
      </c>
      <c r="J16" s="1"/>
      <c r="Q16" s="4"/>
      <c r="R16" s="4"/>
      <c r="S16" s="4"/>
      <c r="T16" s="4"/>
      <c r="AO16" s="1"/>
    </row>
    <row r="17" spans="1:41" x14ac:dyDescent="0.4">
      <c r="A17" s="28"/>
      <c r="B17" s="7" t="s">
        <v>36</v>
      </c>
      <c r="C17" s="20">
        <v>0.3</v>
      </c>
      <c r="D17" s="7">
        <v>10</v>
      </c>
      <c r="E17" s="17">
        <v>-0.208979</v>
      </c>
      <c r="F17" s="17">
        <f t="shared" si="0"/>
        <v>0.61804628460328481</v>
      </c>
      <c r="G17" s="18">
        <v>5.17</v>
      </c>
      <c r="H17" s="19">
        <f t="shared" si="1"/>
        <v>1.3849283949292915E-4</v>
      </c>
      <c r="J17" s="1"/>
      <c r="Q17" s="4"/>
      <c r="R17" s="4"/>
      <c r="S17" s="4"/>
      <c r="T17" s="4"/>
    </row>
    <row r="18" spans="1:41" x14ac:dyDescent="0.4">
      <c r="A18" s="28"/>
      <c r="B18" s="7" t="s">
        <v>37</v>
      </c>
      <c r="C18" s="20">
        <v>0</v>
      </c>
      <c r="D18" s="7">
        <v>10</v>
      </c>
      <c r="E18" s="17">
        <v>0.61041599999999996</v>
      </c>
      <c r="F18" s="17">
        <f t="shared" si="0"/>
        <v>4.0777068430066965</v>
      </c>
      <c r="G18" s="18">
        <v>2.74</v>
      </c>
      <c r="H18" s="19">
        <f t="shared" si="1"/>
        <v>7.8413093848792623E-2</v>
      </c>
      <c r="J18" s="1"/>
    </row>
    <row r="19" spans="1:41" x14ac:dyDescent="0.4">
      <c r="A19" s="28"/>
      <c r="B19" s="7" t="s">
        <v>38</v>
      </c>
      <c r="C19" s="20">
        <v>0</v>
      </c>
      <c r="D19" s="7">
        <v>10</v>
      </c>
      <c r="E19" s="17">
        <v>0.424817</v>
      </c>
      <c r="F19" s="17">
        <f t="shared" si="0"/>
        <v>2.6596041380862658</v>
      </c>
      <c r="G19" s="18">
        <v>2.74</v>
      </c>
      <c r="H19" s="19">
        <f t="shared" si="1"/>
        <v>2.4313491507345176E-2</v>
      </c>
      <c r="J19" s="1"/>
    </row>
    <row r="20" spans="1:41" x14ac:dyDescent="0.4">
      <c r="A20" s="28"/>
      <c r="B20" s="7" t="s">
        <v>39</v>
      </c>
      <c r="C20" s="20">
        <v>4.4000000000000003E-3</v>
      </c>
      <c r="D20" s="7">
        <v>10</v>
      </c>
      <c r="E20" s="17">
        <v>0.42434100000000002</v>
      </c>
      <c r="F20" s="17">
        <f t="shared" si="0"/>
        <v>2.6566907277066298</v>
      </c>
      <c r="G20" s="18">
        <v>3.18</v>
      </c>
      <c r="H20" s="19">
        <f t="shared" si="1"/>
        <v>3.7260881895073455E-2</v>
      </c>
      <c r="J20" s="1"/>
      <c r="Q20" s="4"/>
      <c r="R20" s="4"/>
      <c r="S20" s="4"/>
      <c r="T20" s="4"/>
      <c r="AO20" s="1"/>
    </row>
    <row r="21" spans="1:41" x14ac:dyDescent="0.4">
      <c r="A21" s="28"/>
      <c r="B21" s="7" t="s">
        <v>40</v>
      </c>
      <c r="C21" s="20">
        <v>1.23E-2</v>
      </c>
      <c r="D21" s="7">
        <v>10</v>
      </c>
      <c r="E21" s="17">
        <v>0.274501</v>
      </c>
      <c r="F21" s="17">
        <f t="shared" si="0"/>
        <v>1.8814860384950762</v>
      </c>
      <c r="G21" s="18">
        <v>3.77</v>
      </c>
      <c r="H21" s="19">
        <f t="shared" si="1"/>
        <v>1.805999058684574E-2</v>
      </c>
      <c r="J21" s="1"/>
      <c r="Q21" s="4"/>
      <c r="R21" s="4"/>
      <c r="S21" s="4"/>
      <c r="T21" s="4"/>
      <c r="U21" s="5"/>
      <c r="V21" s="5"/>
      <c r="W21" s="5"/>
      <c r="X21" s="5"/>
      <c r="AO21" s="1"/>
    </row>
    <row r="22" spans="1:41" ht="14.25" customHeight="1" x14ac:dyDescent="0.4">
      <c r="A22" s="28"/>
      <c r="B22" s="7" t="s">
        <v>41</v>
      </c>
      <c r="C22" s="20">
        <v>3.0499999999999999E-2</v>
      </c>
      <c r="D22" s="7">
        <v>10</v>
      </c>
      <c r="E22" s="17">
        <v>0.18465200000000001</v>
      </c>
      <c r="F22" s="17">
        <f t="shared" si="0"/>
        <v>1.5298610933023649</v>
      </c>
      <c r="G22" s="18">
        <v>4.5599999999999996</v>
      </c>
      <c r="H22" s="19">
        <f t="shared" si="1"/>
        <v>1.1584088575541626E-2</v>
      </c>
      <c r="J22" s="1"/>
    </row>
    <row r="23" spans="1:41" ht="15" customHeight="1" x14ac:dyDescent="0.4">
      <c r="A23" s="28"/>
      <c r="B23" s="7" t="s">
        <v>42</v>
      </c>
      <c r="C23" s="20">
        <v>8.7900000000000006E-2</v>
      </c>
      <c r="D23" s="7">
        <v>10</v>
      </c>
      <c r="E23" s="17">
        <v>-5.7689999999999998E-3</v>
      </c>
      <c r="F23" s="17">
        <f t="shared" si="0"/>
        <v>0.98680422442627891</v>
      </c>
      <c r="G23" s="18">
        <v>5.13</v>
      </c>
      <c r="H23" s="19">
        <f t="shared" si="1"/>
        <v>1.5568751245221E-3</v>
      </c>
      <c r="J23" s="1"/>
    </row>
    <row r="24" spans="1:41" x14ac:dyDescent="0.4">
      <c r="A24" s="28"/>
      <c r="B24" s="7" t="s">
        <v>43</v>
      </c>
      <c r="C24" s="20">
        <v>0.1071</v>
      </c>
      <c r="D24" s="7">
        <v>10</v>
      </c>
      <c r="E24" s="17">
        <v>-6.1855E-2</v>
      </c>
      <c r="F24" s="17">
        <f t="shared" si="0"/>
        <v>0.8672513808409994</v>
      </c>
      <c r="G24" s="18">
        <v>5.15</v>
      </c>
      <c r="H24" s="19">
        <f t="shared" si="1"/>
        <v>8.0037865782964365E-4</v>
      </c>
      <c r="J24" s="1"/>
      <c r="K24" s="9"/>
    </row>
    <row r="25" spans="1:41" ht="14.25" customHeight="1" x14ac:dyDescent="0.4">
      <c r="A25" s="28"/>
      <c r="B25" s="7" t="s">
        <v>44</v>
      </c>
      <c r="C25" s="20">
        <v>0.15</v>
      </c>
      <c r="D25" s="7">
        <v>10</v>
      </c>
      <c r="E25" s="17">
        <v>-5.7007000000000002E-2</v>
      </c>
      <c r="F25" s="17">
        <f t="shared" si="0"/>
        <v>0.87698668567443228</v>
      </c>
      <c r="G25" s="18">
        <v>5.17</v>
      </c>
      <c r="H25" s="19">
        <f t="shared" si="1"/>
        <v>8.4551741984732331E-4</v>
      </c>
      <c r="J25" s="1"/>
      <c r="K25" s="9"/>
    </row>
    <row r="26" spans="1:41" x14ac:dyDescent="0.4">
      <c r="A26" s="28"/>
      <c r="B26" s="7" t="s">
        <v>45</v>
      </c>
      <c r="C26" s="20">
        <v>0.1835</v>
      </c>
      <c r="D26" s="7">
        <v>10</v>
      </c>
      <c r="E26" s="17">
        <v>-0.19839799999999999</v>
      </c>
      <c r="F26" s="17">
        <f t="shared" si="0"/>
        <v>0.63328908084947644</v>
      </c>
      <c r="G26" s="18">
        <v>5.17</v>
      </c>
      <c r="H26" s="19">
        <f t="shared" si="1"/>
        <v>1.5708368820340721E-4</v>
      </c>
      <c r="J26" s="1"/>
    </row>
    <row r="27" spans="1:41" ht="14.25" customHeight="1" x14ac:dyDescent="0.4">
      <c r="A27" s="29" t="s">
        <v>18</v>
      </c>
      <c r="B27" s="7" t="s">
        <v>46</v>
      </c>
      <c r="C27" s="20">
        <v>0.3</v>
      </c>
      <c r="D27" s="7">
        <v>100</v>
      </c>
      <c r="E27" s="17">
        <v>-2.5509999999999999E-3</v>
      </c>
      <c r="F27" s="17">
        <f t="shared" si="0"/>
        <v>0.99414332301856234</v>
      </c>
      <c r="G27" s="18">
        <v>5.17</v>
      </c>
      <c r="H27" s="19">
        <f t="shared" si="1"/>
        <v>1.6168140690025912E-4</v>
      </c>
      <c r="J27" s="1"/>
    </row>
    <row r="28" spans="1:41" ht="15" customHeight="1" x14ac:dyDescent="0.4">
      <c r="A28" s="29"/>
      <c r="B28" s="7" t="s">
        <v>47</v>
      </c>
      <c r="C28" s="20">
        <v>0.3</v>
      </c>
      <c r="D28" s="7">
        <v>100</v>
      </c>
      <c r="E28" s="17">
        <v>3.1828000000000002E-2</v>
      </c>
      <c r="F28" s="17">
        <f t="shared" si="0"/>
        <v>1.0760389697675106</v>
      </c>
      <c r="G28" s="18">
        <v>5.17</v>
      </c>
      <c r="H28" s="19">
        <f t="shared" si="1"/>
        <v>2.4344424348398083E-4</v>
      </c>
      <c r="J28" s="1"/>
    </row>
    <row r="29" spans="1:41" ht="14.25" customHeight="1" x14ac:dyDescent="0.4">
      <c r="A29" s="29"/>
      <c r="B29" s="7" t="s">
        <v>48</v>
      </c>
      <c r="C29" s="20">
        <v>0.3</v>
      </c>
      <c r="D29" s="7">
        <v>100</v>
      </c>
      <c r="E29" s="17">
        <v>-2.8867E-2</v>
      </c>
      <c r="F29" s="17">
        <f t="shared" si="0"/>
        <v>0.93569218022010825</v>
      </c>
      <c r="G29" s="18">
        <v>5.17</v>
      </c>
      <c r="H29" s="19">
        <f t="shared" si="1"/>
        <v>1.1819697439357257E-4</v>
      </c>
      <c r="J29" s="1"/>
      <c r="K29" s="7"/>
      <c r="L29" s="7"/>
    </row>
    <row r="30" spans="1:41" ht="15" customHeight="1" x14ac:dyDescent="0.4">
      <c r="A30" s="29"/>
      <c r="B30" s="7" t="s">
        <v>49</v>
      </c>
      <c r="C30" s="20">
        <v>0</v>
      </c>
      <c r="D30" s="7">
        <v>100</v>
      </c>
      <c r="E30" s="17">
        <v>0.85607500000000003</v>
      </c>
      <c r="F30" s="17">
        <f t="shared" si="0"/>
        <v>7.1791826065805004</v>
      </c>
      <c r="G30" s="18">
        <v>2.74</v>
      </c>
      <c r="H30" s="19">
        <f t="shared" si="1"/>
        <v>3.6939775322346761E-2</v>
      </c>
      <c r="J30" s="1"/>
    </row>
    <row r="31" spans="1:41" x14ac:dyDescent="0.4">
      <c r="A31" s="29"/>
      <c r="B31" s="7" t="s">
        <v>50</v>
      </c>
      <c r="C31" s="20">
        <v>0</v>
      </c>
      <c r="D31" s="7">
        <v>100</v>
      </c>
      <c r="E31" s="17">
        <v>0.87009599999999998</v>
      </c>
      <c r="F31" s="17">
        <f t="shared" si="0"/>
        <v>7.4147412468475791</v>
      </c>
      <c r="G31" s="18">
        <v>2.74</v>
      </c>
      <c r="H31" s="19">
        <f t="shared" si="1"/>
        <v>4.035634161046113E-2</v>
      </c>
      <c r="J31" s="1"/>
    </row>
    <row r="32" spans="1:41" ht="14.25" customHeight="1" x14ac:dyDescent="0.4">
      <c r="A32" s="29"/>
      <c r="B32" s="7" t="s">
        <v>60</v>
      </c>
      <c r="C32" s="20">
        <f>1-100%</f>
        <v>0</v>
      </c>
      <c r="D32" s="7">
        <v>100</v>
      </c>
      <c r="E32" s="17">
        <v>0.80888700000000002</v>
      </c>
      <c r="F32" s="17">
        <f t="shared" si="0"/>
        <v>6.4400167955445582</v>
      </c>
      <c r="G32" s="18">
        <v>2.74</v>
      </c>
      <c r="H32" s="19">
        <f t="shared" si="1"/>
        <v>2.7428315072443709E-2</v>
      </c>
      <c r="J32" s="1"/>
    </row>
    <row r="33" spans="1:10" ht="14.25" customHeight="1" x14ac:dyDescent="0.4">
      <c r="A33" s="29"/>
      <c r="B33" s="7" t="s">
        <v>61</v>
      </c>
      <c r="C33" s="20">
        <v>0.2233</v>
      </c>
      <c r="D33" s="7">
        <v>100</v>
      </c>
      <c r="E33" s="17">
        <v>-8.4747000000000003E-2</v>
      </c>
      <c r="F33" s="17">
        <f t="shared" si="0"/>
        <v>0.82272179026423553</v>
      </c>
      <c r="G33" s="18">
        <v>5.17</v>
      </c>
      <c r="H33" s="19">
        <f t="shared" si="1"/>
        <v>6.0772452047142523E-5</v>
      </c>
      <c r="J33" s="1"/>
    </row>
    <row r="34" spans="1:10" ht="15" customHeight="1" x14ac:dyDescent="0.4">
      <c r="A34" s="29"/>
      <c r="B34" s="7" t="s">
        <v>62</v>
      </c>
      <c r="C34" s="20">
        <v>8.6900000000000005E-2</v>
      </c>
      <c r="D34" s="7">
        <v>100</v>
      </c>
      <c r="E34" s="17">
        <v>0.13929800000000001</v>
      </c>
      <c r="F34" s="17">
        <f t="shared" ref="F34:F57" si="2">10^E34</f>
        <v>1.3781547934976324</v>
      </c>
      <c r="G34" s="18">
        <v>5.12</v>
      </c>
      <c r="H34" s="19">
        <f t="shared" ref="H34:H57" si="3">(F34^G34)/D34/60</f>
        <v>8.6110182490141429E-4</v>
      </c>
      <c r="J34" s="1"/>
    </row>
    <row r="35" spans="1:10" ht="15" customHeight="1" x14ac:dyDescent="0.4">
      <c r="A35" s="29"/>
      <c r="B35" s="7" t="s">
        <v>63</v>
      </c>
      <c r="C35" s="20">
        <v>6.8500000000000005E-2</v>
      </c>
      <c r="D35" s="7">
        <v>100</v>
      </c>
      <c r="E35" s="17">
        <v>0.157942</v>
      </c>
      <c r="F35" s="17">
        <f t="shared" si="2"/>
        <v>1.4386064396290112</v>
      </c>
      <c r="G35" s="18">
        <v>5.0599999999999996</v>
      </c>
      <c r="H35" s="19">
        <f t="shared" si="3"/>
        <v>1.0496276668109665E-3</v>
      </c>
      <c r="J35" s="1"/>
    </row>
    <row r="36" spans="1:10" ht="15" customHeight="1" x14ac:dyDescent="0.4">
      <c r="A36" s="29"/>
      <c r="B36" s="7" t="s">
        <v>64</v>
      </c>
      <c r="C36" s="20">
        <v>0.31709999999999999</v>
      </c>
      <c r="D36" s="7">
        <v>100</v>
      </c>
      <c r="E36" s="17">
        <v>-0.13544600000000001</v>
      </c>
      <c r="F36" s="17">
        <f t="shared" si="2"/>
        <v>0.73207234311967073</v>
      </c>
      <c r="G36" s="18">
        <v>5.17</v>
      </c>
      <c r="H36" s="19">
        <f t="shared" si="3"/>
        <v>3.3234789285656954E-5</v>
      </c>
      <c r="J36" s="1"/>
    </row>
    <row r="37" spans="1:10" ht="18" customHeight="1" x14ac:dyDescent="0.4">
      <c r="A37" s="29"/>
      <c r="B37" s="7" t="s">
        <v>65</v>
      </c>
      <c r="C37" s="20">
        <v>0.34510000000000002</v>
      </c>
      <c r="D37" s="7">
        <v>100</v>
      </c>
      <c r="E37" s="17">
        <v>-0.129076</v>
      </c>
      <c r="F37" s="17">
        <f t="shared" si="2"/>
        <v>0.74288912354896341</v>
      </c>
      <c r="G37" s="18">
        <v>5.17</v>
      </c>
      <c r="H37" s="19">
        <f t="shared" si="3"/>
        <v>3.5853027119074975E-5</v>
      </c>
      <c r="J37" s="1"/>
    </row>
    <row r="38" spans="1:10" ht="14.25" customHeight="1" x14ac:dyDescent="0.4">
      <c r="A38" s="29"/>
      <c r="B38" s="7" t="s">
        <v>66</v>
      </c>
      <c r="C38" s="20">
        <v>0.3347</v>
      </c>
      <c r="D38" s="7">
        <v>100</v>
      </c>
      <c r="E38" s="17">
        <v>-0.12062</v>
      </c>
      <c r="F38" s="17">
        <f t="shared" si="2"/>
        <v>0.75749540023283146</v>
      </c>
      <c r="G38" s="18">
        <v>5.17</v>
      </c>
      <c r="H38" s="19">
        <f t="shared" si="3"/>
        <v>3.965001442160514E-5</v>
      </c>
      <c r="J38" s="1"/>
    </row>
    <row r="39" spans="1:10" ht="14.25" customHeight="1" x14ac:dyDescent="0.4">
      <c r="A39" s="29"/>
      <c r="B39" s="7" t="s">
        <v>67</v>
      </c>
      <c r="C39" s="20">
        <v>0.11409999999999999</v>
      </c>
      <c r="D39" s="7">
        <v>100</v>
      </c>
      <c r="E39" s="17">
        <v>-6.2282999999999998E-2</v>
      </c>
      <c r="F39" s="17">
        <f t="shared" si="2"/>
        <v>0.86639712004648739</v>
      </c>
      <c r="G39" s="18">
        <v>5.16</v>
      </c>
      <c r="H39" s="19">
        <f t="shared" si="3"/>
        <v>7.9518553186165149E-5</v>
      </c>
      <c r="J39" s="1"/>
    </row>
    <row r="40" spans="1:10" ht="15" customHeight="1" x14ac:dyDescent="0.4">
      <c r="A40" s="29"/>
      <c r="B40" s="7" t="s">
        <v>68</v>
      </c>
      <c r="C40" s="20">
        <v>0.5181</v>
      </c>
      <c r="D40" s="7">
        <v>100</v>
      </c>
      <c r="E40" s="17">
        <v>-4.9416000000000002E-2</v>
      </c>
      <c r="F40" s="17">
        <f t="shared" si="2"/>
        <v>0.89245021807127878</v>
      </c>
      <c r="G40" s="18">
        <v>5.17</v>
      </c>
      <c r="H40" s="19">
        <f t="shared" si="3"/>
        <v>9.2548211332605396E-5</v>
      </c>
      <c r="J40" s="1"/>
    </row>
    <row r="41" spans="1:10" ht="16.5" customHeight="1" x14ac:dyDescent="0.4">
      <c r="A41" s="29"/>
      <c r="B41" s="7" t="s">
        <v>69</v>
      </c>
      <c r="C41" s="20">
        <v>0.2223</v>
      </c>
      <c r="D41" s="7">
        <v>100</v>
      </c>
      <c r="E41" s="17">
        <v>7.7506000000000005E-2</v>
      </c>
      <c r="F41" s="17">
        <f t="shared" si="2"/>
        <v>1.1953800403452073</v>
      </c>
      <c r="G41" s="18">
        <v>5.17</v>
      </c>
      <c r="H41" s="19">
        <f t="shared" si="3"/>
        <v>4.1932887562848374E-4</v>
      </c>
      <c r="J41" s="1"/>
    </row>
    <row r="42" spans="1:10" ht="14.25" customHeight="1" x14ac:dyDescent="0.4">
      <c r="A42" s="29"/>
      <c r="B42" s="7" t="s">
        <v>70</v>
      </c>
      <c r="C42" s="20">
        <v>0.629</v>
      </c>
      <c r="D42" s="7">
        <v>100</v>
      </c>
      <c r="E42" s="17">
        <v>-6.0686999999999998E-2</v>
      </c>
      <c r="F42" s="17">
        <f t="shared" si="2"/>
        <v>0.86958692273752458</v>
      </c>
      <c r="G42" s="18">
        <v>5.17</v>
      </c>
      <c r="H42" s="19">
        <f t="shared" si="3"/>
        <v>8.0927655628812057E-5</v>
      </c>
      <c r="J42" s="1"/>
    </row>
    <row r="43" spans="1:10" ht="16.5" customHeight="1" x14ac:dyDescent="0.4">
      <c r="A43" s="29"/>
      <c r="B43" s="7" t="s">
        <v>71</v>
      </c>
      <c r="C43" s="20">
        <v>0.61850000000000005</v>
      </c>
      <c r="D43" s="7">
        <v>100</v>
      </c>
      <c r="E43" s="17">
        <v>-9.1138999999999998E-2</v>
      </c>
      <c r="F43" s="17">
        <f t="shared" si="2"/>
        <v>0.81070154373486236</v>
      </c>
      <c r="G43" s="18">
        <v>5.17</v>
      </c>
      <c r="H43" s="19">
        <f t="shared" si="3"/>
        <v>5.6319672358114457E-5</v>
      </c>
      <c r="J43" s="1"/>
    </row>
    <row r="44" spans="1:10" x14ac:dyDescent="0.4">
      <c r="A44" s="29"/>
      <c r="B44" s="7" t="s">
        <v>72</v>
      </c>
      <c r="C44" s="20">
        <v>0.58169999999999999</v>
      </c>
      <c r="D44" s="7">
        <v>100</v>
      </c>
      <c r="E44" s="17">
        <v>-4.1487999999999997E-2</v>
      </c>
      <c r="F44" s="17">
        <f t="shared" si="2"/>
        <v>0.90889141231643977</v>
      </c>
      <c r="G44" s="18">
        <v>5.17</v>
      </c>
      <c r="H44" s="19">
        <f t="shared" si="3"/>
        <v>1.0170815813690321E-4</v>
      </c>
      <c r="J44" s="1"/>
    </row>
    <row r="45" spans="1:10" x14ac:dyDescent="0.4">
      <c r="A45" s="29"/>
      <c r="B45" s="7" t="s">
        <v>73</v>
      </c>
      <c r="C45" s="20">
        <v>0.1986</v>
      </c>
      <c r="D45" s="7">
        <v>100</v>
      </c>
      <c r="E45" s="17">
        <v>8.2807000000000006E-2</v>
      </c>
      <c r="F45" s="17">
        <f t="shared" si="2"/>
        <v>1.2100602645668603</v>
      </c>
      <c r="G45" s="18">
        <v>5.17</v>
      </c>
      <c r="H45" s="19">
        <f t="shared" si="3"/>
        <v>4.4664341929911137E-4</v>
      </c>
      <c r="J45" s="1"/>
    </row>
    <row r="46" spans="1:10" x14ac:dyDescent="0.4">
      <c r="A46" s="29"/>
      <c r="B46" s="7" t="s">
        <v>75</v>
      </c>
      <c r="C46" s="20">
        <v>3.73E-2</v>
      </c>
      <c r="D46" s="7">
        <v>100</v>
      </c>
      <c r="E46" s="17">
        <v>0.32805200000000001</v>
      </c>
      <c r="F46" s="17">
        <f t="shared" si="2"/>
        <v>2.1283938727428167</v>
      </c>
      <c r="G46" s="18">
        <v>4.72</v>
      </c>
      <c r="H46" s="19">
        <f t="shared" si="3"/>
        <v>5.8918840243476524E-3</v>
      </c>
      <c r="J46" s="1"/>
    </row>
    <row r="47" spans="1:10" x14ac:dyDescent="0.4">
      <c r="A47" s="29"/>
      <c r="B47" s="7" t="s">
        <v>74</v>
      </c>
      <c r="C47" s="20">
        <v>0.1069</v>
      </c>
      <c r="D47" s="7">
        <v>100</v>
      </c>
      <c r="E47" s="17">
        <v>8.6472999999999994E-2</v>
      </c>
      <c r="F47" s="17">
        <f t="shared" si="2"/>
        <v>1.2203179514660123</v>
      </c>
      <c r="G47" s="18">
        <v>5.15</v>
      </c>
      <c r="H47" s="19">
        <f t="shared" si="3"/>
        <v>4.6471286935112889E-4</v>
      </c>
      <c r="J47" s="1"/>
    </row>
    <row r="48" spans="1:10" x14ac:dyDescent="0.4">
      <c r="A48" s="29"/>
      <c r="B48" s="7" t="s">
        <v>51</v>
      </c>
      <c r="C48" s="20">
        <v>4.0000000000000001E-3</v>
      </c>
      <c r="D48" s="7">
        <v>100</v>
      </c>
      <c r="E48" s="17">
        <v>0.80719799999999997</v>
      </c>
      <c r="F48" s="17">
        <f t="shared" si="2"/>
        <v>6.4150197827807602</v>
      </c>
      <c r="G48" s="18">
        <v>3.15</v>
      </c>
      <c r="H48" s="19">
        <f t="shared" si="3"/>
        <v>5.8146348863061942E-2</v>
      </c>
      <c r="J48" s="1"/>
    </row>
    <row r="49" spans="1:14" x14ac:dyDescent="0.4">
      <c r="A49" s="29"/>
      <c r="B49" s="7" t="s">
        <v>52</v>
      </c>
      <c r="C49" s="20">
        <v>1.11E-2</v>
      </c>
      <c r="D49" s="7">
        <v>100</v>
      </c>
      <c r="E49" s="17">
        <v>0.72395299999999996</v>
      </c>
      <c r="F49" s="17">
        <f t="shared" si="2"/>
        <v>5.296061260211669</v>
      </c>
      <c r="G49" s="18">
        <v>3.7</v>
      </c>
      <c r="H49" s="19">
        <f t="shared" si="3"/>
        <v>7.9519721361486148E-2</v>
      </c>
      <c r="J49" s="1"/>
    </row>
    <row r="50" spans="1:14" x14ac:dyDescent="0.4">
      <c r="A50" s="29"/>
      <c r="B50" s="7" t="s">
        <v>53</v>
      </c>
      <c r="C50" s="20">
        <v>3.5400000000000001E-2</v>
      </c>
      <c r="D50" s="7">
        <v>100</v>
      </c>
      <c r="E50" s="17">
        <v>0.47429300000000002</v>
      </c>
      <c r="F50" s="17">
        <f t="shared" si="2"/>
        <v>2.9805265856825578</v>
      </c>
      <c r="G50" s="18">
        <v>4.68</v>
      </c>
      <c r="H50" s="19">
        <f t="shared" si="3"/>
        <v>2.7640124163192815E-2</v>
      </c>
      <c r="J50" s="1"/>
    </row>
    <row r="51" spans="1:14" x14ac:dyDescent="0.4">
      <c r="A51" s="29"/>
      <c r="B51" s="7" t="s">
        <v>54</v>
      </c>
      <c r="C51" s="20">
        <v>9.01E-2</v>
      </c>
      <c r="D51" s="7">
        <v>100</v>
      </c>
      <c r="E51" s="17">
        <v>0.22670199999999999</v>
      </c>
      <c r="F51" s="17">
        <f t="shared" si="2"/>
        <v>1.6853961596448908</v>
      </c>
      <c r="G51" s="18">
        <v>5.13</v>
      </c>
      <c r="H51" s="19">
        <f t="shared" si="3"/>
        <v>2.4256604637174399E-3</v>
      </c>
      <c r="J51" s="1"/>
    </row>
    <row r="52" spans="1:14" x14ac:dyDescent="0.4">
      <c r="A52" s="29"/>
      <c r="B52" s="7" t="s">
        <v>55</v>
      </c>
      <c r="C52" s="20">
        <v>0.1043</v>
      </c>
      <c r="D52" s="7">
        <v>100</v>
      </c>
      <c r="E52" s="17">
        <v>9.1051999999999994E-2</v>
      </c>
      <c r="F52" s="17">
        <f t="shared" si="2"/>
        <v>1.2332524871663311</v>
      </c>
      <c r="G52" s="18">
        <v>5.15</v>
      </c>
      <c r="H52" s="19">
        <f t="shared" si="3"/>
        <v>4.9064406475135254E-4</v>
      </c>
      <c r="J52" s="1"/>
      <c r="M52"/>
      <c r="N52" s="1"/>
    </row>
    <row r="53" spans="1:14" x14ac:dyDescent="0.4">
      <c r="A53" s="29"/>
      <c r="B53" s="7" t="s">
        <v>56</v>
      </c>
      <c r="C53" s="20">
        <v>0.14580000000000001</v>
      </c>
      <c r="D53" s="7">
        <v>100</v>
      </c>
      <c r="E53" s="17">
        <v>0.12967200000000001</v>
      </c>
      <c r="F53" s="17">
        <f t="shared" si="2"/>
        <v>1.3479444658202095</v>
      </c>
      <c r="G53" s="18">
        <v>5.17</v>
      </c>
      <c r="H53" s="19">
        <f t="shared" si="3"/>
        <v>7.8028451739057256E-4</v>
      </c>
      <c r="J53" s="1"/>
    </row>
    <row r="54" spans="1:14" x14ac:dyDescent="0.4">
      <c r="A54" s="29"/>
      <c r="B54" s="7" t="s">
        <v>57</v>
      </c>
      <c r="C54" s="20">
        <v>0.1847</v>
      </c>
      <c r="D54" s="7">
        <v>100</v>
      </c>
      <c r="E54" s="17">
        <v>0.11275399999999999</v>
      </c>
      <c r="F54" s="17">
        <f t="shared" si="2"/>
        <v>1.2964447100939698</v>
      </c>
      <c r="G54" s="18">
        <v>5.17</v>
      </c>
      <c r="H54" s="19">
        <f t="shared" si="3"/>
        <v>6.3795042282791979E-4</v>
      </c>
      <c r="J54" s="1"/>
    </row>
    <row r="55" spans="1:14" x14ac:dyDescent="0.4">
      <c r="B55" s="7" t="s">
        <v>58</v>
      </c>
      <c r="C55" s="20">
        <v>0.3</v>
      </c>
      <c r="D55" s="7">
        <v>300</v>
      </c>
      <c r="E55" s="17">
        <v>8.2446000000000005E-2</v>
      </c>
      <c r="F55" s="17">
        <f t="shared" si="2"/>
        <v>1.2090548402074344</v>
      </c>
      <c r="G55" s="18">
        <v>5.17</v>
      </c>
      <c r="H55" s="19">
        <f t="shared" si="3"/>
        <v>1.4824269950342516E-4</v>
      </c>
      <c r="J55" s="1"/>
    </row>
    <row r="56" spans="1:14" x14ac:dyDescent="0.4">
      <c r="B56" s="7" t="s">
        <v>19</v>
      </c>
      <c r="C56" s="20">
        <v>0.3</v>
      </c>
      <c r="D56" s="7">
        <v>1000</v>
      </c>
      <c r="E56" s="17">
        <v>0.234428</v>
      </c>
      <c r="F56" s="17">
        <f t="shared" si="2"/>
        <v>1.7156472560290223</v>
      </c>
      <c r="G56" s="18">
        <v>5.17</v>
      </c>
      <c r="H56" s="19">
        <f t="shared" si="3"/>
        <v>2.7154481188909396E-4</v>
      </c>
      <c r="J56" s="1"/>
    </row>
    <row r="57" spans="1:14" x14ac:dyDescent="0.4">
      <c r="B57" s="7" t="s">
        <v>20</v>
      </c>
      <c r="C57" s="20">
        <v>0</v>
      </c>
      <c r="D57" s="7">
        <v>1000</v>
      </c>
      <c r="E57" s="17">
        <v>1.189557</v>
      </c>
      <c r="F57" s="17">
        <f t="shared" si="2"/>
        <v>15.47237561452476</v>
      </c>
      <c r="G57" s="18">
        <v>2.74</v>
      </c>
      <c r="H57" s="19">
        <f t="shared" si="3"/>
        <v>3.0285512660454286E-2</v>
      </c>
      <c r="J57" s="1"/>
    </row>
    <row r="58" spans="1:14" x14ac:dyDescent="0.4">
      <c r="B58" s="7"/>
      <c r="C58" s="20"/>
      <c r="D58" s="7"/>
      <c r="E58" s="17"/>
      <c r="F58" s="17"/>
      <c r="G58" s="18"/>
      <c r="H58" s="17"/>
      <c r="J58" s="1"/>
    </row>
    <row r="59" spans="1:14" x14ac:dyDescent="0.4">
      <c r="H59" s="19"/>
      <c r="J59" s="1"/>
    </row>
    <row r="60" spans="1:14" x14ac:dyDescent="0.4">
      <c r="H60" s="17"/>
      <c r="I60" s="3"/>
      <c r="J60" s="1"/>
      <c r="K60" s="3"/>
      <c r="L60" s="3"/>
    </row>
    <row r="61" spans="1:14" x14ac:dyDescent="0.4">
      <c r="H61" s="17"/>
      <c r="I61" s="3"/>
      <c r="J61" s="9"/>
      <c r="K61" s="3"/>
      <c r="L61" s="3"/>
    </row>
    <row r="62" spans="1:14" x14ac:dyDescent="0.4">
      <c r="H62" s="17"/>
      <c r="I62" s="3"/>
      <c r="J62" s="9"/>
      <c r="K62" s="3"/>
      <c r="L62" s="3"/>
    </row>
    <row r="63" spans="1:14" x14ac:dyDescent="0.4">
      <c r="H63" s="17"/>
      <c r="I63" s="3"/>
      <c r="J63" s="9"/>
      <c r="K63" s="3"/>
      <c r="L63" s="3"/>
      <c r="N63" s="1"/>
    </row>
    <row r="64" spans="1:14" x14ac:dyDescent="0.4">
      <c r="H64" s="17"/>
      <c r="I64" s="3"/>
      <c r="J64" s="9"/>
      <c r="K64" s="3"/>
      <c r="L64" s="3"/>
    </row>
    <row r="65" spans="2:12" x14ac:dyDescent="0.4">
      <c r="H65" s="17"/>
      <c r="I65" s="3"/>
      <c r="J65" s="9"/>
      <c r="K65" s="3"/>
      <c r="L65" s="3"/>
    </row>
    <row r="66" spans="2:12" x14ac:dyDescent="0.4">
      <c r="H66" s="17"/>
      <c r="I66" s="3"/>
      <c r="J66" s="9"/>
      <c r="K66" s="3"/>
      <c r="L66" s="3"/>
    </row>
    <row r="67" spans="2:12" x14ac:dyDescent="0.4">
      <c r="H67" s="17"/>
      <c r="I67" s="3"/>
      <c r="J67" s="9"/>
      <c r="K67" s="3"/>
      <c r="L67" s="3"/>
    </row>
    <row r="68" spans="2:12" x14ac:dyDescent="0.4">
      <c r="H68" s="17"/>
      <c r="I68" s="3"/>
      <c r="J68" s="1"/>
      <c r="K68" s="3"/>
      <c r="L68" s="3"/>
    </row>
    <row r="69" spans="2:12" x14ac:dyDescent="0.4">
      <c r="B69" s="7"/>
      <c r="C69" s="20"/>
      <c r="D69" s="7"/>
      <c r="E69" s="17"/>
      <c r="F69" s="17"/>
      <c r="G69" s="18"/>
      <c r="H69" s="17"/>
    </row>
    <row r="70" spans="2:12" x14ac:dyDescent="0.4">
      <c r="B70" s="8"/>
      <c r="D70" s="6"/>
      <c r="F70" s="21"/>
    </row>
    <row r="71" spans="2:12" x14ac:dyDescent="0.4">
      <c r="B71" s="8"/>
      <c r="D71" s="6"/>
      <c r="F71" s="21"/>
    </row>
    <row r="72" spans="2:12" x14ac:dyDescent="0.4">
      <c r="B72" s="8"/>
      <c r="D72" s="6"/>
      <c r="F72" s="21"/>
    </row>
    <row r="73" spans="2:12" x14ac:dyDescent="0.4">
      <c r="B73" s="8"/>
      <c r="D73" s="6"/>
      <c r="F73" s="21"/>
    </row>
    <row r="74" spans="2:12" x14ac:dyDescent="0.4">
      <c r="D74" s="6"/>
      <c r="F74" s="21"/>
    </row>
    <row r="76" spans="2:12" x14ac:dyDescent="0.4">
      <c r="D76" s="13"/>
      <c r="E76" s="21"/>
      <c r="F76" s="17"/>
    </row>
    <row r="77" spans="2:12" x14ac:dyDescent="0.4">
      <c r="B77" s="6"/>
      <c r="C77" s="25"/>
    </row>
    <row r="78" spans="2:12" x14ac:dyDescent="0.4">
      <c r="B78" s="6"/>
      <c r="C78" s="25"/>
    </row>
    <row r="79" spans="2:12" x14ac:dyDescent="0.4">
      <c r="B79" s="6"/>
      <c r="C79" s="25"/>
    </row>
    <row r="80" spans="2:12" x14ac:dyDescent="0.4">
      <c r="B80" s="6"/>
      <c r="C80" s="25"/>
      <c r="G80" s="16"/>
    </row>
    <row r="81" spans="2:7" x14ac:dyDescent="0.4">
      <c r="B81" s="6"/>
      <c r="C81" s="25"/>
      <c r="G81" s="16"/>
    </row>
    <row r="82" spans="2:7" x14ac:dyDescent="0.4">
      <c r="B82" s="6"/>
      <c r="C82" s="25"/>
      <c r="G82" s="16"/>
    </row>
    <row r="83" spans="2:7" x14ac:dyDescent="0.4">
      <c r="C83" s="25"/>
      <c r="G83" s="16"/>
    </row>
    <row r="84" spans="2:7" x14ac:dyDescent="0.4">
      <c r="C84" s="20"/>
      <c r="G84" s="16"/>
    </row>
    <row r="85" spans="2:7" x14ac:dyDescent="0.4">
      <c r="G85" s="16"/>
    </row>
    <row r="86" spans="2:7" x14ac:dyDescent="0.4">
      <c r="G86" s="16"/>
    </row>
    <row r="93" spans="2:7" x14ac:dyDescent="0.4">
      <c r="D93" s="6"/>
      <c r="F93" s="21"/>
    </row>
    <row r="94" spans="2:7" x14ac:dyDescent="0.4">
      <c r="D94" s="6"/>
      <c r="F94" s="21"/>
    </row>
    <row r="95" spans="2:7" x14ac:dyDescent="0.4">
      <c r="D95" s="15"/>
      <c r="E95" s="22"/>
      <c r="F95" s="23"/>
    </row>
    <row r="96" spans="2:7" x14ac:dyDescent="0.4">
      <c r="D96" s="15"/>
      <c r="E96" s="22"/>
      <c r="F96" s="23"/>
    </row>
    <row r="97" spans="2:6" x14ac:dyDescent="0.4">
      <c r="D97" s="15"/>
      <c r="E97" s="22"/>
      <c r="F97" s="23"/>
    </row>
    <row r="101" spans="2:6" x14ac:dyDescent="0.4">
      <c r="B101" s="6"/>
      <c r="C101" s="25"/>
    </row>
    <row r="102" spans="2:6" x14ac:dyDescent="0.4">
      <c r="B102" s="6"/>
      <c r="C102" s="25"/>
    </row>
    <row r="103" spans="2:6" x14ac:dyDescent="0.4">
      <c r="B103" s="15"/>
      <c r="C103" s="26"/>
    </row>
    <row r="104" spans="2:6" x14ac:dyDescent="0.4">
      <c r="B104" s="15"/>
      <c r="C104" s="26"/>
    </row>
    <row r="105" spans="2:6" x14ac:dyDescent="0.4">
      <c r="B105" s="15"/>
      <c r="C105" s="26"/>
    </row>
  </sheetData>
  <sortState ref="B2:H57">
    <sortCondition ref="D2:D57"/>
  </sortState>
  <mergeCells count="3">
    <mergeCell ref="A2:A12"/>
    <mergeCell ref="A16:A26"/>
    <mergeCell ref="A27:A54"/>
  </mergeCells>
  <phoneticPr fontId="1" type="noConversion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E61C-5E23-4810-BD71-C4D707E74CC6}">
  <dimension ref="A1:C10"/>
  <sheetViews>
    <sheetView workbookViewId="0">
      <selection activeCell="A3" sqref="A3"/>
    </sheetView>
  </sheetViews>
  <sheetFormatPr defaultRowHeight="13.9" x14ac:dyDescent="0.4"/>
  <cols>
    <col min="1" max="1" width="12.1328125" customWidth="1"/>
    <col min="2" max="2" width="14.33203125" customWidth="1"/>
  </cols>
  <sheetData>
    <row r="1" spans="1:3" x14ac:dyDescent="0.4">
      <c r="A1" s="7"/>
      <c r="B1" s="12" t="s">
        <v>10</v>
      </c>
      <c r="C1" s="18" t="s">
        <v>12</v>
      </c>
    </row>
    <row r="2" spans="1:3" x14ac:dyDescent="0.4">
      <c r="A2" s="7" t="s">
        <v>11</v>
      </c>
      <c r="B2" s="20">
        <v>0</v>
      </c>
      <c r="C2" s="18">
        <v>2.91</v>
      </c>
    </row>
    <row r="3" spans="1:3" x14ac:dyDescent="0.4">
      <c r="A3" s="7" t="s">
        <v>3</v>
      </c>
      <c r="B3" s="20">
        <v>3.6786048000000001E-3</v>
      </c>
      <c r="C3" s="18">
        <v>3.24</v>
      </c>
    </row>
    <row r="4" spans="1:3" x14ac:dyDescent="0.4">
      <c r="A4" s="7" t="s">
        <v>4</v>
      </c>
      <c r="B4" s="20">
        <v>1.2098522800000001E-2</v>
      </c>
      <c r="C4" s="18">
        <v>3.14</v>
      </c>
    </row>
    <row r="5" spans="1:3" x14ac:dyDescent="0.4">
      <c r="A5" s="7" t="s">
        <v>5</v>
      </c>
      <c r="B5" s="20">
        <v>3.1797900300000001E-2</v>
      </c>
      <c r="C5" s="18">
        <v>4.88</v>
      </c>
    </row>
    <row r="6" spans="1:3" x14ac:dyDescent="0.4">
      <c r="A6" s="7" t="s">
        <v>6</v>
      </c>
      <c r="B6" s="20">
        <v>8.6274558599999995E-2</v>
      </c>
      <c r="C6" s="18">
        <v>5.75</v>
      </c>
    </row>
    <row r="7" spans="1:3" x14ac:dyDescent="0.4">
      <c r="A7" s="7" t="s">
        <v>7</v>
      </c>
      <c r="B7" s="20">
        <v>0.108773154</v>
      </c>
      <c r="C7" s="18">
        <v>6.23</v>
      </c>
    </row>
    <row r="8" spans="1:3" x14ac:dyDescent="0.4">
      <c r="A8" s="7" t="s">
        <v>8</v>
      </c>
      <c r="B8" s="20">
        <v>0.14412033129999999</v>
      </c>
      <c r="C8" s="18">
        <v>4.29</v>
      </c>
    </row>
    <row r="9" spans="1:3" x14ac:dyDescent="0.4">
      <c r="A9" s="7" t="s">
        <v>9</v>
      </c>
      <c r="B9" s="20">
        <v>0.18477534800000001</v>
      </c>
      <c r="C9" s="18">
        <v>4.53</v>
      </c>
    </row>
    <row r="10" spans="1:3" x14ac:dyDescent="0.4">
      <c r="A10" s="7" t="s">
        <v>59</v>
      </c>
      <c r="B10" s="20">
        <v>0.3</v>
      </c>
      <c r="C10" s="18">
        <v>5.17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 &amp; d vs fpc</vt:lpstr>
      <vt:lpstr>n vs fpc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Hongzhan Fei</dc:creator>
  <cp:lastModifiedBy>Hongzhan Fei</cp:lastModifiedBy>
  <cp:lastPrinted>2021-12-14T13:30:40Z</cp:lastPrinted>
  <dcterms:created xsi:type="dcterms:W3CDTF">2019-10-30T09:40:49Z</dcterms:created>
  <dcterms:modified xsi:type="dcterms:W3CDTF">2023-04-06T02:09:04Z</dcterms:modified>
</cp:coreProperties>
</file>