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Yiqi Zhao VACV T5\8. Paper\3. THIRD SUBMISSION\SUBMISSION\Submitted files\"/>
    </mc:Choice>
  </mc:AlternateContent>
  <xr:revisionPtr revIDLastSave="0" documentId="8_{D140D810-E7CD-44DA-B6B7-BF6192B8E62A}" xr6:coauthVersionLast="47" xr6:coauthVersionMax="47" xr10:uidLastSave="{00000000-0000-0000-0000-000000000000}"/>
  <bookViews>
    <workbookView xWindow="1380" yWindow="1410" windowWidth="26205" windowHeight="13950" activeTab="1" xr2:uid="{31DB3FB0-15F8-491D-B7B2-2A8EB8B87CEA}"/>
  </bookViews>
  <sheets>
    <sheet name="ED6d" sheetId="31" r:id="rId1"/>
    <sheet name="ED6e" sheetId="3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31" l="1"/>
  <c r="F25" i="31" s="1"/>
  <c r="E4" i="31"/>
  <c r="E5" i="31"/>
  <c r="E6" i="31"/>
  <c r="E7" i="31"/>
  <c r="E8" i="31"/>
  <c r="E9" i="31"/>
  <c r="E10" i="31"/>
  <c r="E11" i="31"/>
  <c r="F44" i="31" s="1"/>
  <c r="E14" i="31"/>
  <c r="F14" i="31" s="1"/>
  <c r="E15" i="31"/>
  <c r="F15" i="31" s="1"/>
  <c r="E16" i="31"/>
  <c r="F16" i="31" s="1"/>
  <c r="E17" i="31"/>
  <c r="F17" i="31"/>
  <c r="E18" i="31"/>
  <c r="F18" i="31" s="1"/>
  <c r="E19" i="31"/>
  <c r="F19" i="31" s="1"/>
  <c r="E20" i="31"/>
  <c r="F20" i="31" s="1"/>
  <c r="E21" i="31"/>
  <c r="F21" i="31"/>
  <c r="E22" i="31"/>
  <c r="F22" i="31" s="1"/>
  <c r="E25" i="31"/>
  <c r="E26" i="31"/>
  <c r="F26" i="31" s="1"/>
  <c r="E27" i="31"/>
  <c r="F27" i="31" s="1"/>
  <c r="E28" i="31"/>
  <c r="F28" i="31" s="1"/>
  <c r="E29" i="31"/>
  <c r="F29" i="31"/>
  <c r="E30" i="31"/>
  <c r="E31" i="31"/>
  <c r="F31" i="31"/>
  <c r="E32" i="31"/>
  <c r="F32" i="31" s="1"/>
  <c r="E33" i="31"/>
  <c r="F33" i="31" s="1"/>
  <c r="E36" i="31"/>
  <c r="F36" i="31" s="1"/>
  <c r="E37" i="31"/>
  <c r="F37" i="31"/>
  <c r="E38" i="31"/>
  <c r="F38" i="31" s="1"/>
  <c r="E39" i="31"/>
  <c r="F39" i="31"/>
  <c r="E40" i="31"/>
  <c r="F40" i="31" s="1"/>
  <c r="E41" i="31"/>
  <c r="F41" i="31" s="1"/>
  <c r="E42" i="31"/>
  <c r="F42" i="31" s="1"/>
  <c r="E43" i="31"/>
  <c r="F43" i="31" s="1"/>
  <c r="E44" i="31"/>
  <c r="E47" i="31"/>
  <c r="F47" i="31"/>
  <c r="E48" i="31"/>
  <c r="F48" i="31" s="1"/>
  <c r="E49" i="31"/>
  <c r="F49" i="31" s="1"/>
  <c r="E50" i="31"/>
  <c r="F50" i="31" s="1"/>
  <c r="E51" i="31"/>
  <c r="F51" i="31" s="1"/>
  <c r="E52" i="31"/>
  <c r="F52" i="31"/>
  <c r="E53" i="31"/>
  <c r="F53" i="31"/>
  <c r="E54" i="31"/>
  <c r="F54" i="31" s="1"/>
  <c r="E55" i="31"/>
  <c r="C61" i="31"/>
  <c r="E61" i="31" s="1"/>
  <c r="D61" i="31"/>
  <c r="E62" i="31"/>
  <c r="E63" i="31"/>
  <c r="E64" i="31"/>
  <c r="E65" i="31"/>
  <c r="F76" i="31" s="1"/>
  <c r="E66" i="31"/>
  <c r="F77" i="31" s="1"/>
  <c r="E67" i="31"/>
  <c r="E68" i="31"/>
  <c r="E69" i="31"/>
  <c r="C72" i="31"/>
  <c r="D72" i="31"/>
  <c r="E73" i="31"/>
  <c r="F73" i="31"/>
  <c r="E74" i="31"/>
  <c r="F74" i="31" s="1"/>
  <c r="E75" i="31"/>
  <c r="F75" i="31"/>
  <c r="E76" i="31"/>
  <c r="E77" i="31"/>
  <c r="E78" i="31"/>
  <c r="E79" i="31"/>
  <c r="F79" i="31" s="1"/>
  <c r="E80" i="31"/>
  <c r="F80" i="31"/>
  <c r="E72" i="31" l="1"/>
  <c r="F72" i="31" s="1"/>
  <c r="F30" i="31"/>
  <c r="G28" i="31" s="1"/>
  <c r="F78" i="31"/>
  <c r="F55" i="31"/>
  <c r="H48" i="31"/>
  <c r="I48" i="31" s="1"/>
  <c r="H27" i="31"/>
  <c r="I27" i="31" s="1"/>
  <c r="G14" i="31"/>
  <c r="H18" i="31" s="1"/>
  <c r="I18" i="31" s="1"/>
  <c r="G47" i="31"/>
  <c r="H51" i="31" s="1"/>
  <c r="I51" i="31" s="1"/>
  <c r="G25" i="31"/>
  <c r="H29" i="31" s="1"/>
  <c r="I29" i="31" s="1"/>
  <c r="G17" i="31"/>
  <c r="G72" i="31"/>
  <c r="H80" i="31" s="1"/>
  <c r="I80" i="31" s="1"/>
  <c r="H38" i="31"/>
  <c r="I38" i="31" s="1"/>
  <c r="G20" i="31"/>
  <c r="G39" i="31"/>
  <c r="G31" i="31"/>
  <c r="H30" i="31"/>
  <c r="I30" i="31" s="1"/>
  <c r="G53" i="31"/>
  <c r="H54" i="31"/>
  <c r="I54" i="31" s="1"/>
  <c r="G36" i="31"/>
  <c r="H37" i="31" s="1"/>
  <c r="I37" i="31" s="1"/>
  <c r="H53" i="31"/>
  <c r="I53" i="31" s="1"/>
  <c r="H39" i="31"/>
  <c r="I39" i="31" s="1"/>
  <c r="H44" i="31"/>
  <c r="I44" i="31" s="1"/>
  <c r="H52" i="31"/>
  <c r="I52" i="31" s="1"/>
  <c r="G75" i="31"/>
  <c r="G78" i="31"/>
  <c r="H55" i="31"/>
  <c r="I55" i="31" s="1"/>
  <c r="G50" i="31"/>
  <c r="H50" i="31"/>
  <c r="I50" i="31" s="1"/>
  <c r="J50" i="31" s="1"/>
  <c r="G42" i="31"/>
  <c r="H47" i="31"/>
  <c r="I47" i="31" s="1"/>
  <c r="H19" i="30"/>
  <c r="E20" i="30"/>
  <c r="C18" i="30"/>
  <c r="K18" i="30"/>
  <c r="L16" i="30"/>
  <c r="K16" i="30"/>
  <c r="J16" i="30"/>
  <c r="J20" i="30" s="1"/>
  <c r="I16" i="30"/>
  <c r="I20" i="30" s="1"/>
  <c r="H16" i="30"/>
  <c r="H20" i="30" s="1"/>
  <c r="G16" i="30"/>
  <c r="G20" i="30" s="1"/>
  <c r="F16" i="30"/>
  <c r="F20" i="30" s="1"/>
  <c r="E16" i="30"/>
  <c r="D16" i="30"/>
  <c r="C16" i="30"/>
  <c r="B16" i="30"/>
  <c r="B20" i="30" s="1"/>
  <c r="L15" i="30"/>
  <c r="L19" i="30" s="1"/>
  <c r="K15" i="30"/>
  <c r="K19" i="30" s="1"/>
  <c r="J15" i="30"/>
  <c r="J19" i="30" s="1"/>
  <c r="I15" i="30"/>
  <c r="I19" i="30" s="1"/>
  <c r="H15" i="30"/>
  <c r="G15" i="30"/>
  <c r="F15" i="30"/>
  <c r="F19" i="30" s="1"/>
  <c r="E15" i="30"/>
  <c r="E19" i="30" s="1"/>
  <c r="D15" i="30"/>
  <c r="D19" i="30" s="1"/>
  <c r="C15" i="30"/>
  <c r="K20" i="30" s="1"/>
  <c r="B15" i="30"/>
  <c r="B19" i="30" s="1"/>
  <c r="L14" i="30"/>
  <c r="L18" i="30" s="1"/>
  <c r="K14" i="30"/>
  <c r="J14" i="30"/>
  <c r="I14" i="30"/>
  <c r="H14" i="30"/>
  <c r="H18" i="30" s="1"/>
  <c r="G14" i="30"/>
  <c r="G18" i="30" s="1"/>
  <c r="F14" i="30"/>
  <c r="F18" i="30" s="1"/>
  <c r="E14" i="30"/>
  <c r="E18" i="30" s="1"/>
  <c r="D14" i="30"/>
  <c r="D18" i="30" s="1"/>
  <c r="C14" i="30"/>
  <c r="B14" i="30"/>
  <c r="B18" i="30" s="1"/>
  <c r="H32" i="31" l="1"/>
  <c r="I32" i="31" s="1"/>
  <c r="H36" i="31"/>
  <c r="I36" i="31" s="1"/>
  <c r="J36" i="31" s="1"/>
  <c r="H33" i="31"/>
  <c r="I33" i="31" s="1"/>
  <c r="H25" i="31"/>
  <c r="I25" i="31" s="1"/>
  <c r="H31" i="31"/>
  <c r="I31" i="31" s="1"/>
  <c r="H26" i="31"/>
  <c r="I26" i="31" s="1"/>
  <c r="H43" i="31"/>
  <c r="I43" i="31" s="1"/>
  <c r="H17" i="31"/>
  <c r="I17" i="31" s="1"/>
  <c r="H28" i="31"/>
  <c r="I28" i="31" s="1"/>
  <c r="H40" i="31"/>
  <c r="I40" i="31" s="1"/>
  <c r="J39" i="31" s="1"/>
  <c r="H74" i="31"/>
  <c r="I74" i="31" s="1"/>
  <c r="H42" i="31"/>
  <c r="I42" i="31" s="1"/>
  <c r="H41" i="31"/>
  <c r="I41" i="31" s="1"/>
  <c r="H14" i="31"/>
  <c r="I14" i="31" s="1"/>
  <c r="J14" i="31" s="1"/>
  <c r="H76" i="31"/>
  <c r="I76" i="31" s="1"/>
  <c r="H19" i="31"/>
  <c r="I19" i="31" s="1"/>
  <c r="J17" i="31" s="1"/>
  <c r="H20" i="31"/>
  <c r="I20" i="31" s="1"/>
  <c r="H78" i="31"/>
  <c r="I78" i="31" s="1"/>
  <c r="J78" i="31" s="1"/>
  <c r="J53" i="31"/>
  <c r="J25" i="31"/>
  <c r="H73" i="31"/>
  <c r="I73" i="31" s="1"/>
  <c r="H21" i="31"/>
  <c r="I21" i="31" s="1"/>
  <c r="H16" i="31"/>
  <c r="I16" i="31" s="1"/>
  <c r="H72" i="31"/>
  <c r="I72" i="31" s="1"/>
  <c r="H75" i="31"/>
  <c r="I75" i="31" s="1"/>
  <c r="H15" i="31"/>
  <c r="I15" i="31" s="1"/>
  <c r="H79" i="31"/>
  <c r="I79" i="31" s="1"/>
  <c r="H77" i="31"/>
  <c r="I77" i="31" s="1"/>
  <c r="J42" i="31"/>
  <c r="J28" i="31"/>
  <c r="H22" i="31"/>
  <c r="I22" i="31" s="1"/>
  <c r="H49" i="31"/>
  <c r="I49" i="31" s="1"/>
  <c r="J47" i="31" s="1"/>
  <c r="J18" i="30"/>
  <c r="D20" i="30"/>
  <c r="G19" i="30"/>
  <c r="C20" i="30"/>
  <c r="I18" i="30"/>
  <c r="L20" i="30"/>
  <c r="C19" i="30"/>
  <c r="J31" i="31" l="1"/>
  <c r="J20" i="31"/>
  <c r="J75" i="31"/>
  <c r="J72" i="31"/>
</calcChain>
</file>

<file path=xl/sharedStrings.xml><?xml version="1.0" encoding="utf-8"?>
<sst xmlns="http://schemas.openxmlformats.org/spreadsheetml/2006/main" count="235" uniqueCount="29">
  <si>
    <t>EV</t>
  </si>
  <si>
    <t>L3</t>
  </si>
  <si>
    <t>firefly</t>
  </si>
  <si>
    <t>renilla</t>
  </si>
  <si>
    <t>firefly:renilla</t>
  </si>
  <si>
    <t>fold change to EV</t>
  </si>
  <si>
    <t>T5 WT</t>
  </si>
  <si>
    <t>L19R</t>
  </si>
  <si>
    <t>N70A</t>
  </si>
  <si>
    <t>dSPRY</t>
  </si>
  <si>
    <t>C1</t>
  </si>
  <si>
    <t>firefly and renilla luciferase</t>
  </si>
  <si>
    <t>Sample Name</t>
  </si>
  <si>
    <t>Target Name</t>
  </si>
  <si>
    <t>CT 1</t>
  </si>
  <si>
    <t>CT 2</t>
  </si>
  <si>
    <t>average</t>
  </si>
  <si>
    <t>EV_M</t>
  </si>
  <si>
    <t>GAPDH</t>
  </si>
  <si>
    <t>EV_4H</t>
  </si>
  <si>
    <t>L3_4H</t>
  </si>
  <si>
    <t>dct</t>
  </si>
  <si>
    <t>ddct</t>
  </si>
  <si>
    <t>RQ</t>
  </si>
  <si>
    <t>IL6_2010</t>
  </si>
  <si>
    <t>CCL2</t>
  </si>
  <si>
    <t>CXCL8</t>
  </si>
  <si>
    <t>NFKBIA</t>
  </si>
  <si>
    <t>CXCL10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</si>
</sst>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#,##0.00000000000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0" fontId="2" fillId="0" borderId="2" xfId="0" applyFont="1" applyBorder="1" applyAlignment="1">
      <alignment horizontal="left"/>
    </xf>
  </cellXfs>
  <cellStyles count="2">
    <cellStyle name="Normal" xfId="0" builtinId="0"/>
    <cellStyle name="Normal 2" xfId="1" xr:uid="{70C33EF4-27B0-4BAA-B013-4BAF17BE2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BD79D-5311-471C-BD8E-4EBE8DE92604}">
  <dimension ref="A2:K244"/>
  <sheetViews>
    <sheetView workbookViewId="0">
      <selection activeCell="A2" sqref="A2"/>
    </sheetView>
  </sheetViews>
  <sheetFormatPr defaultRowHeight="15" x14ac:dyDescent="0.25"/>
  <cols>
    <col min="1" max="1" width="18.28515625" style="1" customWidth="1"/>
    <col min="2" max="2" width="13.5703125" style="1" customWidth="1"/>
    <col min="3" max="8" width="9.140625" style="1"/>
    <col min="9" max="9" width="17.5703125" style="1" customWidth="1"/>
    <col min="10" max="11" width="9.140625" style="1"/>
  </cols>
  <sheetData>
    <row r="2" spans="1:10" x14ac:dyDescent="0.25">
      <c r="A2" s="4" t="s">
        <v>12</v>
      </c>
      <c r="B2" s="4" t="s">
        <v>13</v>
      </c>
      <c r="C2" s="4" t="s">
        <v>14</v>
      </c>
      <c r="D2" s="4" t="s">
        <v>15</v>
      </c>
      <c r="E2" s="4" t="s">
        <v>16</v>
      </c>
      <c r="G2" s="4"/>
    </row>
    <row r="3" spans="1:10" x14ac:dyDescent="0.25">
      <c r="A3" s="1" t="s">
        <v>17</v>
      </c>
      <c r="B3" s="1" t="s">
        <v>18</v>
      </c>
      <c r="C3" s="6">
        <v>17.67133903503418</v>
      </c>
      <c r="D3" s="6">
        <v>17.745908737182617</v>
      </c>
      <c r="E3" s="6">
        <f t="shared" ref="E3:E11" si="0">AVERAGE(C3,D3)</f>
        <v>17.708623886108398</v>
      </c>
      <c r="G3" s="6"/>
      <c r="I3" s="6"/>
      <c r="J3" s="6"/>
    </row>
    <row r="4" spans="1:10" x14ac:dyDescent="0.25">
      <c r="A4" s="1" t="s">
        <v>17</v>
      </c>
      <c r="B4" s="1" t="s">
        <v>18</v>
      </c>
      <c r="C4" s="6">
        <v>17.867744445800781</v>
      </c>
      <c r="D4" s="6">
        <v>17.645606994628906</v>
      </c>
      <c r="E4" s="6">
        <f t="shared" si="0"/>
        <v>17.756675720214844</v>
      </c>
      <c r="I4" s="6"/>
      <c r="J4" s="6"/>
    </row>
    <row r="5" spans="1:10" x14ac:dyDescent="0.25">
      <c r="A5" s="1" t="s">
        <v>17</v>
      </c>
      <c r="B5" s="1" t="s">
        <v>18</v>
      </c>
      <c r="C5" s="6">
        <v>17.274967193603516</v>
      </c>
      <c r="D5" s="6">
        <v>17.248941421508789</v>
      </c>
      <c r="E5" s="6">
        <f t="shared" si="0"/>
        <v>17.261954307556152</v>
      </c>
      <c r="I5" s="6"/>
      <c r="J5" s="6"/>
    </row>
    <row r="6" spans="1:10" x14ac:dyDescent="0.25">
      <c r="A6" s="1" t="s">
        <v>19</v>
      </c>
      <c r="B6" s="1" t="s">
        <v>18</v>
      </c>
      <c r="C6" s="6">
        <v>17.424053192138672</v>
      </c>
      <c r="D6" s="6">
        <v>17.530248641967773</v>
      </c>
      <c r="E6" s="6">
        <f t="shared" si="0"/>
        <v>17.477150917053223</v>
      </c>
      <c r="G6" s="6"/>
    </row>
    <row r="7" spans="1:10" x14ac:dyDescent="0.25">
      <c r="A7" s="1" t="s">
        <v>19</v>
      </c>
      <c r="B7" s="1" t="s">
        <v>18</v>
      </c>
      <c r="C7" s="6">
        <v>17.361946105957031</v>
      </c>
      <c r="D7" s="6">
        <v>17.336771011352539</v>
      </c>
      <c r="E7" s="6">
        <f t="shared" si="0"/>
        <v>17.349358558654785</v>
      </c>
    </row>
    <row r="8" spans="1:10" x14ac:dyDescent="0.25">
      <c r="A8" s="1" t="s">
        <v>19</v>
      </c>
      <c r="B8" s="1" t="s">
        <v>18</v>
      </c>
      <c r="C8" s="6">
        <v>17.076276779174805</v>
      </c>
      <c r="D8" s="6">
        <v>17.105802536010742</v>
      </c>
      <c r="E8" s="6">
        <f t="shared" si="0"/>
        <v>17.091039657592773</v>
      </c>
    </row>
    <row r="9" spans="1:10" x14ac:dyDescent="0.25">
      <c r="A9" s="1" t="s">
        <v>20</v>
      </c>
      <c r="B9" s="1" t="s">
        <v>18</v>
      </c>
      <c r="C9" s="6">
        <v>18.229461669921875</v>
      </c>
      <c r="D9" s="6">
        <v>18.388917922973633</v>
      </c>
      <c r="E9" s="6">
        <f t="shared" si="0"/>
        <v>18.309189796447754</v>
      </c>
      <c r="G9" s="6"/>
    </row>
    <row r="10" spans="1:10" x14ac:dyDescent="0.25">
      <c r="A10" s="1" t="s">
        <v>20</v>
      </c>
      <c r="B10" s="1" t="s">
        <v>18</v>
      </c>
      <c r="C10" s="6">
        <v>17.720895767211914</v>
      </c>
      <c r="D10" s="6">
        <v>17.404502868652344</v>
      </c>
      <c r="E10" s="6">
        <f t="shared" si="0"/>
        <v>17.562699317932129</v>
      </c>
    </row>
    <row r="11" spans="1:10" x14ac:dyDescent="0.25">
      <c r="A11" s="1" t="s">
        <v>20</v>
      </c>
      <c r="B11" s="1" t="s">
        <v>18</v>
      </c>
      <c r="C11" s="6">
        <v>17.792924880981445</v>
      </c>
      <c r="D11" s="6">
        <v>17.719516754150391</v>
      </c>
      <c r="E11" s="6">
        <f t="shared" si="0"/>
        <v>17.756220817565918</v>
      </c>
    </row>
    <row r="12" spans="1:10" x14ac:dyDescent="0.25">
      <c r="G12" s="6"/>
    </row>
    <row r="13" spans="1:10" x14ac:dyDescent="0.25">
      <c r="A13" s="4" t="s">
        <v>12</v>
      </c>
      <c r="B13" s="4" t="s">
        <v>13</v>
      </c>
      <c r="C13" s="4" t="s">
        <v>14</v>
      </c>
      <c r="D13" s="4" t="s">
        <v>15</v>
      </c>
      <c r="E13" s="4" t="s">
        <v>16</v>
      </c>
      <c r="F13" s="4" t="s">
        <v>21</v>
      </c>
      <c r="G13" s="4" t="s">
        <v>16</v>
      </c>
      <c r="H13" s="4" t="s">
        <v>22</v>
      </c>
      <c r="I13" s="4" t="s">
        <v>23</v>
      </c>
      <c r="J13" s="4" t="s">
        <v>16</v>
      </c>
    </row>
    <row r="14" spans="1:10" x14ac:dyDescent="0.25">
      <c r="A14" s="1" t="s">
        <v>17</v>
      </c>
      <c r="B14" s="1" t="s">
        <v>24</v>
      </c>
      <c r="C14" s="6">
        <v>31.156986236572266</v>
      </c>
      <c r="D14" s="6">
        <v>31.775564193725586</v>
      </c>
      <c r="E14" s="6">
        <f t="shared" ref="E14:E22" si="1">AVERAGE(C14,D14)</f>
        <v>31.466275215148926</v>
      </c>
      <c r="F14" s="6">
        <f t="shared" ref="F14:F22" si="2">E14-E3</f>
        <v>13.757651329040527</v>
      </c>
      <c r="G14" s="6">
        <f>AVERAGE(F14:F16)</f>
        <v>14.041162172953287</v>
      </c>
      <c r="H14" s="6">
        <f t="shared" ref="H14:H22" si="3">F14-$G$14</f>
        <v>-0.28351084391275982</v>
      </c>
      <c r="I14" s="7">
        <f t="shared" ref="I14:I22" si="4">2^-H14</f>
        <v>1.2171532641609082</v>
      </c>
      <c r="J14" s="6">
        <f>AVERAGE(I14:I16)</f>
        <v>1.0481293781748413</v>
      </c>
    </row>
    <row r="15" spans="1:10" x14ac:dyDescent="0.25">
      <c r="A15" s="1" t="s">
        <v>17</v>
      </c>
      <c r="B15" s="1" t="s">
        <v>24</v>
      </c>
      <c r="C15" s="6">
        <v>31.153169631958008</v>
      </c>
      <c r="D15" s="6">
        <v>31.706245422363281</v>
      </c>
      <c r="E15" s="6">
        <f t="shared" si="1"/>
        <v>31.429707527160645</v>
      </c>
      <c r="F15" s="6">
        <f t="shared" si="2"/>
        <v>13.673031806945801</v>
      </c>
      <c r="H15" s="6">
        <f t="shared" si="3"/>
        <v>-0.36813036600748639</v>
      </c>
      <c r="I15" s="7">
        <f t="shared" si="4"/>
        <v>1.2906791146005567</v>
      </c>
    </row>
    <row r="16" spans="1:10" x14ac:dyDescent="0.25">
      <c r="A16" s="1" t="s">
        <v>17</v>
      </c>
      <c r="B16" s="1" t="s">
        <v>24</v>
      </c>
      <c r="C16" s="6">
        <v>31.933195114135742</v>
      </c>
      <c r="D16" s="6">
        <v>31.976320266723633</v>
      </c>
      <c r="E16" s="6">
        <f t="shared" si="1"/>
        <v>31.954757690429688</v>
      </c>
      <c r="F16" s="6">
        <f t="shared" si="2"/>
        <v>14.692803382873535</v>
      </c>
      <c r="G16" s="6"/>
      <c r="H16" s="6">
        <f t="shared" si="3"/>
        <v>0.65164120992024799</v>
      </c>
      <c r="I16" s="7">
        <f t="shared" si="4"/>
        <v>0.63655575576305889</v>
      </c>
    </row>
    <row r="17" spans="1:10" x14ac:dyDescent="0.25">
      <c r="A17" s="1" t="s">
        <v>19</v>
      </c>
      <c r="B17" s="1" t="s">
        <v>24</v>
      </c>
      <c r="C17" s="6">
        <v>32.059909820556641</v>
      </c>
      <c r="D17" s="6">
        <v>31.570821762084961</v>
      </c>
      <c r="E17" s="6">
        <f t="shared" si="1"/>
        <v>31.815365791320801</v>
      </c>
      <c r="F17" s="6">
        <f t="shared" si="2"/>
        <v>14.338214874267578</v>
      </c>
      <c r="G17" s="6">
        <f>AVERAGE(F17:F19)</f>
        <v>14.286145528157553</v>
      </c>
      <c r="H17" s="6">
        <f t="shared" si="3"/>
        <v>0.29705270131429096</v>
      </c>
      <c r="I17" s="7">
        <f t="shared" si="4"/>
        <v>0.81391345245826296</v>
      </c>
      <c r="J17" s="6">
        <f>AVERAGE(I17:I19)</f>
        <v>0.84527665342940128</v>
      </c>
    </row>
    <row r="18" spans="1:10" x14ac:dyDescent="0.25">
      <c r="A18" s="1" t="s">
        <v>19</v>
      </c>
      <c r="B18" s="1" t="s">
        <v>24</v>
      </c>
      <c r="C18" s="6">
        <v>31.562469482421875</v>
      </c>
      <c r="D18" s="6">
        <v>31.841485977172852</v>
      </c>
      <c r="E18" s="6">
        <f t="shared" si="1"/>
        <v>31.701977729797363</v>
      </c>
      <c r="F18" s="6">
        <f t="shared" si="2"/>
        <v>14.352619171142578</v>
      </c>
      <c r="H18" s="6">
        <f t="shared" si="3"/>
        <v>0.31145699818929096</v>
      </c>
      <c r="I18" s="7">
        <f t="shared" si="4"/>
        <v>0.8058275314849469</v>
      </c>
    </row>
    <row r="19" spans="1:10" x14ac:dyDescent="0.25">
      <c r="A19" s="1" t="s">
        <v>19</v>
      </c>
      <c r="B19" s="1" t="s">
        <v>24</v>
      </c>
      <c r="C19" s="6">
        <v>31.222955703735352</v>
      </c>
      <c r="D19" s="6">
        <v>31.294328689575195</v>
      </c>
      <c r="E19" s="6">
        <f t="shared" si="1"/>
        <v>31.258642196655273</v>
      </c>
      <c r="F19" s="6">
        <f t="shared" si="2"/>
        <v>14.1676025390625</v>
      </c>
      <c r="G19" s="6"/>
      <c r="H19" s="6">
        <f t="shared" si="3"/>
        <v>0.12644036610921283</v>
      </c>
      <c r="I19" s="7">
        <f t="shared" si="4"/>
        <v>0.91608897634499387</v>
      </c>
    </row>
    <row r="20" spans="1:10" x14ac:dyDescent="0.25">
      <c r="A20" s="1" t="s">
        <v>20</v>
      </c>
      <c r="B20" s="1" t="s">
        <v>24</v>
      </c>
      <c r="C20" s="6">
        <v>30.729825973510742</v>
      </c>
      <c r="D20" s="6">
        <v>30.904506683349609</v>
      </c>
      <c r="E20" s="6">
        <f t="shared" si="1"/>
        <v>30.817166328430176</v>
      </c>
      <c r="F20" s="6">
        <f t="shared" si="2"/>
        <v>12.507976531982422</v>
      </c>
      <c r="G20" s="6">
        <f>AVERAGE(F20:F22)</f>
        <v>12.593352953592936</v>
      </c>
      <c r="H20" s="6">
        <f t="shared" si="3"/>
        <v>-1.5331856409708653</v>
      </c>
      <c r="I20" s="7">
        <f t="shared" si="4"/>
        <v>2.8942421687786024</v>
      </c>
      <c r="J20" s="6">
        <f>AVERAGE(I20:I22)</f>
        <v>2.7320907217734902</v>
      </c>
    </row>
    <row r="21" spans="1:10" x14ac:dyDescent="0.25">
      <c r="A21" s="1" t="s">
        <v>20</v>
      </c>
      <c r="B21" s="1" t="s">
        <v>24</v>
      </c>
      <c r="C21" s="6">
        <v>30.016111373901367</v>
      </c>
      <c r="D21" s="6">
        <v>30.253156661987305</v>
      </c>
      <c r="E21" s="6">
        <f t="shared" si="1"/>
        <v>30.134634017944336</v>
      </c>
      <c r="F21" s="6">
        <f t="shared" si="2"/>
        <v>12.571934700012207</v>
      </c>
      <c r="H21" s="6">
        <f t="shared" si="3"/>
        <v>-1.4692274729410801</v>
      </c>
      <c r="I21" s="7">
        <f t="shared" si="4"/>
        <v>2.7687359504540421</v>
      </c>
    </row>
    <row r="22" spans="1:10" x14ac:dyDescent="0.25">
      <c r="A22" s="1" t="s">
        <v>20</v>
      </c>
      <c r="B22" s="1" t="s">
        <v>24</v>
      </c>
      <c r="C22" s="6">
        <v>30.258865356445313</v>
      </c>
      <c r="D22" s="6">
        <v>30.653871536254883</v>
      </c>
      <c r="E22" s="6">
        <f t="shared" si="1"/>
        <v>30.456368446350098</v>
      </c>
      <c r="F22" s="6">
        <f t="shared" si="2"/>
        <v>12.70014762878418</v>
      </c>
      <c r="H22" s="6">
        <f t="shared" si="3"/>
        <v>-1.3410145441691075</v>
      </c>
      <c r="I22" s="7">
        <f t="shared" si="4"/>
        <v>2.5332940460878262</v>
      </c>
    </row>
    <row r="24" spans="1:10" x14ac:dyDescent="0.25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16</v>
      </c>
      <c r="F24" s="4" t="s">
        <v>21</v>
      </c>
      <c r="G24" s="4" t="s">
        <v>16</v>
      </c>
      <c r="H24" s="4" t="s">
        <v>22</v>
      </c>
      <c r="I24" s="4" t="s">
        <v>23</v>
      </c>
      <c r="J24" s="4" t="s">
        <v>16</v>
      </c>
    </row>
    <row r="25" spans="1:10" x14ac:dyDescent="0.25">
      <c r="A25" s="1" t="s">
        <v>17</v>
      </c>
      <c r="B25" s="1" t="s">
        <v>25</v>
      </c>
      <c r="C25" s="6">
        <v>28.762788772583008</v>
      </c>
      <c r="D25" s="6">
        <v>28.531534194946289</v>
      </c>
      <c r="E25" s="6">
        <f t="shared" ref="E25:E33" si="5">AVERAGE(C25,D25)</f>
        <v>28.647161483764648</v>
      </c>
      <c r="F25" s="6">
        <f t="shared" ref="F25:F33" si="6">E25-E3</f>
        <v>10.93853759765625</v>
      </c>
      <c r="G25" s="6">
        <f>AVERAGE(F25:F27)</f>
        <v>11.029131253560385</v>
      </c>
      <c r="H25" s="6">
        <f t="shared" ref="H25:H33" si="7">F25-$G$25</f>
        <v>-9.0593655904134707E-2</v>
      </c>
      <c r="I25" s="7">
        <f t="shared" ref="I25:I33" si="8">2^-H25</f>
        <v>1.0648082512393673</v>
      </c>
      <c r="J25" s="6">
        <f>AVERAGE(I25:I27)</f>
        <v>1.0024425342659131</v>
      </c>
    </row>
    <row r="26" spans="1:10" x14ac:dyDescent="0.25">
      <c r="A26" s="1" t="s">
        <v>17</v>
      </c>
      <c r="B26" s="1" t="s">
        <v>25</v>
      </c>
      <c r="C26" s="6">
        <v>28.81450080871582</v>
      </c>
      <c r="D26" s="6">
        <v>28.654682159423828</v>
      </c>
      <c r="E26" s="6">
        <f t="shared" si="5"/>
        <v>28.734591484069824</v>
      </c>
      <c r="F26" s="6">
        <f t="shared" si="6"/>
        <v>10.97791576385498</v>
      </c>
      <c r="H26" s="6">
        <f t="shared" si="7"/>
        <v>-5.1215489705404238E-2</v>
      </c>
      <c r="I26" s="7">
        <f t="shared" si="8"/>
        <v>1.0361375158032429</v>
      </c>
    </row>
    <row r="27" spans="1:10" x14ac:dyDescent="0.25">
      <c r="A27" s="1" t="s">
        <v>17</v>
      </c>
      <c r="B27" s="1" t="s">
        <v>25</v>
      </c>
      <c r="C27" s="6">
        <v>28.528070449829102</v>
      </c>
      <c r="D27" s="6">
        <v>28.337718963623047</v>
      </c>
      <c r="E27" s="6">
        <f t="shared" si="5"/>
        <v>28.432894706726074</v>
      </c>
      <c r="F27" s="6">
        <f t="shared" si="6"/>
        <v>11.170940399169922</v>
      </c>
      <c r="G27" s="6"/>
      <c r="H27" s="6">
        <f t="shared" si="7"/>
        <v>0.14180914560953717</v>
      </c>
      <c r="I27" s="7">
        <f t="shared" si="8"/>
        <v>0.90638183575512909</v>
      </c>
    </row>
    <row r="28" spans="1:10" x14ac:dyDescent="0.25">
      <c r="A28" s="1" t="s">
        <v>19</v>
      </c>
      <c r="B28" s="1" t="s">
        <v>25</v>
      </c>
      <c r="C28" s="6">
        <v>28.710025787353516</v>
      </c>
      <c r="D28" s="6">
        <v>28.465452194213867</v>
      </c>
      <c r="E28" s="6">
        <f t="shared" si="5"/>
        <v>28.587738990783691</v>
      </c>
      <c r="F28" s="6">
        <f t="shared" si="6"/>
        <v>11.110588073730469</v>
      </c>
      <c r="G28" s="6">
        <f>AVERAGE(F28:F30)</f>
        <v>11.191178321838379</v>
      </c>
      <c r="H28" s="6">
        <f t="shared" si="7"/>
        <v>8.1456820170084043E-2</v>
      </c>
      <c r="I28" s="7">
        <f t="shared" si="8"/>
        <v>0.94510280859834495</v>
      </c>
      <c r="J28" s="6">
        <f>AVERAGE(I28:I30)</f>
        <v>0.89454241614568863</v>
      </c>
    </row>
    <row r="29" spans="1:10" x14ac:dyDescent="0.25">
      <c r="A29" s="1" t="s">
        <v>19</v>
      </c>
      <c r="B29" s="1" t="s">
        <v>25</v>
      </c>
      <c r="C29" s="6">
        <v>28.648706436157227</v>
      </c>
      <c r="D29" s="6">
        <v>28.561664581298828</v>
      </c>
      <c r="E29" s="6">
        <f t="shared" si="5"/>
        <v>28.605185508728027</v>
      </c>
      <c r="F29" s="6">
        <f t="shared" si="6"/>
        <v>11.255826950073242</v>
      </c>
      <c r="H29" s="6">
        <f t="shared" si="7"/>
        <v>0.22669569651285748</v>
      </c>
      <c r="I29" s="7">
        <f t="shared" si="8"/>
        <v>0.85458997806991932</v>
      </c>
    </row>
    <row r="30" spans="1:10" x14ac:dyDescent="0.25">
      <c r="A30" s="1" t="s">
        <v>19</v>
      </c>
      <c r="B30" s="1" t="s">
        <v>25</v>
      </c>
      <c r="C30" s="6">
        <v>28.115560531616211</v>
      </c>
      <c r="D30" s="6">
        <v>28.480758666992188</v>
      </c>
      <c r="E30" s="6">
        <f t="shared" si="5"/>
        <v>28.298159599304199</v>
      </c>
      <c r="F30" s="6">
        <f t="shared" si="6"/>
        <v>11.207119941711426</v>
      </c>
      <c r="G30" s="6"/>
      <c r="H30" s="6">
        <f t="shared" si="7"/>
        <v>0.17798868815104107</v>
      </c>
      <c r="I30" s="7">
        <f t="shared" si="8"/>
        <v>0.88393446176880164</v>
      </c>
    </row>
    <row r="31" spans="1:10" x14ac:dyDescent="0.25">
      <c r="A31" s="1" t="s">
        <v>20</v>
      </c>
      <c r="B31" s="1" t="s">
        <v>25</v>
      </c>
      <c r="C31" s="6">
        <v>27.500753402709961</v>
      </c>
      <c r="D31" s="6">
        <v>27.504070281982422</v>
      </c>
      <c r="E31" s="6">
        <f t="shared" si="5"/>
        <v>27.502411842346191</v>
      </c>
      <c r="F31" s="6">
        <f t="shared" si="6"/>
        <v>9.1932220458984375</v>
      </c>
      <c r="G31" s="6">
        <f>AVERAGE(F31:F33)</f>
        <v>9.2164608637491856</v>
      </c>
      <c r="H31" s="6">
        <f t="shared" si="7"/>
        <v>-1.8359092076619472</v>
      </c>
      <c r="I31" s="7">
        <f t="shared" si="8"/>
        <v>3.5699632122797897</v>
      </c>
      <c r="J31" s="6">
        <f>AVERAGE(I31:I33)</f>
        <v>3.5234828986153617</v>
      </c>
    </row>
    <row r="32" spans="1:10" x14ac:dyDescent="0.25">
      <c r="A32" s="1" t="s">
        <v>20</v>
      </c>
      <c r="B32" s="1" t="s">
        <v>25</v>
      </c>
      <c r="C32" s="6">
        <v>27.052141189575195</v>
      </c>
      <c r="D32" s="6">
        <v>26.801486968994141</v>
      </c>
      <c r="E32" s="6">
        <f t="shared" si="5"/>
        <v>26.926814079284668</v>
      </c>
      <c r="F32" s="6">
        <f t="shared" si="6"/>
        <v>9.3641147613525391</v>
      </c>
      <c r="H32" s="6">
        <f t="shared" si="7"/>
        <v>-1.6650164922078456</v>
      </c>
      <c r="I32" s="7">
        <f t="shared" si="8"/>
        <v>3.1711727975825634</v>
      </c>
    </row>
    <row r="33" spans="1:10" x14ac:dyDescent="0.25">
      <c r="A33" s="1" t="s">
        <v>20</v>
      </c>
      <c r="B33" s="1" t="s">
        <v>25</v>
      </c>
      <c r="C33" s="6">
        <v>26.956476211547852</v>
      </c>
      <c r="D33" s="6">
        <v>26.740056991577148</v>
      </c>
      <c r="E33" s="6">
        <f t="shared" si="5"/>
        <v>26.8482666015625</v>
      </c>
      <c r="F33" s="6">
        <f t="shared" si="6"/>
        <v>9.092045783996582</v>
      </c>
      <c r="H33" s="6">
        <f t="shared" si="7"/>
        <v>-1.9370854695638027</v>
      </c>
      <c r="I33" s="7">
        <f t="shared" si="8"/>
        <v>3.8293126859837319</v>
      </c>
    </row>
    <row r="35" spans="1:10" x14ac:dyDescent="0.25">
      <c r="A35" s="4" t="s">
        <v>12</v>
      </c>
      <c r="B35" s="4" t="s">
        <v>13</v>
      </c>
      <c r="C35" s="4" t="s">
        <v>14</v>
      </c>
      <c r="D35" s="4" t="s">
        <v>15</v>
      </c>
      <c r="E35" s="4" t="s">
        <v>16</v>
      </c>
      <c r="F35" s="4" t="s">
        <v>21</v>
      </c>
      <c r="G35" s="4" t="s">
        <v>16</v>
      </c>
      <c r="H35" s="4" t="s">
        <v>22</v>
      </c>
      <c r="I35" s="4" t="s">
        <v>23</v>
      </c>
      <c r="J35" s="4" t="s">
        <v>16</v>
      </c>
    </row>
    <row r="36" spans="1:10" x14ac:dyDescent="0.25">
      <c r="A36" s="1" t="s">
        <v>17</v>
      </c>
      <c r="B36" s="1" t="s">
        <v>26</v>
      </c>
      <c r="C36" s="6">
        <v>26.145505905151367</v>
      </c>
      <c r="D36" s="6">
        <v>26.145526885986328</v>
      </c>
      <c r="E36" s="6">
        <f t="shared" ref="E36:E44" si="9">AVERAGE(C36,D36)</f>
        <v>26.145516395568848</v>
      </c>
      <c r="F36" s="6">
        <f t="shared" ref="F36:F44" si="10">E36-E3</f>
        <v>8.4368925094604492</v>
      </c>
      <c r="G36" s="6">
        <f>AVERAGE(F36:F38)</f>
        <v>8.510868390401205</v>
      </c>
      <c r="H36" s="6">
        <f t="shared" ref="H36:H44" si="11">F36-$G$36</f>
        <v>-7.39758809407558E-2</v>
      </c>
      <c r="I36" s="7">
        <f t="shared" ref="I36:I44" si="12">2^-H36</f>
        <v>1.0526135569079342</v>
      </c>
      <c r="J36" s="6">
        <f>AVERAGE(I36:I38)</f>
        <v>1.000683878724187</v>
      </c>
    </row>
    <row r="37" spans="1:10" x14ac:dyDescent="0.25">
      <c r="A37" s="1" t="s">
        <v>17</v>
      </c>
      <c r="B37" s="1" t="s">
        <v>26</v>
      </c>
      <c r="C37" s="6">
        <v>26.33308219909668</v>
      </c>
      <c r="D37" s="6">
        <v>26.299091339111328</v>
      </c>
      <c r="E37" s="6">
        <f t="shared" si="9"/>
        <v>26.316086769104004</v>
      </c>
      <c r="F37" s="6">
        <f t="shared" si="10"/>
        <v>8.5594110488891602</v>
      </c>
      <c r="H37" s="6">
        <f t="shared" si="11"/>
        <v>4.8542658487955137E-2</v>
      </c>
      <c r="I37" s="7">
        <f t="shared" si="12"/>
        <v>0.96691256458437902</v>
      </c>
    </row>
    <row r="38" spans="1:10" x14ac:dyDescent="0.25">
      <c r="A38" s="1" t="s">
        <v>17</v>
      </c>
      <c r="B38" s="1" t="s">
        <v>26</v>
      </c>
      <c r="C38" s="6">
        <v>25.836652755737305</v>
      </c>
      <c r="D38" s="6">
        <v>25.759859085083008</v>
      </c>
      <c r="E38" s="6">
        <f t="shared" si="9"/>
        <v>25.798255920410156</v>
      </c>
      <c r="F38" s="6">
        <f t="shared" si="10"/>
        <v>8.5363016128540039</v>
      </c>
      <c r="G38" s="6"/>
      <c r="H38" s="6">
        <f t="shared" si="11"/>
        <v>2.5433222452798887E-2</v>
      </c>
      <c r="I38" s="7">
        <f t="shared" si="12"/>
        <v>0.98252551468024796</v>
      </c>
    </row>
    <row r="39" spans="1:10" x14ac:dyDescent="0.25">
      <c r="A39" s="1" t="s">
        <v>19</v>
      </c>
      <c r="B39" s="1" t="s">
        <v>26</v>
      </c>
      <c r="C39" s="6">
        <v>26.270320892333984</v>
      </c>
      <c r="D39" s="6">
        <v>26.10038948059082</v>
      </c>
      <c r="E39" s="6">
        <f t="shared" si="9"/>
        <v>26.185355186462402</v>
      </c>
      <c r="F39" s="6">
        <f t="shared" si="10"/>
        <v>8.7082042694091797</v>
      </c>
      <c r="G39" s="6">
        <f>AVERAGE(F39:F41)</f>
        <v>8.6190678278605137</v>
      </c>
      <c r="H39" s="6">
        <f t="shared" si="11"/>
        <v>0.19733587900797467</v>
      </c>
      <c r="I39" s="7">
        <f t="shared" si="12"/>
        <v>0.87215963151986509</v>
      </c>
      <c r="J39" s="6">
        <f>AVERAGE(I39:I41)</f>
        <v>0.93170888705487875</v>
      </c>
    </row>
    <row r="40" spans="1:10" x14ac:dyDescent="0.25">
      <c r="A40" s="1" t="s">
        <v>19</v>
      </c>
      <c r="B40" s="1" t="s">
        <v>26</v>
      </c>
      <c r="C40" s="6">
        <v>25.78468132019043</v>
      </c>
      <c r="D40" s="6">
        <v>25.779275894165039</v>
      </c>
      <c r="E40" s="6">
        <f t="shared" si="9"/>
        <v>25.781978607177734</v>
      </c>
      <c r="F40" s="6">
        <f t="shared" si="10"/>
        <v>8.4326200485229492</v>
      </c>
      <c r="H40" s="6">
        <f t="shared" si="11"/>
        <v>-7.82483418782558E-2</v>
      </c>
      <c r="I40" s="7">
        <f t="shared" si="12"/>
        <v>1.0557354336268663</v>
      </c>
    </row>
    <row r="41" spans="1:10" x14ac:dyDescent="0.25">
      <c r="A41" s="1" t="s">
        <v>19</v>
      </c>
      <c r="B41" s="1" t="s">
        <v>26</v>
      </c>
      <c r="C41" s="6">
        <v>25.77943229675293</v>
      </c>
      <c r="D41" s="6">
        <v>25.835405349731445</v>
      </c>
      <c r="E41" s="6">
        <f t="shared" si="9"/>
        <v>25.807418823242188</v>
      </c>
      <c r="F41" s="6">
        <f t="shared" si="10"/>
        <v>8.7163791656494141</v>
      </c>
      <c r="G41" s="6"/>
      <c r="H41" s="6">
        <f t="shared" si="11"/>
        <v>0.20551077524820904</v>
      </c>
      <c r="I41" s="7">
        <f t="shared" si="12"/>
        <v>0.86723159601790478</v>
      </c>
    </row>
    <row r="42" spans="1:10" x14ac:dyDescent="0.25">
      <c r="A42" s="1" t="s">
        <v>20</v>
      </c>
      <c r="B42" s="1" t="s">
        <v>26</v>
      </c>
      <c r="C42" s="6">
        <v>24.538742065429688</v>
      </c>
      <c r="D42" s="6">
        <v>24.510108947753906</v>
      </c>
      <c r="E42" s="6">
        <f t="shared" si="9"/>
        <v>24.524425506591797</v>
      </c>
      <c r="F42" s="6">
        <f t="shared" si="10"/>
        <v>6.215235710144043</v>
      </c>
      <c r="G42" s="6">
        <f>AVERAGE(F42:F44)</f>
        <v>6.2562573750813799</v>
      </c>
      <c r="H42" s="6">
        <f t="shared" si="11"/>
        <v>-2.2956326802571621</v>
      </c>
      <c r="I42" s="7">
        <f t="shared" si="12"/>
        <v>4.9096925361721899</v>
      </c>
      <c r="J42" s="6">
        <f>AVERAGE(I42:I44)</f>
        <v>4.773413591603032</v>
      </c>
    </row>
    <row r="43" spans="1:10" x14ac:dyDescent="0.25">
      <c r="A43" s="1" t="s">
        <v>20</v>
      </c>
      <c r="B43" s="1" t="s">
        <v>26</v>
      </c>
      <c r="C43" s="6">
        <v>23.817876815795898</v>
      </c>
      <c r="D43" s="6">
        <v>23.815656661987305</v>
      </c>
      <c r="E43" s="6">
        <f t="shared" si="9"/>
        <v>23.816766738891602</v>
      </c>
      <c r="F43" s="6">
        <f t="shared" si="10"/>
        <v>6.2540674209594727</v>
      </c>
      <c r="H43" s="6">
        <f t="shared" si="11"/>
        <v>-2.2568009694417324</v>
      </c>
      <c r="I43" s="7">
        <f t="shared" si="12"/>
        <v>4.7793054330571607</v>
      </c>
    </row>
    <row r="44" spans="1:10" x14ac:dyDescent="0.25">
      <c r="A44" s="1" t="s">
        <v>20</v>
      </c>
      <c r="B44" s="1" t="s">
        <v>26</v>
      </c>
      <c r="C44" s="6">
        <v>24.026111602783203</v>
      </c>
      <c r="D44" s="6">
        <v>24.085268020629883</v>
      </c>
      <c r="E44" s="6">
        <f t="shared" si="9"/>
        <v>24.055689811706543</v>
      </c>
      <c r="F44" s="6">
        <f t="shared" si="10"/>
        <v>6.299468994140625</v>
      </c>
      <c r="H44" s="6">
        <f t="shared" si="11"/>
        <v>-2.21139939626058</v>
      </c>
      <c r="I44" s="7">
        <f t="shared" si="12"/>
        <v>4.6312428055797454</v>
      </c>
    </row>
    <row r="45" spans="1:10" x14ac:dyDescent="0.25">
      <c r="C45" s="6"/>
      <c r="D45" s="6"/>
      <c r="E45" s="6"/>
      <c r="F45" s="6"/>
      <c r="H45" s="6"/>
      <c r="I45" s="7"/>
    </row>
    <row r="46" spans="1:10" x14ac:dyDescent="0.25">
      <c r="A46" s="4" t="s">
        <v>12</v>
      </c>
      <c r="B46" s="4" t="s">
        <v>13</v>
      </c>
      <c r="C46" s="4" t="s">
        <v>14</v>
      </c>
      <c r="D46" s="4" t="s">
        <v>15</v>
      </c>
      <c r="E46" s="4" t="s">
        <v>16</v>
      </c>
      <c r="F46" s="4" t="s">
        <v>21</v>
      </c>
      <c r="G46" s="4" t="s">
        <v>16</v>
      </c>
      <c r="H46" s="4" t="s">
        <v>22</v>
      </c>
      <c r="I46" s="4" t="s">
        <v>23</v>
      </c>
      <c r="J46" s="4" t="s">
        <v>16</v>
      </c>
    </row>
    <row r="47" spans="1:10" x14ac:dyDescent="0.25">
      <c r="A47" s="1" t="s">
        <v>17</v>
      </c>
      <c r="B47" s="1" t="s">
        <v>27</v>
      </c>
      <c r="C47" s="6">
        <v>26.145505905151367</v>
      </c>
      <c r="D47" s="6">
        <v>24.156732559204102</v>
      </c>
      <c r="E47" s="6">
        <f t="shared" ref="E47:E55" si="13">AVERAGE(C47:D47)</f>
        <v>25.151119232177734</v>
      </c>
      <c r="F47" s="6">
        <f t="shared" ref="F47:F55" si="14">E47-E3</f>
        <v>7.4424953460693359</v>
      </c>
      <c r="G47" s="6">
        <f>AVERAGE(F47:F49)</f>
        <v>7.5528310139973955</v>
      </c>
      <c r="H47" s="6">
        <f t="shared" ref="H47:H55" si="15">F47-$G$47</f>
        <v>-0.1103356679280596</v>
      </c>
      <c r="I47" s="7">
        <f t="shared" ref="I47:I55" si="16">2^-H47</f>
        <v>1.0794793668142595</v>
      </c>
      <c r="J47" s="6">
        <f>AVERAGE(I47:I49)</f>
        <v>1.001609764903117</v>
      </c>
    </row>
    <row r="48" spans="1:10" x14ac:dyDescent="0.25">
      <c r="A48" s="1" t="s">
        <v>17</v>
      </c>
      <c r="B48" s="1" t="s">
        <v>27</v>
      </c>
      <c r="C48" s="6">
        <v>26.33308219909668</v>
      </c>
      <c r="D48" s="6">
        <v>24.338560104370117</v>
      </c>
      <c r="E48" s="6">
        <f t="shared" si="13"/>
        <v>25.335821151733398</v>
      </c>
      <c r="F48" s="6">
        <f t="shared" si="14"/>
        <v>7.5791454315185547</v>
      </c>
      <c r="H48" s="6">
        <f t="shared" si="15"/>
        <v>2.631441752115915E-2</v>
      </c>
      <c r="I48" s="7">
        <f t="shared" si="16"/>
        <v>0.98192557342170406</v>
      </c>
    </row>
    <row r="49" spans="1:10" x14ac:dyDescent="0.25">
      <c r="A49" s="1" t="s">
        <v>17</v>
      </c>
      <c r="B49" s="1" t="s">
        <v>27</v>
      </c>
      <c r="C49" s="6">
        <v>25.836652755737305</v>
      </c>
      <c r="D49" s="6">
        <v>23.960960388183594</v>
      </c>
      <c r="E49" s="6">
        <f t="shared" si="13"/>
        <v>24.898806571960449</v>
      </c>
      <c r="F49" s="6">
        <f t="shared" si="14"/>
        <v>7.6368522644042969</v>
      </c>
      <c r="G49" s="6"/>
      <c r="H49" s="6">
        <f t="shared" si="15"/>
        <v>8.4021250406901338E-2</v>
      </c>
      <c r="I49" s="7">
        <f t="shared" si="16"/>
        <v>0.94342435447338802</v>
      </c>
    </row>
    <row r="50" spans="1:10" x14ac:dyDescent="0.25">
      <c r="A50" s="1" t="s">
        <v>19</v>
      </c>
      <c r="B50" s="1" t="s">
        <v>27</v>
      </c>
      <c r="C50" s="6">
        <v>26.270320892333984</v>
      </c>
      <c r="D50" s="6">
        <v>24.081075668334961</v>
      </c>
      <c r="E50" s="6">
        <f t="shared" si="13"/>
        <v>25.175698280334473</v>
      </c>
      <c r="F50" s="6">
        <f t="shared" si="14"/>
        <v>7.69854736328125</v>
      </c>
      <c r="G50" s="6">
        <f>AVERAGE(F50:F52)</f>
        <v>7.6389738718668623</v>
      </c>
      <c r="H50" s="6">
        <f t="shared" si="15"/>
        <v>0.14571634928385446</v>
      </c>
      <c r="I50" s="7">
        <f t="shared" si="16"/>
        <v>0.90393043257474326</v>
      </c>
      <c r="J50" s="6">
        <f>AVERAGE(I50:I52)</f>
        <v>0.9432804008404192</v>
      </c>
    </row>
    <row r="51" spans="1:10" x14ac:dyDescent="0.25">
      <c r="A51" s="1" t="s">
        <v>19</v>
      </c>
      <c r="B51" s="1" t="s">
        <v>27</v>
      </c>
      <c r="C51" s="6">
        <v>25.78468132019043</v>
      </c>
      <c r="D51" s="6">
        <v>23.984411239624023</v>
      </c>
      <c r="E51" s="6">
        <f t="shared" si="13"/>
        <v>24.884546279907227</v>
      </c>
      <c r="F51" s="6">
        <f t="shared" si="14"/>
        <v>7.5351877212524414</v>
      </c>
      <c r="H51" s="6">
        <f t="shared" si="15"/>
        <v>-1.7643292744954131E-2</v>
      </c>
      <c r="I51" s="7">
        <f t="shared" si="16"/>
        <v>1.0123044834860109</v>
      </c>
    </row>
    <row r="52" spans="1:10" x14ac:dyDescent="0.25">
      <c r="A52" s="1" t="s">
        <v>19</v>
      </c>
      <c r="B52" s="1" t="s">
        <v>27</v>
      </c>
      <c r="C52" s="6">
        <v>25.77943229675293</v>
      </c>
      <c r="D52" s="6">
        <v>23.769020080566406</v>
      </c>
      <c r="E52" s="6">
        <f t="shared" si="13"/>
        <v>24.774226188659668</v>
      </c>
      <c r="F52" s="6">
        <f t="shared" si="14"/>
        <v>7.6831865310668945</v>
      </c>
      <c r="G52" s="6"/>
      <c r="H52" s="6">
        <f t="shared" si="15"/>
        <v>0.13035551706949899</v>
      </c>
      <c r="I52" s="7">
        <f t="shared" si="16"/>
        <v>0.91360628646050324</v>
      </c>
    </row>
    <row r="53" spans="1:10" x14ac:dyDescent="0.25">
      <c r="A53" s="1" t="s">
        <v>20</v>
      </c>
      <c r="B53" s="1" t="s">
        <v>27</v>
      </c>
      <c r="C53" s="6">
        <v>24.538742065429688</v>
      </c>
      <c r="D53" s="6">
        <v>24.077495574951172</v>
      </c>
      <c r="E53" s="6">
        <f t="shared" si="13"/>
        <v>24.30811882019043</v>
      </c>
      <c r="F53" s="6">
        <f t="shared" si="14"/>
        <v>5.9989290237426758</v>
      </c>
      <c r="G53" s="6">
        <f>AVERAGE(F53:F55)</f>
        <v>6.051976203918457</v>
      </c>
      <c r="H53" s="6">
        <f t="shared" si="15"/>
        <v>-1.5539019902547198</v>
      </c>
      <c r="I53" s="7">
        <f t="shared" si="16"/>
        <v>2.9361018006924788</v>
      </c>
      <c r="J53" s="6">
        <f>AVERAGE(I53:I55)</f>
        <v>2.8313280846436331</v>
      </c>
    </row>
    <row r="54" spans="1:10" x14ac:dyDescent="0.25">
      <c r="A54" s="1" t="s">
        <v>20</v>
      </c>
      <c r="B54" s="1" t="s">
        <v>27</v>
      </c>
      <c r="C54" s="6">
        <v>23.817876815795898</v>
      </c>
      <c r="D54" s="6">
        <v>23.415985107421875</v>
      </c>
      <c r="E54" s="6">
        <f t="shared" si="13"/>
        <v>23.616930961608887</v>
      </c>
      <c r="F54" s="6">
        <f t="shared" si="14"/>
        <v>6.0542316436767578</v>
      </c>
      <c r="H54" s="6">
        <f t="shared" si="15"/>
        <v>-1.4985993703206377</v>
      </c>
      <c r="I54" s="7">
        <f t="shared" si="16"/>
        <v>2.8256824999626198</v>
      </c>
    </row>
    <row r="55" spans="1:10" x14ac:dyDescent="0.25">
      <c r="A55" s="1" t="s">
        <v>20</v>
      </c>
      <c r="B55" s="1" t="s">
        <v>27</v>
      </c>
      <c r="C55" s="6">
        <v>24.026111602783203</v>
      </c>
      <c r="D55" s="6">
        <v>23.691865921020508</v>
      </c>
      <c r="E55" s="6">
        <f t="shared" si="13"/>
        <v>23.858988761901855</v>
      </c>
      <c r="F55" s="6">
        <f t="shared" si="14"/>
        <v>6.1027679443359375</v>
      </c>
      <c r="H55" s="6">
        <f t="shared" si="15"/>
        <v>-1.450063069661458</v>
      </c>
      <c r="I55" s="7">
        <f t="shared" si="16"/>
        <v>2.7321999532757997</v>
      </c>
    </row>
    <row r="60" spans="1:10" x14ac:dyDescent="0.25">
      <c r="A60" s="4" t="s">
        <v>12</v>
      </c>
      <c r="B60" s="4" t="s">
        <v>13</v>
      </c>
      <c r="C60" s="4" t="s">
        <v>14</v>
      </c>
      <c r="D60" s="4" t="s">
        <v>15</v>
      </c>
      <c r="E60" s="4" t="s">
        <v>16</v>
      </c>
      <c r="G60" s="4"/>
    </row>
    <row r="61" spans="1:10" x14ac:dyDescent="0.25">
      <c r="A61" s="1" t="s">
        <v>17</v>
      </c>
      <c r="B61" s="1" t="s">
        <v>18</v>
      </c>
      <c r="C61" s="6">
        <f>AVERAGE(C62:C63)</f>
        <v>17.934501647949219</v>
      </c>
      <c r="D61" s="6">
        <f>AVERAGE(D62:D63)</f>
        <v>17.848333358764648</v>
      </c>
      <c r="E61" s="6">
        <f t="shared" ref="E61:E69" si="17">AVERAGE(C61,D61)</f>
        <v>17.891417503356934</v>
      </c>
      <c r="G61" s="6"/>
      <c r="I61" s="6"/>
      <c r="J61" s="6"/>
    </row>
    <row r="62" spans="1:10" x14ac:dyDescent="0.25">
      <c r="A62" s="1" t="s">
        <v>17</v>
      </c>
      <c r="B62" s="1" t="s">
        <v>18</v>
      </c>
      <c r="C62" s="6">
        <v>17.93780517578125</v>
      </c>
      <c r="D62" s="6">
        <v>17.871360778808594</v>
      </c>
      <c r="E62" s="6">
        <f t="shared" si="17"/>
        <v>17.904582977294922</v>
      </c>
      <c r="I62" s="6"/>
      <c r="J62" s="6"/>
    </row>
    <row r="63" spans="1:10" x14ac:dyDescent="0.25">
      <c r="A63" s="1" t="s">
        <v>17</v>
      </c>
      <c r="B63" s="1" t="s">
        <v>18</v>
      </c>
      <c r="C63" s="6">
        <v>17.931198120117188</v>
      </c>
      <c r="D63" s="6">
        <v>17.825305938720703</v>
      </c>
      <c r="E63" s="6">
        <f t="shared" si="17"/>
        <v>17.878252029418945</v>
      </c>
      <c r="I63" s="6"/>
      <c r="J63" s="6"/>
    </row>
    <row r="64" spans="1:10" x14ac:dyDescent="0.25">
      <c r="A64" s="1" t="s">
        <v>19</v>
      </c>
      <c r="B64" s="1" t="s">
        <v>18</v>
      </c>
      <c r="C64" s="6">
        <v>17.787334442138672</v>
      </c>
      <c r="D64" s="6">
        <v>17.703174591064453</v>
      </c>
      <c r="E64" s="6">
        <f t="shared" si="17"/>
        <v>17.745254516601563</v>
      </c>
      <c r="G64" s="6"/>
    </row>
    <row r="65" spans="1:10" x14ac:dyDescent="0.25">
      <c r="A65" s="1" t="s">
        <v>19</v>
      </c>
      <c r="B65" s="1" t="s">
        <v>18</v>
      </c>
      <c r="C65" s="6">
        <v>17.765251159667969</v>
      </c>
      <c r="D65" s="6">
        <v>17.610776901245117</v>
      </c>
      <c r="E65" s="6">
        <f t="shared" si="17"/>
        <v>17.688014030456543</v>
      </c>
    </row>
    <row r="66" spans="1:10" x14ac:dyDescent="0.25">
      <c r="A66" s="1" t="s">
        <v>19</v>
      </c>
      <c r="B66" s="1" t="s">
        <v>18</v>
      </c>
      <c r="C66" s="6">
        <v>17.78179931640625</v>
      </c>
      <c r="D66" s="6">
        <v>17.753719329833984</v>
      </c>
      <c r="E66" s="6">
        <f t="shared" si="17"/>
        <v>17.767759323120117</v>
      </c>
    </row>
    <row r="67" spans="1:10" x14ac:dyDescent="0.25">
      <c r="A67" s="1" t="s">
        <v>20</v>
      </c>
      <c r="B67" s="1" t="s">
        <v>18</v>
      </c>
      <c r="C67" s="6">
        <v>17.384031295776367</v>
      </c>
      <c r="D67" s="6">
        <v>17.576282501220703</v>
      </c>
      <c r="E67" s="6">
        <f t="shared" si="17"/>
        <v>17.480156898498535</v>
      </c>
      <c r="G67" s="6"/>
    </row>
    <row r="68" spans="1:10" x14ac:dyDescent="0.25">
      <c r="A68" s="1" t="s">
        <v>20</v>
      </c>
      <c r="B68" s="1" t="s">
        <v>18</v>
      </c>
      <c r="C68" s="6">
        <v>17.633098602294922</v>
      </c>
      <c r="D68" s="6">
        <v>17.626760482788086</v>
      </c>
      <c r="E68" s="6">
        <f t="shared" si="17"/>
        <v>17.629929542541504</v>
      </c>
    </row>
    <row r="69" spans="1:10" x14ac:dyDescent="0.25">
      <c r="A69" s="1" t="s">
        <v>20</v>
      </c>
      <c r="B69" s="1" t="s">
        <v>18</v>
      </c>
      <c r="C69" s="6">
        <v>17.482326507568359</v>
      </c>
      <c r="D69" s="6">
        <v>17.613653182983398</v>
      </c>
      <c r="E69" s="6">
        <f t="shared" si="17"/>
        <v>17.547989845275879</v>
      </c>
    </row>
    <row r="70" spans="1:10" x14ac:dyDescent="0.25">
      <c r="G70" s="6"/>
    </row>
    <row r="71" spans="1:10" x14ac:dyDescent="0.25">
      <c r="A71" s="4" t="s">
        <v>12</v>
      </c>
      <c r="B71" s="4" t="s">
        <v>13</v>
      </c>
      <c r="C71" s="4" t="s">
        <v>14</v>
      </c>
      <c r="D71" s="4" t="s">
        <v>15</v>
      </c>
      <c r="E71" s="4" t="s">
        <v>16</v>
      </c>
      <c r="F71" s="4" t="s">
        <v>21</v>
      </c>
      <c r="G71" s="4" t="s">
        <v>16</v>
      </c>
      <c r="H71" s="4" t="s">
        <v>22</v>
      </c>
      <c r="I71" s="4" t="s">
        <v>23</v>
      </c>
      <c r="J71" s="4" t="s">
        <v>16</v>
      </c>
    </row>
    <row r="72" spans="1:10" x14ac:dyDescent="0.25">
      <c r="A72" s="1" t="s">
        <v>17</v>
      </c>
      <c r="B72" s="1" t="s">
        <v>28</v>
      </c>
      <c r="C72" s="6">
        <f>AVERAGE(C73:C74)</f>
        <v>32.091483116149902</v>
      </c>
      <c r="D72" s="6">
        <f>AVERAGE(D73:D74)</f>
        <v>32.123863220214844</v>
      </c>
      <c r="E72" s="6">
        <f t="shared" ref="E72:E80" si="18">AVERAGE(C72,D72)</f>
        <v>32.107673168182373</v>
      </c>
      <c r="F72" s="6">
        <f t="shared" ref="F72:F80" si="19">E72-E61</f>
        <v>14.216255664825439</v>
      </c>
      <c r="G72" s="6">
        <f>AVERAGE(F72:F74)</f>
        <v>14.216255664825439</v>
      </c>
      <c r="H72" s="6">
        <f t="shared" ref="H72:H80" si="20">F72-$G$72</f>
        <v>0</v>
      </c>
      <c r="I72" s="7">
        <f t="shared" ref="I72:I80" si="21">2^-H72</f>
        <v>1</v>
      </c>
      <c r="J72" s="6">
        <f>AVERAGE(I72:I74)</f>
        <v>1.0028965569775918</v>
      </c>
    </row>
    <row r="73" spans="1:10" x14ac:dyDescent="0.25">
      <c r="A73" s="1" t="s">
        <v>17</v>
      </c>
      <c r="B73" s="1" t="s">
        <v>28</v>
      </c>
      <c r="C73" s="6">
        <v>32.240921020507813</v>
      </c>
      <c r="D73" s="6">
        <v>32.269630432128906</v>
      </c>
      <c r="E73" s="6">
        <f t="shared" si="18"/>
        <v>32.255275726318359</v>
      </c>
      <c r="F73" s="6">
        <f t="shared" si="19"/>
        <v>14.350692749023438</v>
      </c>
      <c r="H73" s="6">
        <f t="shared" si="20"/>
        <v>0.13443708419799805</v>
      </c>
      <c r="I73" s="7">
        <f t="shared" si="21"/>
        <v>0.91102523126659574</v>
      </c>
    </row>
    <row r="74" spans="1:10" x14ac:dyDescent="0.25">
      <c r="A74" s="1" t="s">
        <v>17</v>
      </c>
      <c r="B74" s="1" t="s">
        <v>28</v>
      </c>
      <c r="C74" s="6">
        <v>31.942045211791992</v>
      </c>
      <c r="D74" s="6">
        <v>31.978096008300781</v>
      </c>
      <c r="E74" s="6">
        <f t="shared" si="18"/>
        <v>31.960070610046387</v>
      </c>
      <c r="F74" s="6">
        <f t="shared" si="19"/>
        <v>14.081818580627441</v>
      </c>
      <c r="G74" s="6"/>
      <c r="H74" s="6">
        <f t="shared" si="20"/>
        <v>-0.13443708419799805</v>
      </c>
      <c r="I74" s="7">
        <f t="shared" si="21"/>
        <v>1.0976644396661801</v>
      </c>
    </row>
    <row r="75" spans="1:10" x14ac:dyDescent="0.25">
      <c r="A75" s="1" t="s">
        <v>19</v>
      </c>
      <c r="B75" s="1" t="s">
        <v>28</v>
      </c>
      <c r="C75" s="6">
        <v>31.418485641479492</v>
      </c>
      <c r="D75" s="6">
        <v>31.970796585083008</v>
      </c>
      <c r="E75" s="6">
        <f t="shared" si="18"/>
        <v>31.69464111328125</v>
      </c>
      <c r="F75" s="6">
        <f t="shared" si="19"/>
        <v>13.949386596679688</v>
      </c>
      <c r="G75" s="6">
        <f>AVERAGE(F75:F77)</f>
        <v>13.74818229675293</v>
      </c>
      <c r="H75" s="6">
        <f t="shared" si="20"/>
        <v>-0.26686906814575195</v>
      </c>
      <c r="I75" s="7">
        <f t="shared" si="21"/>
        <v>1.2031938251338257</v>
      </c>
      <c r="J75" s="6">
        <f>AVERAGE(I75:I77)</f>
        <v>1.3898475115160831</v>
      </c>
    </row>
    <row r="76" spans="1:10" x14ac:dyDescent="0.25">
      <c r="A76" s="1" t="s">
        <v>19</v>
      </c>
      <c r="B76" s="1" t="s">
        <v>28</v>
      </c>
      <c r="C76" s="6">
        <v>31.221624374389648</v>
      </c>
      <c r="D76" s="6">
        <v>31.437463760375977</v>
      </c>
      <c r="E76" s="6">
        <f t="shared" si="18"/>
        <v>31.329544067382813</v>
      </c>
      <c r="F76" s="6">
        <f t="shared" si="19"/>
        <v>13.64153003692627</v>
      </c>
      <c r="H76" s="6">
        <f t="shared" si="20"/>
        <v>-0.57472562789916992</v>
      </c>
      <c r="I76" s="7">
        <f t="shared" si="21"/>
        <v>1.4893941828311665</v>
      </c>
    </row>
    <row r="77" spans="1:10" x14ac:dyDescent="0.25">
      <c r="A77" s="1" t="s">
        <v>19</v>
      </c>
      <c r="B77" s="1" t="s">
        <v>28</v>
      </c>
      <c r="C77" s="6">
        <v>31.701206207275391</v>
      </c>
      <c r="D77" s="6">
        <v>31.141572952270508</v>
      </c>
      <c r="E77" s="6">
        <f t="shared" si="18"/>
        <v>31.421389579772949</v>
      </c>
      <c r="F77" s="6">
        <f t="shared" si="19"/>
        <v>13.653630256652832</v>
      </c>
      <c r="G77" s="6"/>
      <c r="H77" s="6">
        <f t="shared" si="20"/>
        <v>-0.56262540817260742</v>
      </c>
      <c r="I77" s="7">
        <f t="shared" si="21"/>
        <v>1.4769545265832571</v>
      </c>
    </row>
    <row r="78" spans="1:10" x14ac:dyDescent="0.25">
      <c r="A78" s="1" t="s">
        <v>20</v>
      </c>
      <c r="B78" s="1" t="s">
        <v>28</v>
      </c>
      <c r="C78" s="6">
        <v>30.282587051391602</v>
      </c>
      <c r="D78" s="6">
        <v>30.747594833374023</v>
      </c>
      <c r="E78" s="6">
        <f t="shared" si="18"/>
        <v>30.515090942382813</v>
      </c>
      <c r="F78" s="6">
        <f t="shared" si="19"/>
        <v>13.034934043884277</v>
      </c>
      <c r="G78" s="6">
        <f>AVERAGE(F78:F80)</f>
        <v>13.026926358540853</v>
      </c>
      <c r="H78" s="6">
        <f t="shared" si="20"/>
        <v>-1.1813216209411621</v>
      </c>
      <c r="I78" s="7">
        <f t="shared" si="21"/>
        <v>2.2678443412171401</v>
      </c>
      <c r="J78" s="6">
        <f>AVERAGE(I78:I80)</f>
        <v>2.2924460521116625</v>
      </c>
    </row>
    <row r="79" spans="1:10" x14ac:dyDescent="0.25">
      <c r="A79" s="1" t="s">
        <v>20</v>
      </c>
      <c r="B79" s="1" t="s">
        <v>28</v>
      </c>
      <c r="C79" s="6">
        <v>30.642730712890625</v>
      </c>
      <c r="D79" s="6">
        <v>30.301763534545898</v>
      </c>
      <c r="E79" s="6">
        <f t="shared" si="18"/>
        <v>30.472247123718262</v>
      </c>
      <c r="F79" s="6">
        <f t="shared" si="19"/>
        <v>12.842317581176758</v>
      </c>
      <c r="H79" s="6">
        <f t="shared" si="20"/>
        <v>-1.3739380836486816</v>
      </c>
      <c r="I79" s="7">
        <f t="shared" si="21"/>
        <v>2.5917706970826453</v>
      </c>
    </row>
    <row r="80" spans="1:10" x14ac:dyDescent="0.25">
      <c r="A80" s="1" t="s">
        <v>20</v>
      </c>
      <c r="B80" s="1" t="s">
        <v>28</v>
      </c>
      <c r="C80" s="6">
        <v>30.653741836547852</v>
      </c>
      <c r="D80" s="6">
        <v>30.849292755126953</v>
      </c>
      <c r="E80" s="6">
        <f t="shared" si="18"/>
        <v>30.751517295837402</v>
      </c>
      <c r="F80" s="6">
        <f t="shared" si="19"/>
        <v>13.203527450561523</v>
      </c>
      <c r="H80" s="6">
        <f t="shared" si="20"/>
        <v>-1.012728214263916</v>
      </c>
      <c r="I80" s="7">
        <f t="shared" si="21"/>
        <v>2.0177231180352018</v>
      </c>
    </row>
    <row r="82" spans="1:10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5">
      <c r="C83" s="6"/>
      <c r="D83" s="6"/>
      <c r="E83" s="6"/>
      <c r="F83" s="6"/>
      <c r="G83" s="6"/>
      <c r="H83" s="6"/>
      <c r="I83" s="7"/>
      <c r="J83" s="6"/>
    </row>
    <row r="84" spans="1:10" x14ac:dyDescent="0.25">
      <c r="C84" s="6"/>
      <c r="D84" s="6"/>
      <c r="E84" s="6"/>
      <c r="F84" s="6"/>
      <c r="H84" s="6"/>
      <c r="I84" s="7"/>
    </row>
    <row r="85" spans="1:10" x14ac:dyDescent="0.25">
      <c r="C85" s="6"/>
      <c r="D85" s="6"/>
      <c r="E85" s="6"/>
      <c r="F85" s="6"/>
      <c r="G85" s="6"/>
      <c r="H85" s="6"/>
      <c r="I85" s="7"/>
    </row>
    <row r="86" spans="1:10" x14ac:dyDescent="0.25">
      <c r="C86" s="6"/>
      <c r="D86" s="6"/>
      <c r="E86" s="6"/>
      <c r="F86" s="6"/>
      <c r="G86" s="6"/>
      <c r="H86" s="6"/>
      <c r="I86" s="7"/>
      <c r="J86" s="6"/>
    </row>
    <row r="87" spans="1:10" x14ac:dyDescent="0.25">
      <c r="C87" s="6"/>
      <c r="D87" s="6"/>
      <c r="E87" s="6"/>
      <c r="F87" s="6"/>
      <c r="H87" s="6"/>
      <c r="I87" s="7"/>
    </row>
    <row r="88" spans="1:10" x14ac:dyDescent="0.25">
      <c r="C88" s="6"/>
      <c r="D88" s="6"/>
      <c r="E88" s="6"/>
      <c r="F88" s="6"/>
      <c r="G88" s="6"/>
      <c r="H88" s="6"/>
      <c r="I88" s="7"/>
    </row>
    <row r="89" spans="1:10" x14ac:dyDescent="0.25">
      <c r="C89" s="6"/>
      <c r="D89" s="6"/>
      <c r="E89" s="6"/>
      <c r="F89" s="6"/>
      <c r="G89" s="6"/>
      <c r="H89" s="6"/>
      <c r="I89" s="7"/>
      <c r="J89" s="6"/>
    </row>
    <row r="90" spans="1:10" x14ac:dyDescent="0.25">
      <c r="C90" s="6"/>
      <c r="D90" s="6"/>
      <c r="E90" s="6"/>
      <c r="F90" s="6"/>
      <c r="H90" s="6"/>
      <c r="I90" s="7"/>
    </row>
    <row r="91" spans="1:10" x14ac:dyDescent="0.25">
      <c r="C91" s="6"/>
      <c r="D91" s="6"/>
      <c r="E91" s="6"/>
      <c r="F91" s="6"/>
      <c r="H91" s="6"/>
      <c r="I91" s="7"/>
    </row>
    <row r="92" spans="1:10" x14ac:dyDescent="0.25">
      <c r="C92" s="6"/>
      <c r="D92" s="6"/>
      <c r="E92" s="6"/>
      <c r="F92" s="6"/>
      <c r="G92" s="6"/>
      <c r="H92" s="6"/>
      <c r="I92" s="7"/>
      <c r="J92" s="6"/>
    </row>
    <row r="93" spans="1:10" x14ac:dyDescent="0.25">
      <c r="C93" s="6"/>
      <c r="D93" s="6"/>
      <c r="E93" s="6"/>
      <c r="F93" s="6"/>
      <c r="H93" s="6"/>
      <c r="I93" s="7"/>
    </row>
    <row r="94" spans="1:10" x14ac:dyDescent="0.25">
      <c r="C94" s="6"/>
      <c r="D94" s="6"/>
      <c r="E94" s="6"/>
      <c r="F94" s="6"/>
      <c r="G94" s="6"/>
      <c r="H94" s="6"/>
      <c r="I94" s="7"/>
    </row>
    <row r="95" spans="1:10" x14ac:dyDescent="0.25">
      <c r="C95" s="6"/>
      <c r="D95" s="6"/>
      <c r="E95" s="6"/>
      <c r="F95" s="6"/>
      <c r="G95" s="6"/>
      <c r="H95" s="6"/>
      <c r="I95" s="7"/>
      <c r="J95" s="6"/>
    </row>
    <row r="96" spans="1:10" x14ac:dyDescent="0.25">
      <c r="C96" s="6"/>
      <c r="D96" s="6"/>
      <c r="E96" s="6"/>
      <c r="F96" s="6"/>
      <c r="H96" s="6"/>
      <c r="I96" s="7"/>
    </row>
    <row r="97" spans="1:10" x14ac:dyDescent="0.25">
      <c r="C97" s="6"/>
      <c r="D97" s="6"/>
      <c r="E97" s="6"/>
      <c r="F97" s="6"/>
      <c r="H97" s="6"/>
      <c r="I97" s="7"/>
    </row>
    <row r="98" spans="1:10" x14ac:dyDescent="0.25">
      <c r="C98" s="6"/>
      <c r="D98" s="6"/>
      <c r="E98" s="6"/>
      <c r="F98" s="6"/>
      <c r="G98" s="6"/>
      <c r="H98" s="6"/>
      <c r="I98" s="7"/>
      <c r="J98" s="6"/>
    </row>
    <row r="99" spans="1:10" x14ac:dyDescent="0.25">
      <c r="C99" s="6"/>
      <c r="D99" s="6"/>
      <c r="E99" s="6"/>
      <c r="F99" s="6"/>
      <c r="H99" s="6"/>
      <c r="I99" s="7"/>
    </row>
    <row r="100" spans="1:10" x14ac:dyDescent="0.25">
      <c r="C100" s="6"/>
      <c r="D100" s="6"/>
      <c r="E100" s="6"/>
      <c r="F100" s="6"/>
      <c r="H100" s="6"/>
      <c r="I100" s="7"/>
    </row>
    <row r="101" spans="1:10" x14ac:dyDescent="0.25">
      <c r="C101" s="6"/>
      <c r="D101" s="6"/>
      <c r="E101" s="6"/>
      <c r="F101" s="6"/>
      <c r="G101" s="6"/>
      <c r="H101" s="6"/>
      <c r="I101" s="7"/>
      <c r="J101" s="6"/>
    </row>
    <row r="102" spans="1:10" x14ac:dyDescent="0.25">
      <c r="C102" s="6"/>
      <c r="D102" s="6"/>
      <c r="E102" s="6"/>
      <c r="F102" s="6"/>
      <c r="H102" s="6"/>
      <c r="I102" s="7"/>
    </row>
    <row r="103" spans="1:10" x14ac:dyDescent="0.25">
      <c r="C103" s="6"/>
      <c r="D103" s="6"/>
      <c r="E103" s="6"/>
      <c r="F103" s="6"/>
      <c r="H103" s="6"/>
      <c r="I103" s="7"/>
    </row>
    <row r="104" spans="1:10" x14ac:dyDescent="0.25">
      <c r="C104" s="6"/>
      <c r="D104" s="6"/>
      <c r="E104" s="6"/>
      <c r="F104" s="6"/>
      <c r="G104" s="6"/>
      <c r="H104" s="6"/>
      <c r="I104" s="7"/>
      <c r="J104" s="6"/>
    </row>
    <row r="105" spans="1:10" x14ac:dyDescent="0.25">
      <c r="C105" s="6"/>
      <c r="D105" s="6"/>
      <c r="E105" s="6"/>
      <c r="F105" s="6"/>
      <c r="H105" s="6"/>
      <c r="I105" s="7"/>
    </row>
    <row r="106" spans="1:10" x14ac:dyDescent="0.25">
      <c r="C106" s="6"/>
      <c r="D106" s="6"/>
      <c r="E106" s="6"/>
      <c r="F106" s="6"/>
      <c r="H106" s="6"/>
      <c r="I106" s="7"/>
    </row>
    <row r="111" spans="1:10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5">
      <c r="C112" s="6"/>
      <c r="D112" s="6"/>
      <c r="E112" s="6"/>
      <c r="F112" s="6"/>
      <c r="G112" s="6"/>
      <c r="H112" s="6"/>
      <c r="I112" s="7"/>
      <c r="J112" s="6"/>
    </row>
    <row r="113" spans="3:10" x14ac:dyDescent="0.25">
      <c r="C113" s="6"/>
      <c r="D113" s="6"/>
      <c r="E113" s="6"/>
      <c r="F113" s="6"/>
      <c r="H113" s="6"/>
      <c r="I113" s="7"/>
    </row>
    <row r="114" spans="3:10" x14ac:dyDescent="0.25">
      <c r="C114" s="6"/>
      <c r="D114" s="6"/>
      <c r="E114" s="6"/>
      <c r="F114" s="6"/>
      <c r="G114" s="6"/>
      <c r="H114" s="6"/>
      <c r="I114" s="7"/>
    </row>
    <row r="115" spans="3:10" x14ac:dyDescent="0.25">
      <c r="C115" s="6"/>
      <c r="D115" s="6"/>
      <c r="E115" s="6"/>
      <c r="F115" s="6"/>
      <c r="G115" s="6"/>
      <c r="H115" s="6"/>
      <c r="I115" s="7"/>
      <c r="J115" s="6"/>
    </row>
    <row r="116" spans="3:10" x14ac:dyDescent="0.25">
      <c r="C116" s="6"/>
      <c r="D116" s="6"/>
      <c r="E116" s="6"/>
      <c r="F116" s="6"/>
      <c r="H116" s="6"/>
      <c r="I116" s="7"/>
    </row>
    <row r="117" spans="3:10" x14ac:dyDescent="0.25">
      <c r="C117" s="6"/>
      <c r="D117" s="6"/>
      <c r="E117" s="6"/>
      <c r="F117" s="6"/>
      <c r="G117" s="6"/>
      <c r="H117" s="6"/>
      <c r="I117" s="7"/>
    </row>
    <row r="118" spans="3:10" x14ac:dyDescent="0.25">
      <c r="C118" s="6"/>
      <c r="D118" s="6"/>
      <c r="E118" s="6"/>
      <c r="F118" s="6"/>
      <c r="G118" s="6"/>
      <c r="H118" s="6"/>
      <c r="I118" s="7"/>
      <c r="J118" s="6"/>
    </row>
    <row r="119" spans="3:10" x14ac:dyDescent="0.25">
      <c r="C119" s="6"/>
      <c r="D119" s="6"/>
      <c r="E119" s="6"/>
      <c r="F119" s="6"/>
      <c r="H119" s="6"/>
      <c r="I119" s="7"/>
    </row>
    <row r="120" spans="3:10" x14ac:dyDescent="0.25">
      <c r="C120" s="6"/>
      <c r="D120" s="6"/>
      <c r="E120" s="6"/>
      <c r="F120" s="6"/>
      <c r="H120" s="6"/>
      <c r="I120" s="7"/>
    </row>
    <row r="121" spans="3:10" x14ac:dyDescent="0.25">
      <c r="C121" s="6"/>
      <c r="D121" s="6"/>
      <c r="E121" s="6"/>
      <c r="F121" s="6"/>
      <c r="G121" s="6"/>
      <c r="H121" s="6"/>
      <c r="I121" s="7"/>
      <c r="J121" s="6"/>
    </row>
    <row r="122" spans="3:10" x14ac:dyDescent="0.25">
      <c r="C122" s="6"/>
      <c r="D122" s="6"/>
      <c r="E122" s="6"/>
      <c r="F122" s="6"/>
      <c r="H122" s="6"/>
      <c r="I122" s="7"/>
    </row>
    <row r="123" spans="3:10" x14ac:dyDescent="0.25">
      <c r="C123" s="6"/>
      <c r="D123" s="6"/>
      <c r="E123" s="6"/>
      <c r="F123" s="6"/>
      <c r="G123" s="6"/>
      <c r="H123" s="6"/>
      <c r="I123" s="7"/>
    </row>
    <row r="124" spans="3:10" x14ac:dyDescent="0.25">
      <c r="C124" s="6"/>
      <c r="D124" s="6"/>
      <c r="E124" s="6"/>
      <c r="F124" s="6"/>
      <c r="G124" s="6"/>
      <c r="H124" s="6"/>
      <c r="I124" s="7"/>
      <c r="J124" s="6"/>
    </row>
    <row r="125" spans="3:10" x14ac:dyDescent="0.25">
      <c r="C125" s="6"/>
      <c r="D125" s="6"/>
      <c r="E125" s="6"/>
      <c r="F125" s="6"/>
      <c r="H125" s="6"/>
      <c r="I125" s="7"/>
    </row>
    <row r="126" spans="3:10" x14ac:dyDescent="0.25">
      <c r="C126" s="6"/>
      <c r="D126" s="6"/>
      <c r="E126" s="6"/>
      <c r="F126" s="6"/>
      <c r="H126" s="6"/>
      <c r="I126" s="7"/>
    </row>
    <row r="127" spans="3:10" x14ac:dyDescent="0.25">
      <c r="C127" s="6"/>
      <c r="D127" s="6"/>
      <c r="E127" s="6"/>
      <c r="F127" s="6"/>
      <c r="G127" s="6"/>
      <c r="H127" s="6"/>
      <c r="I127" s="7"/>
      <c r="J127" s="6"/>
    </row>
    <row r="128" spans="3:10" x14ac:dyDescent="0.25">
      <c r="C128" s="6"/>
      <c r="D128" s="6"/>
      <c r="E128" s="6"/>
      <c r="F128" s="6"/>
      <c r="H128" s="6"/>
      <c r="I128" s="7"/>
    </row>
    <row r="129" spans="3:10" x14ac:dyDescent="0.25">
      <c r="C129" s="6"/>
      <c r="D129" s="6"/>
      <c r="E129" s="6"/>
      <c r="F129" s="6"/>
      <c r="H129" s="6"/>
      <c r="I129" s="7"/>
    </row>
    <row r="130" spans="3:10" x14ac:dyDescent="0.25">
      <c r="C130" s="6"/>
      <c r="D130" s="6"/>
      <c r="E130" s="6"/>
      <c r="F130" s="6"/>
      <c r="G130" s="6"/>
      <c r="H130" s="6"/>
      <c r="I130" s="7"/>
      <c r="J130" s="6"/>
    </row>
    <row r="131" spans="3:10" x14ac:dyDescent="0.25">
      <c r="C131" s="6"/>
      <c r="D131" s="6"/>
      <c r="E131" s="6"/>
      <c r="F131" s="6"/>
      <c r="H131" s="6"/>
      <c r="I131" s="7"/>
    </row>
    <row r="132" spans="3:10" x14ac:dyDescent="0.25">
      <c r="C132" s="6"/>
      <c r="D132" s="6"/>
      <c r="E132" s="6"/>
      <c r="F132" s="6"/>
      <c r="H132" s="6"/>
      <c r="I132" s="7"/>
    </row>
    <row r="133" spans="3:10" x14ac:dyDescent="0.25">
      <c r="C133" s="6"/>
      <c r="D133" s="6"/>
      <c r="E133" s="6"/>
      <c r="F133" s="6"/>
      <c r="G133" s="6"/>
      <c r="H133" s="6"/>
      <c r="I133" s="7"/>
      <c r="J133" s="6"/>
    </row>
    <row r="134" spans="3:10" x14ac:dyDescent="0.25">
      <c r="C134" s="6"/>
      <c r="D134" s="6"/>
      <c r="E134" s="6"/>
      <c r="F134" s="6"/>
      <c r="H134" s="6"/>
      <c r="I134" s="7"/>
    </row>
    <row r="135" spans="3:10" x14ac:dyDescent="0.25">
      <c r="C135" s="6"/>
      <c r="D135" s="6"/>
      <c r="E135" s="6"/>
      <c r="F135" s="6"/>
      <c r="H135" s="6"/>
      <c r="I135" s="7"/>
    </row>
    <row r="155" spans="3:10" x14ac:dyDescent="0.25">
      <c r="C155" s="6"/>
      <c r="D155" s="6"/>
      <c r="E155" s="6"/>
      <c r="F155" s="6"/>
      <c r="G155" s="6"/>
      <c r="H155" s="6"/>
      <c r="I155" s="7"/>
      <c r="J155" s="6"/>
    </row>
    <row r="156" spans="3:10" x14ac:dyDescent="0.25">
      <c r="C156" s="6"/>
      <c r="D156" s="6"/>
      <c r="E156" s="6"/>
      <c r="F156" s="6"/>
      <c r="H156" s="6"/>
      <c r="I156" s="7"/>
    </row>
    <row r="157" spans="3:10" x14ac:dyDescent="0.25">
      <c r="C157" s="6"/>
      <c r="D157" s="6"/>
      <c r="E157" s="6"/>
      <c r="F157" s="6"/>
      <c r="H157" s="6"/>
      <c r="I157" s="7"/>
    </row>
    <row r="158" spans="3:10" x14ac:dyDescent="0.25">
      <c r="C158" s="6"/>
      <c r="D158" s="6"/>
      <c r="E158" s="6"/>
      <c r="F158" s="6"/>
      <c r="G158" s="6"/>
      <c r="H158" s="6"/>
      <c r="I158" s="7"/>
      <c r="J158" s="6"/>
    </row>
    <row r="159" spans="3:10" x14ac:dyDescent="0.25">
      <c r="C159" s="6"/>
      <c r="D159" s="6"/>
      <c r="E159" s="6"/>
      <c r="F159" s="6"/>
      <c r="H159" s="6"/>
      <c r="I159" s="7"/>
    </row>
    <row r="160" spans="3:10" x14ac:dyDescent="0.25">
      <c r="C160" s="6"/>
      <c r="D160" s="6"/>
      <c r="E160" s="6"/>
      <c r="F160" s="6"/>
      <c r="H160" s="6"/>
      <c r="I160" s="7"/>
    </row>
    <row r="167" spans="1:10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</row>
    <row r="168" spans="1:10" x14ac:dyDescent="0.25">
      <c r="C168" s="6"/>
      <c r="D168" s="6"/>
      <c r="E168" s="6"/>
      <c r="F168" s="6"/>
      <c r="G168" s="6"/>
      <c r="H168" s="6"/>
      <c r="I168" s="7"/>
      <c r="J168" s="6"/>
    </row>
    <row r="169" spans="1:10" x14ac:dyDescent="0.25">
      <c r="C169" s="6"/>
      <c r="D169" s="6"/>
      <c r="E169" s="6"/>
      <c r="F169" s="6"/>
      <c r="H169" s="6"/>
      <c r="I169" s="7"/>
    </row>
    <row r="170" spans="1:10" x14ac:dyDescent="0.25">
      <c r="C170" s="6"/>
      <c r="D170" s="6"/>
      <c r="E170" s="6"/>
      <c r="F170" s="6"/>
      <c r="G170" s="6"/>
      <c r="H170" s="6"/>
      <c r="I170" s="7"/>
    </row>
    <row r="171" spans="1:10" x14ac:dyDescent="0.25">
      <c r="C171" s="6"/>
      <c r="D171" s="6"/>
      <c r="E171" s="6"/>
      <c r="F171" s="6"/>
      <c r="G171" s="6"/>
      <c r="H171" s="6"/>
      <c r="I171" s="7"/>
      <c r="J171" s="6"/>
    </row>
    <row r="172" spans="1:10" x14ac:dyDescent="0.25">
      <c r="C172" s="6"/>
      <c r="D172" s="6"/>
      <c r="E172" s="6"/>
      <c r="F172" s="6"/>
      <c r="H172" s="6"/>
      <c r="I172" s="7"/>
    </row>
    <row r="173" spans="1:10" x14ac:dyDescent="0.25">
      <c r="C173" s="6"/>
      <c r="D173" s="6"/>
      <c r="E173" s="6"/>
      <c r="F173" s="6"/>
      <c r="G173" s="6"/>
      <c r="H173" s="6"/>
      <c r="I173" s="7"/>
    </row>
    <row r="174" spans="1:10" x14ac:dyDescent="0.25">
      <c r="C174" s="6"/>
      <c r="D174" s="6"/>
      <c r="E174" s="6"/>
      <c r="F174" s="6"/>
      <c r="G174" s="6"/>
      <c r="H174" s="6"/>
      <c r="I174" s="7"/>
      <c r="J174" s="6"/>
    </row>
    <row r="175" spans="1:10" x14ac:dyDescent="0.25">
      <c r="C175" s="6"/>
      <c r="D175" s="6"/>
      <c r="E175" s="6"/>
      <c r="F175" s="6"/>
      <c r="H175" s="6"/>
      <c r="I175" s="7"/>
    </row>
    <row r="176" spans="1:10" x14ac:dyDescent="0.25">
      <c r="C176" s="6"/>
      <c r="D176" s="6"/>
      <c r="E176" s="6"/>
      <c r="F176" s="6"/>
      <c r="H176" s="6"/>
      <c r="I176" s="7"/>
    </row>
    <row r="177" spans="3:10" x14ac:dyDescent="0.25">
      <c r="C177" s="6"/>
      <c r="D177" s="6"/>
      <c r="E177" s="6"/>
      <c r="F177" s="6"/>
      <c r="G177" s="6"/>
      <c r="H177" s="6"/>
      <c r="I177" s="7"/>
      <c r="J177" s="6"/>
    </row>
    <row r="178" spans="3:10" x14ac:dyDescent="0.25">
      <c r="C178" s="6"/>
      <c r="D178" s="6"/>
      <c r="E178" s="6"/>
      <c r="F178" s="6"/>
      <c r="H178" s="6"/>
      <c r="I178" s="7"/>
    </row>
    <row r="179" spans="3:10" x14ac:dyDescent="0.25">
      <c r="C179" s="6"/>
      <c r="D179" s="6"/>
      <c r="E179" s="6"/>
      <c r="F179" s="6"/>
      <c r="G179" s="6"/>
      <c r="H179" s="6"/>
      <c r="I179" s="7"/>
    </row>
    <row r="180" spans="3:10" x14ac:dyDescent="0.25">
      <c r="C180" s="6"/>
      <c r="D180" s="6"/>
      <c r="E180" s="6"/>
      <c r="F180" s="6"/>
      <c r="G180" s="6"/>
      <c r="H180" s="6"/>
      <c r="I180" s="7"/>
      <c r="J180" s="6"/>
    </row>
    <row r="181" spans="3:10" x14ac:dyDescent="0.25">
      <c r="C181" s="6"/>
      <c r="D181" s="6"/>
      <c r="E181" s="6"/>
      <c r="F181" s="6"/>
      <c r="H181" s="6"/>
      <c r="I181" s="7"/>
    </row>
    <row r="182" spans="3:10" x14ac:dyDescent="0.25">
      <c r="C182" s="6"/>
      <c r="D182" s="6"/>
      <c r="E182" s="6"/>
      <c r="F182" s="6"/>
      <c r="H182" s="6"/>
      <c r="I182" s="7"/>
    </row>
    <row r="183" spans="3:10" x14ac:dyDescent="0.25">
      <c r="C183" s="6"/>
      <c r="D183" s="6"/>
      <c r="E183" s="6"/>
      <c r="F183" s="6"/>
      <c r="G183" s="6"/>
      <c r="H183" s="6"/>
      <c r="I183" s="7"/>
      <c r="J183" s="6"/>
    </row>
    <row r="184" spans="3:10" x14ac:dyDescent="0.25">
      <c r="C184" s="6"/>
      <c r="D184" s="6"/>
      <c r="E184" s="6"/>
      <c r="F184" s="6"/>
      <c r="H184" s="6"/>
      <c r="I184" s="7"/>
    </row>
    <row r="185" spans="3:10" x14ac:dyDescent="0.25">
      <c r="C185" s="6"/>
      <c r="D185" s="6"/>
      <c r="E185" s="6"/>
      <c r="F185" s="6"/>
      <c r="H185" s="6"/>
      <c r="I185" s="7"/>
    </row>
    <row r="186" spans="3:10" x14ac:dyDescent="0.25">
      <c r="C186" s="6"/>
      <c r="D186" s="6"/>
      <c r="E186" s="6"/>
      <c r="F186" s="6"/>
      <c r="G186" s="6"/>
      <c r="H186" s="6"/>
      <c r="I186" s="7"/>
      <c r="J186" s="6"/>
    </row>
    <row r="187" spans="3:10" x14ac:dyDescent="0.25">
      <c r="C187" s="6"/>
      <c r="D187" s="6"/>
      <c r="E187" s="6"/>
      <c r="F187" s="6"/>
      <c r="H187" s="6"/>
      <c r="I187" s="7"/>
    </row>
    <row r="188" spans="3:10" x14ac:dyDescent="0.25">
      <c r="C188" s="6"/>
      <c r="D188" s="6"/>
      <c r="E188" s="6"/>
      <c r="F188" s="6"/>
      <c r="H188" s="6"/>
      <c r="I188" s="7"/>
    </row>
    <row r="189" spans="3:10" x14ac:dyDescent="0.25">
      <c r="C189" s="6"/>
      <c r="D189" s="6"/>
      <c r="E189" s="6"/>
      <c r="F189" s="6"/>
      <c r="G189" s="6"/>
      <c r="H189" s="6"/>
      <c r="I189" s="7"/>
      <c r="J189" s="6"/>
    </row>
    <row r="190" spans="3:10" x14ac:dyDescent="0.25">
      <c r="C190" s="6"/>
      <c r="D190" s="6"/>
      <c r="E190" s="6"/>
      <c r="F190" s="6"/>
      <c r="H190" s="6"/>
      <c r="I190" s="7"/>
    </row>
    <row r="191" spans="3:10" x14ac:dyDescent="0.25">
      <c r="C191" s="6"/>
      <c r="D191" s="6"/>
      <c r="E191" s="6"/>
      <c r="F191" s="6"/>
      <c r="H191" s="6"/>
      <c r="I191" s="7"/>
    </row>
    <row r="195" spans="1:1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x14ac:dyDescent="0.25">
      <c r="C196" s="6"/>
      <c r="D196" s="6"/>
      <c r="E196" s="6"/>
      <c r="F196" s="6"/>
      <c r="G196" s="6"/>
      <c r="H196" s="6"/>
      <c r="I196" s="7"/>
      <c r="J196" s="6"/>
    </row>
    <row r="197" spans="1:10" x14ac:dyDescent="0.25">
      <c r="C197" s="6"/>
      <c r="D197" s="6"/>
      <c r="E197" s="6"/>
      <c r="F197" s="6"/>
      <c r="H197" s="6"/>
      <c r="I197" s="7"/>
    </row>
    <row r="198" spans="1:10" x14ac:dyDescent="0.25">
      <c r="C198" s="6"/>
      <c r="D198" s="6"/>
      <c r="E198" s="6"/>
      <c r="F198" s="6"/>
      <c r="G198" s="6"/>
      <c r="H198" s="6"/>
      <c r="I198" s="7"/>
    </row>
    <row r="199" spans="1:10" x14ac:dyDescent="0.25">
      <c r="C199" s="6"/>
      <c r="D199" s="6"/>
      <c r="E199" s="6"/>
      <c r="F199" s="6"/>
      <c r="G199" s="6"/>
      <c r="H199" s="6"/>
      <c r="I199" s="7"/>
      <c r="J199" s="6"/>
    </row>
    <row r="200" spans="1:10" x14ac:dyDescent="0.25">
      <c r="C200" s="6"/>
      <c r="D200" s="6"/>
      <c r="E200" s="6"/>
      <c r="F200" s="6"/>
      <c r="H200" s="6"/>
      <c r="I200" s="7"/>
    </row>
    <row r="201" spans="1:10" x14ac:dyDescent="0.25">
      <c r="C201" s="6"/>
      <c r="D201" s="6"/>
      <c r="E201" s="6"/>
      <c r="F201" s="6"/>
      <c r="G201" s="6"/>
      <c r="H201" s="6"/>
      <c r="I201" s="7"/>
    </row>
    <row r="202" spans="1:10" x14ac:dyDescent="0.25">
      <c r="C202" s="6"/>
      <c r="D202" s="6"/>
      <c r="E202" s="6"/>
      <c r="F202" s="6"/>
      <c r="G202" s="6"/>
      <c r="H202" s="6"/>
      <c r="I202" s="7"/>
      <c r="J202" s="6"/>
    </row>
    <row r="203" spans="1:10" x14ac:dyDescent="0.25">
      <c r="C203" s="6"/>
      <c r="D203" s="6"/>
      <c r="E203" s="6"/>
      <c r="F203" s="6"/>
      <c r="H203" s="6"/>
      <c r="I203" s="7"/>
    </row>
    <row r="204" spans="1:10" x14ac:dyDescent="0.25">
      <c r="C204" s="6"/>
      <c r="D204" s="6"/>
      <c r="E204" s="6"/>
      <c r="F204" s="6"/>
      <c r="H204" s="6"/>
      <c r="I204" s="7"/>
    </row>
    <row r="205" spans="1:10" x14ac:dyDescent="0.25">
      <c r="C205" s="6"/>
      <c r="D205" s="6"/>
      <c r="E205" s="6"/>
      <c r="F205" s="6"/>
      <c r="G205" s="6"/>
      <c r="H205" s="6"/>
      <c r="I205" s="7"/>
      <c r="J205" s="6"/>
    </row>
    <row r="206" spans="1:10" x14ac:dyDescent="0.25">
      <c r="C206" s="6"/>
      <c r="D206" s="6"/>
      <c r="E206" s="6"/>
      <c r="F206" s="6"/>
      <c r="H206" s="6"/>
      <c r="I206" s="7"/>
    </row>
    <row r="207" spans="1:10" x14ac:dyDescent="0.25">
      <c r="C207" s="6"/>
      <c r="D207" s="6"/>
      <c r="E207" s="6"/>
      <c r="F207" s="6"/>
      <c r="G207" s="6"/>
      <c r="H207" s="6"/>
      <c r="I207" s="7"/>
    </row>
    <row r="208" spans="1:10" x14ac:dyDescent="0.25">
      <c r="C208" s="6"/>
      <c r="D208" s="6"/>
      <c r="E208" s="6"/>
      <c r="F208" s="6"/>
      <c r="G208" s="6"/>
      <c r="H208" s="6"/>
      <c r="I208" s="7"/>
      <c r="J208" s="6"/>
    </row>
    <row r="209" spans="3:10" x14ac:dyDescent="0.25">
      <c r="C209" s="6"/>
      <c r="D209" s="6"/>
      <c r="E209" s="6"/>
      <c r="F209" s="6"/>
      <c r="H209" s="6"/>
      <c r="I209" s="7"/>
    </row>
    <row r="210" spans="3:10" x14ac:dyDescent="0.25">
      <c r="C210" s="6"/>
      <c r="D210" s="6"/>
      <c r="E210" s="6"/>
      <c r="F210" s="6"/>
      <c r="H210" s="6"/>
      <c r="I210" s="7"/>
    </row>
    <row r="211" spans="3:10" x14ac:dyDescent="0.25">
      <c r="C211" s="6"/>
      <c r="D211" s="6"/>
      <c r="E211" s="6"/>
      <c r="F211" s="6"/>
      <c r="G211" s="6"/>
      <c r="H211" s="6"/>
      <c r="I211" s="7"/>
      <c r="J211" s="6"/>
    </row>
    <row r="212" spans="3:10" x14ac:dyDescent="0.25">
      <c r="C212" s="6"/>
      <c r="D212" s="6"/>
      <c r="E212" s="6"/>
      <c r="F212" s="6"/>
      <c r="H212" s="6"/>
      <c r="I212" s="7"/>
    </row>
    <row r="213" spans="3:10" x14ac:dyDescent="0.25">
      <c r="C213" s="6"/>
      <c r="D213" s="6"/>
      <c r="E213" s="6"/>
      <c r="F213" s="6"/>
      <c r="H213" s="6"/>
      <c r="I213" s="7"/>
    </row>
    <row r="214" spans="3:10" x14ac:dyDescent="0.25">
      <c r="C214" s="6"/>
      <c r="D214" s="6"/>
      <c r="E214" s="6"/>
      <c r="F214" s="6"/>
      <c r="G214" s="6"/>
      <c r="H214" s="6"/>
      <c r="I214" s="7"/>
      <c r="J214" s="6"/>
    </row>
    <row r="215" spans="3:10" x14ac:dyDescent="0.25">
      <c r="C215" s="6"/>
      <c r="D215" s="6"/>
      <c r="E215" s="6"/>
      <c r="F215" s="6"/>
      <c r="H215" s="6"/>
      <c r="I215" s="7"/>
    </row>
    <row r="216" spans="3:10" x14ac:dyDescent="0.25">
      <c r="C216" s="6"/>
      <c r="D216" s="6"/>
      <c r="E216" s="6"/>
      <c r="F216" s="6"/>
      <c r="H216" s="6"/>
      <c r="I216" s="7"/>
    </row>
    <row r="217" spans="3:10" x14ac:dyDescent="0.25">
      <c r="C217" s="6"/>
      <c r="D217" s="6"/>
      <c r="E217" s="6"/>
      <c r="F217" s="6"/>
      <c r="G217" s="6"/>
      <c r="H217" s="6"/>
      <c r="I217" s="7"/>
      <c r="J217" s="6"/>
    </row>
    <row r="218" spans="3:10" x14ac:dyDescent="0.25">
      <c r="C218" s="6"/>
      <c r="D218" s="6"/>
      <c r="E218" s="6"/>
      <c r="F218" s="6"/>
      <c r="H218" s="6"/>
      <c r="I218" s="7"/>
    </row>
    <row r="219" spans="3:10" x14ac:dyDescent="0.25">
      <c r="C219" s="6"/>
      <c r="D219" s="6"/>
      <c r="E219" s="6"/>
      <c r="F219" s="6"/>
      <c r="H219" s="6"/>
      <c r="I219" s="7"/>
    </row>
    <row r="239" spans="3:10" x14ac:dyDescent="0.25">
      <c r="C239" s="6"/>
      <c r="D239" s="6"/>
      <c r="E239" s="6"/>
      <c r="F239" s="6"/>
      <c r="G239" s="6"/>
      <c r="H239" s="6"/>
      <c r="I239" s="7"/>
      <c r="J239" s="6"/>
    </row>
    <row r="240" spans="3:10" x14ac:dyDescent="0.25">
      <c r="C240" s="6"/>
      <c r="D240" s="6"/>
      <c r="E240" s="6"/>
      <c r="F240" s="6"/>
      <c r="H240" s="6"/>
      <c r="I240" s="7"/>
    </row>
    <row r="241" spans="3:10" x14ac:dyDescent="0.25">
      <c r="C241" s="6"/>
      <c r="D241" s="6"/>
      <c r="E241" s="6"/>
      <c r="F241" s="6"/>
      <c r="H241" s="6"/>
      <c r="I241" s="7"/>
    </row>
    <row r="242" spans="3:10" x14ac:dyDescent="0.25">
      <c r="C242" s="6"/>
      <c r="D242" s="6"/>
      <c r="E242" s="6"/>
      <c r="F242" s="6"/>
      <c r="G242" s="6"/>
      <c r="H242" s="6"/>
      <c r="I242" s="7"/>
      <c r="J242" s="6"/>
    </row>
    <row r="243" spans="3:10" x14ac:dyDescent="0.25">
      <c r="C243" s="6"/>
      <c r="D243" s="6"/>
      <c r="E243" s="6"/>
      <c r="F243" s="6"/>
      <c r="H243" s="6"/>
      <c r="I243" s="7"/>
    </row>
    <row r="244" spans="3:10" x14ac:dyDescent="0.25">
      <c r="C244" s="6"/>
      <c r="D244" s="6"/>
      <c r="E244" s="6"/>
      <c r="F244" s="6"/>
      <c r="H244" s="6"/>
      <c r="I244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7DBE4-6211-4905-849C-BF1825597E55}">
  <dimension ref="A1:L25"/>
  <sheetViews>
    <sheetView tabSelected="1" workbookViewId="0">
      <selection activeCell="J33" sqref="J33"/>
    </sheetView>
  </sheetViews>
  <sheetFormatPr defaultRowHeight="15" x14ac:dyDescent="0.25"/>
  <cols>
    <col min="1" max="1" width="17.85546875" style="4" customWidth="1"/>
    <col min="2" max="2" width="13" style="1" customWidth="1"/>
    <col min="3" max="3" width="13.5703125" style="1" customWidth="1"/>
    <col min="4" max="4" width="12.42578125" style="1" customWidth="1"/>
    <col min="5" max="5" width="13.7109375" style="1" customWidth="1"/>
    <col min="6" max="6" width="12.7109375" style="1" customWidth="1"/>
    <col min="7" max="8" width="13.140625" style="1" customWidth="1"/>
    <col min="9" max="9" width="13" style="1" customWidth="1"/>
    <col min="10" max="10" width="12.5703125" style="1" customWidth="1"/>
    <col min="11" max="11" width="14.5703125" style="1" customWidth="1"/>
    <col min="12" max="12" width="16.85546875" style="1" customWidth="1"/>
  </cols>
  <sheetData>
    <row r="1" spans="1:12" x14ac:dyDescent="0.25">
      <c r="B1" s="8" t="s">
        <v>11</v>
      </c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x14ac:dyDescent="0.25">
      <c r="A2" s="2"/>
      <c r="B2" s="2" t="s">
        <v>0</v>
      </c>
      <c r="C2" s="2" t="s">
        <v>0</v>
      </c>
      <c r="D2" s="2" t="s">
        <v>6</v>
      </c>
      <c r="E2" s="2" t="s">
        <v>6</v>
      </c>
      <c r="F2" s="2" t="s">
        <v>7</v>
      </c>
      <c r="G2" s="2" t="s">
        <v>7</v>
      </c>
      <c r="H2" s="2" t="s">
        <v>8</v>
      </c>
      <c r="I2" s="2" t="s">
        <v>8</v>
      </c>
      <c r="J2" s="2" t="s">
        <v>9</v>
      </c>
      <c r="K2" s="2" t="s">
        <v>9</v>
      </c>
      <c r="L2" s="2" t="s">
        <v>0</v>
      </c>
    </row>
    <row r="3" spans="1:12" x14ac:dyDescent="0.25">
      <c r="A3" s="2"/>
      <c r="B3" s="2" t="s">
        <v>10</v>
      </c>
      <c r="C3" s="2" t="s">
        <v>0</v>
      </c>
      <c r="D3" s="2" t="s">
        <v>0</v>
      </c>
      <c r="E3" s="2" t="s">
        <v>1</v>
      </c>
      <c r="F3" s="2" t="s">
        <v>0</v>
      </c>
      <c r="G3" s="2" t="s">
        <v>1</v>
      </c>
      <c r="H3" s="2" t="s">
        <v>0</v>
      </c>
      <c r="I3" s="2" t="s">
        <v>1</v>
      </c>
      <c r="J3" s="2" t="s">
        <v>0</v>
      </c>
      <c r="K3" s="2" t="s">
        <v>1</v>
      </c>
      <c r="L3" s="2" t="s">
        <v>1</v>
      </c>
    </row>
    <row r="4" spans="1:12" x14ac:dyDescent="0.25">
      <c r="A4" s="2" t="s">
        <v>2</v>
      </c>
      <c r="B4" s="3">
        <v>14286</v>
      </c>
      <c r="C4" s="3">
        <v>7617</v>
      </c>
      <c r="D4" s="3">
        <v>62381</v>
      </c>
      <c r="E4" s="3">
        <v>147743</v>
      </c>
      <c r="F4" s="3">
        <v>7371</v>
      </c>
      <c r="G4" s="3">
        <v>72569</v>
      </c>
      <c r="H4" s="3">
        <v>192161</v>
      </c>
      <c r="I4" s="3">
        <v>119821</v>
      </c>
      <c r="J4" s="3">
        <v>14877</v>
      </c>
      <c r="K4" s="3">
        <v>48578</v>
      </c>
      <c r="L4" s="3">
        <v>56540</v>
      </c>
    </row>
    <row r="5" spans="1:12" x14ac:dyDescent="0.25">
      <c r="A5" s="2"/>
      <c r="B5" s="3">
        <v>15247</v>
      </c>
      <c r="C5" s="3">
        <v>5822</v>
      </c>
      <c r="D5" s="3">
        <v>78763</v>
      </c>
      <c r="E5" s="3">
        <v>142881</v>
      </c>
      <c r="F5" s="3">
        <v>8033</v>
      </c>
      <c r="G5" s="3">
        <v>82837</v>
      </c>
      <c r="H5" s="3">
        <v>199105</v>
      </c>
      <c r="I5" s="3">
        <v>148259</v>
      </c>
      <c r="J5" s="3">
        <v>11955</v>
      </c>
      <c r="K5" s="3">
        <v>56641</v>
      </c>
      <c r="L5" s="3">
        <v>61057</v>
      </c>
    </row>
    <row r="6" spans="1:12" x14ac:dyDescent="0.25">
      <c r="A6" s="2"/>
      <c r="B6" s="3">
        <v>13463</v>
      </c>
      <c r="C6" s="3">
        <v>6682</v>
      </c>
      <c r="D6" s="3">
        <v>73482</v>
      </c>
      <c r="E6" s="3">
        <v>167694</v>
      </c>
      <c r="F6" s="3">
        <v>9184</v>
      </c>
      <c r="G6" s="3">
        <v>78880</v>
      </c>
      <c r="H6" s="3">
        <v>200183</v>
      </c>
      <c r="I6" s="3">
        <v>149874</v>
      </c>
      <c r="J6" s="3">
        <v>15304</v>
      </c>
      <c r="K6" s="3">
        <v>66436</v>
      </c>
      <c r="L6" s="3">
        <v>63232</v>
      </c>
    </row>
    <row r="8" spans="1:12" x14ac:dyDescent="0.25">
      <c r="A8" s="2"/>
      <c r="B8" s="3" t="s">
        <v>0</v>
      </c>
      <c r="C8" s="3" t="s">
        <v>0</v>
      </c>
      <c r="D8" s="3" t="s">
        <v>6</v>
      </c>
      <c r="E8" s="3" t="s">
        <v>6</v>
      </c>
      <c r="F8" s="3" t="s">
        <v>7</v>
      </c>
      <c r="G8" s="3" t="s">
        <v>7</v>
      </c>
      <c r="H8" s="3" t="s">
        <v>8</v>
      </c>
      <c r="I8" s="3" t="s">
        <v>8</v>
      </c>
      <c r="J8" s="3" t="s">
        <v>9</v>
      </c>
      <c r="K8" s="3" t="s">
        <v>9</v>
      </c>
      <c r="L8" s="3" t="s">
        <v>0</v>
      </c>
    </row>
    <row r="9" spans="1:12" x14ac:dyDescent="0.25">
      <c r="A9" s="2"/>
      <c r="B9" s="3" t="s">
        <v>10</v>
      </c>
      <c r="C9" s="3" t="s">
        <v>0</v>
      </c>
      <c r="D9" s="3" t="s">
        <v>0</v>
      </c>
      <c r="E9" s="3" t="s">
        <v>1</v>
      </c>
      <c r="F9" s="3" t="s">
        <v>0</v>
      </c>
      <c r="G9" s="3" t="s">
        <v>1</v>
      </c>
      <c r="H9" s="3" t="s">
        <v>0</v>
      </c>
      <c r="I9" s="3" t="s">
        <v>1</v>
      </c>
      <c r="J9" s="3" t="s">
        <v>0</v>
      </c>
      <c r="K9" s="3" t="s">
        <v>1</v>
      </c>
      <c r="L9" s="3" t="s">
        <v>1</v>
      </c>
    </row>
    <row r="10" spans="1:12" x14ac:dyDescent="0.25">
      <c r="A10" s="2" t="s">
        <v>3</v>
      </c>
      <c r="B10" s="3">
        <v>4211</v>
      </c>
      <c r="C10" s="3">
        <v>25205</v>
      </c>
      <c r="D10" s="3">
        <v>13241</v>
      </c>
      <c r="E10" s="3">
        <v>10840</v>
      </c>
      <c r="F10" s="3">
        <v>21052</v>
      </c>
      <c r="G10" s="3">
        <v>12011</v>
      </c>
      <c r="H10" s="3">
        <v>17456</v>
      </c>
      <c r="I10" s="3">
        <v>6807</v>
      </c>
      <c r="J10" s="3">
        <v>15101</v>
      </c>
      <c r="K10" s="3">
        <v>7862</v>
      </c>
      <c r="L10" s="3">
        <v>8593</v>
      </c>
    </row>
    <row r="11" spans="1:12" x14ac:dyDescent="0.25">
      <c r="A11" s="2"/>
      <c r="B11" s="3">
        <v>4103</v>
      </c>
      <c r="C11" s="3">
        <v>20289</v>
      </c>
      <c r="D11" s="3">
        <v>18243</v>
      </c>
      <c r="E11" s="3">
        <v>10341</v>
      </c>
      <c r="F11" s="3">
        <v>19874</v>
      </c>
      <c r="G11" s="3">
        <v>12551</v>
      </c>
      <c r="H11" s="3">
        <v>14145</v>
      </c>
      <c r="I11" s="3">
        <v>7935</v>
      </c>
      <c r="J11" s="3">
        <v>14215</v>
      </c>
      <c r="K11" s="3">
        <v>7712</v>
      </c>
      <c r="L11" s="3">
        <v>9662</v>
      </c>
    </row>
    <row r="12" spans="1:12" x14ac:dyDescent="0.25">
      <c r="A12" s="2"/>
      <c r="B12" s="3">
        <v>3542</v>
      </c>
      <c r="C12" s="3">
        <v>24450</v>
      </c>
      <c r="D12" s="3">
        <v>16566</v>
      </c>
      <c r="E12" s="3">
        <v>13597</v>
      </c>
      <c r="F12" s="3">
        <v>28308</v>
      </c>
      <c r="G12" s="3">
        <v>13989</v>
      </c>
      <c r="H12" s="3">
        <v>16432</v>
      </c>
      <c r="I12" s="3">
        <v>8456</v>
      </c>
      <c r="J12" s="3">
        <v>15936</v>
      </c>
      <c r="K12" s="3">
        <v>10471</v>
      </c>
      <c r="L12" s="3">
        <v>10038</v>
      </c>
    </row>
    <row r="14" spans="1:12" x14ac:dyDescent="0.25">
      <c r="A14" s="2" t="s">
        <v>4</v>
      </c>
      <c r="B14" s="3">
        <f>B4/B10</f>
        <v>3.3925433388743764</v>
      </c>
      <c r="C14" s="3">
        <f t="shared" ref="C14:L14" si="0">C4/C10</f>
        <v>0.30220194405871853</v>
      </c>
      <c r="D14" s="3">
        <f t="shared" si="0"/>
        <v>4.7112000604183972</v>
      </c>
      <c r="E14" s="3">
        <f t="shared" si="0"/>
        <v>13.629428044280443</v>
      </c>
      <c r="F14" s="3">
        <f t="shared" si="0"/>
        <v>0.35013300399011971</v>
      </c>
      <c r="G14" s="3">
        <f t="shared" si="0"/>
        <v>6.0418782782449423</v>
      </c>
      <c r="H14" s="3">
        <f t="shared" si="0"/>
        <v>11.008306599450046</v>
      </c>
      <c r="I14" s="3">
        <f t="shared" si="0"/>
        <v>17.602614955193182</v>
      </c>
      <c r="J14" s="3">
        <f t="shared" si="0"/>
        <v>0.98516654526190317</v>
      </c>
      <c r="K14" s="3">
        <f t="shared" si="0"/>
        <v>6.1788349020605446</v>
      </c>
      <c r="L14" s="3">
        <f t="shared" si="0"/>
        <v>6.5797742348423132</v>
      </c>
    </row>
    <row r="15" spans="1:12" x14ac:dyDescent="0.25">
      <c r="A15" s="2"/>
      <c r="B15" s="3">
        <f t="shared" ref="B15:L16" si="1">B5/B11</f>
        <v>3.7160614184742871</v>
      </c>
      <c r="C15" s="3">
        <f t="shared" si="1"/>
        <v>0.28695352161269655</v>
      </c>
      <c r="D15" s="3">
        <f t="shared" si="1"/>
        <v>4.3174368250835933</v>
      </c>
      <c r="E15" s="3">
        <f t="shared" si="1"/>
        <v>13.816942268639396</v>
      </c>
      <c r="F15" s="3">
        <f t="shared" si="1"/>
        <v>0.40419643755660661</v>
      </c>
      <c r="G15" s="3">
        <f t="shared" si="1"/>
        <v>6.60003186997052</v>
      </c>
      <c r="H15" s="3">
        <f t="shared" si="1"/>
        <v>14.075998586072817</v>
      </c>
      <c r="I15" s="3">
        <f t="shared" si="1"/>
        <v>18.684183994959042</v>
      </c>
      <c r="J15" s="3">
        <f t="shared" si="1"/>
        <v>0.84101301442138587</v>
      </c>
      <c r="K15" s="3">
        <f t="shared" si="1"/>
        <v>7.344528008298755</v>
      </c>
      <c r="L15" s="3">
        <f t="shared" si="1"/>
        <v>6.3192920720347754</v>
      </c>
    </row>
    <row r="16" spans="1:12" x14ac:dyDescent="0.25">
      <c r="A16" s="2"/>
      <c r="B16" s="3">
        <f t="shared" si="1"/>
        <v>3.8009599096555617</v>
      </c>
      <c r="C16" s="3">
        <f t="shared" si="1"/>
        <v>0.27329243353783234</v>
      </c>
      <c r="D16" s="3">
        <f t="shared" si="1"/>
        <v>4.4357116986599054</v>
      </c>
      <c r="E16" s="3">
        <f t="shared" si="1"/>
        <v>12.333161726851511</v>
      </c>
      <c r="F16" s="3">
        <f t="shared" si="1"/>
        <v>0.32443125618199803</v>
      </c>
      <c r="G16" s="3">
        <f t="shared" si="1"/>
        <v>5.6387161341053682</v>
      </c>
      <c r="H16" s="3">
        <f t="shared" si="1"/>
        <v>12.182509737098345</v>
      </c>
      <c r="I16" s="3">
        <f t="shared" si="1"/>
        <v>17.723982970671713</v>
      </c>
      <c r="J16" s="3">
        <f t="shared" si="1"/>
        <v>0.96034136546184734</v>
      </c>
      <c r="K16" s="3">
        <f t="shared" si="1"/>
        <v>6.3447617228535957</v>
      </c>
      <c r="L16" s="3">
        <f t="shared" si="1"/>
        <v>6.2992628013548515</v>
      </c>
    </row>
    <row r="18" spans="1:12" x14ac:dyDescent="0.25">
      <c r="A18" s="2" t="s">
        <v>5</v>
      </c>
      <c r="B18" s="3">
        <f>B14/(AVERAGE($C$14:$C$16))</f>
        <v>11.800863595302038</v>
      </c>
      <c r="C18" s="3">
        <f t="shared" ref="C18:L18" si="2">C14/(AVERAGE($C$14:$C$16))</f>
        <v>1.0512006963057077</v>
      </c>
      <c r="D18" s="3">
        <f t="shared" si="2"/>
        <v>16.387772750346851</v>
      </c>
      <c r="E18" s="3">
        <f t="shared" si="2"/>
        <v>47.409570097313207</v>
      </c>
      <c r="F18" s="3">
        <f t="shared" si="2"/>
        <v>1.2179274979200929</v>
      </c>
      <c r="G18" s="3">
        <f t="shared" si="2"/>
        <v>21.016498331497679</v>
      </c>
      <c r="H18" s="3">
        <f t="shared" si="2"/>
        <v>38.292075183474502</v>
      </c>
      <c r="I18" s="3">
        <f t="shared" si="2"/>
        <v>61.230185514971367</v>
      </c>
      <c r="J18" s="3">
        <f t="shared" si="2"/>
        <v>3.4268732505413002</v>
      </c>
      <c r="K18" s="3">
        <f t="shared" si="2"/>
        <v>21.492897974680208</v>
      </c>
      <c r="L18" s="3">
        <f t="shared" si="2"/>
        <v>22.88755381354089</v>
      </c>
    </row>
    <row r="19" spans="1:12" x14ac:dyDescent="0.25">
      <c r="A19" s="2"/>
      <c r="B19" s="3">
        <f t="shared" ref="B19:L19" si="3">B15/(AVERAGE($C$14:$C$16))</f>
        <v>12.926211850761415</v>
      </c>
      <c r="C19" s="3">
        <f t="shared" si="3"/>
        <v>0.99815950114480756</v>
      </c>
      <c r="D19" s="3">
        <f t="shared" si="3"/>
        <v>15.018078758295271</v>
      </c>
      <c r="E19" s="3">
        <f t="shared" si="3"/>
        <v>48.061832887439586</v>
      </c>
      <c r="F19" s="3">
        <f t="shared" si="3"/>
        <v>1.4059855833397086</v>
      </c>
      <c r="G19" s="3">
        <f t="shared" si="3"/>
        <v>22.958019409712371</v>
      </c>
      <c r="H19" s="3">
        <f t="shared" si="3"/>
        <v>48.962952773073056</v>
      </c>
      <c r="I19" s="3">
        <f t="shared" si="3"/>
        <v>64.992392046255816</v>
      </c>
      <c r="J19" s="3">
        <f t="shared" si="3"/>
        <v>2.9254393750364009</v>
      </c>
      <c r="K19" s="3">
        <f t="shared" si="3"/>
        <v>25.547727630965529</v>
      </c>
      <c r="L19" s="3">
        <f t="shared" si="3"/>
        <v>21.981474166133669</v>
      </c>
    </row>
    <row r="20" spans="1:12" x14ac:dyDescent="0.25">
      <c r="A20" s="2"/>
      <c r="B20" s="3">
        <f t="shared" ref="B20:L20" si="4">B16/(AVERAGE($C$14:$C$16))</f>
        <v>13.221528789648213</v>
      </c>
      <c r="C20" s="3">
        <f t="shared" si="4"/>
        <v>0.95063980254948488</v>
      </c>
      <c r="D20" s="3">
        <f t="shared" si="4"/>
        <v>15.429494475180041</v>
      </c>
      <c r="E20" s="3">
        <f t="shared" si="4"/>
        <v>42.90054531349459</v>
      </c>
      <c r="F20" s="3">
        <f t="shared" si="4"/>
        <v>1.1285247137112606</v>
      </c>
      <c r="G20" s="3">
        <f t="shared" si="4"/>
        <v>19.61411050780692</v>
      </c>
      <c r="H20" s="3">
        <f t="shared" si="4"/>
        <v>42.376506737165649</v>
      </c>
      <c r="I20" s="3">
        <f t="shared" si="4"/>
        <v>61.652360636238903</v>
      </c>
      <c r="J20" s="3">
        <f t="shared" si="4"/>
        <v>3.3405195827215377</v>
      </c>
      <c r="K20" s="3">
        <f t="shared" si="4"/>
        <v>22.070069607697754</v>
      </c>
      <c r="L20" s="3">
        <f t="shared" si="4"/>
        <v>21.911802929071275</v>
      </c>
    </row>
    <row r="23" spans="1:12" x14ac:dyDescent="0.2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x14ac:dyDescent="0.2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x14ac:dyDescent="0.2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</sheetData>
  <mergeCells count="1">
    <mergeCell ref="B1:L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57FE5495913746A7E25E81B402E627" ma:contentTypeVersion="2" ma:contentTypeDescription="Create a new document." ma:contentTypeScope="" ma:versionID="d9f30032bef55f81544b0a17159b1f44">
  <xsd:schema xmlns:xsd="http://www.w3.org/2001/XMLSchema" xmlns:xs="http://www.w3.org/2001/XMLSchema" xmlns:p="http://schemas.microsoft.com/office/2006/metadata/properties" xmlns:ns3="63daa308-c1fb-4f96-b77d-32b8c744da7e" targetNamespace="http://schemas.microsoft.com/office/2006/metadata/properties" ma:root="true" ma:fieldsID="6f5bfbfd99c1483750cb29dc0685e512" ns3:_="">
    <xsd:import namespace="63daa308-c1fb-4f96-b77d-32b8c744da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daa308-c1fb-4f96-b77d-32b8c744da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2A9EE7-93F0-4804-8FC1-AABA5FBE07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EAC140-2743-436F-90E9-609C14126999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63daa308-c1fb-4f96-b77d-32b8c744da7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9180A44-BD4F-48CB-AA42-B668526DE9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daa308-c1fb-4f96-b77d-32b8c744da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ED6d</vt:lpstr>
      <vt:lpstr>ED6e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Yiqi</cp:lastModifiedBy>
  <dcterms:created xsi:type="dcterms:W3CDTF">2023-05-07T20:56:00Z</dcterms:created>
  <dcterms:modified xsi:type="dcterms:W3CDTF">2023-06-26T12:34:30Z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0x010100D457FE5495913746A7E25E81B402E627</vt:lpwstr>
  </property>
</Properties>
</file>