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g3.a" sheetId="4" r:id="rId1"/>
    <sheet name="Fig3.c" sheetId="5" r:id="rId2"/>
    <sheet name="Fig3.d" sheetId="6" r:id="rId3"/>
    <sheet name="Fig3.e" sheetId="7" r:id="rId4"/>
    <sheet name="Fig3.f" sheetId="8" r:id="rId5"/>
    <sheet name="Fig3.g" sheetId="9" r:id="rId6"/>
    <sheet name="Fig3.i" sheetId="10" r:id="rId7"/>
    <sheet name="Fig3.j" sheetId="11" r:id="rId8"/>
    <sheet name="Fig3.l" sheetId="12" r:id="rId9"/>
    <sheet name="Fig3.m" sheetId="13" r:id="rId10"/>
    <sheet name="Fig3.n" sheetId="14" r:id="rId11"/>
    <sheet name="Fig3.o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2" l="1"/>
  <c r="B4" i="12"/>
  <c r="C3" i="12"/>
  <c r="B3" i="12"/>
  <c r="C2" i="12"/>
  <c r="B2" i="12"/>
</calcChain>
</file>

<file path=xl/sharedStrings.xml><?xml version="1.0" encoding="utf-8"?>
<sst xmlns="http://schemas.openxmlformats.org/spreadsheetml/2006/main" count="84" uniqueCount="44">
  <si>
    <t>&lt;0,0001</t>
  </si>
  <si>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</si>
  <si>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</si>
  <si>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</si>
  <si>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</si>
  <si>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r>
      <t>OGDH</t>
    </r>
    <r>
      <rPr>
        <vertAlign val="superscript"/>
        <sz val="10"/>
        <rFont val="Arial"/>
        <family val="2"/>
      </rPr>
      <t>iKO</t>
    </r>
  </si>
  <si>
    <t>Fig3n</t>
  </si>
  <si>
    <t>Fig3m</t>
  </si>
  <si>
    <t>Fig3l</t>
  </si>
  <si>
    <t>Malate</t>
  </si>
  <si>
    <t>Fumarate</t>
  </si>
  <si>
    <t>Succinate</t>
  </si>
  <si>
    <t>aKG</t>
  </si>
  <si>
    <t>Isocitrate</t>
  </si>
  <si>
    <t>Citrate</t>
  </si>
  <si>
    <t>Acetyl-CoA</t>
  </si>
  <si>
    <t>Fig3j</t>
  </si>
  <si>
    <t>Fig3i</t>
  </si>
  <si>
    <t>Propionyl-CoA</t>
  </si>
  <si>
    <t>Fig3g</t>
  </si>
  <si>
    <t>Fig3f</t>
  </si>
  <si>
    <t>Methylmalonyl-CoA</t>
  </si>
  <si>
    <t>Fig3e</t>
  </si>
  <si>
    <t>KMV</t>
  </si>
  <si>
    <t>KIV</t>
  </si>
  <si>
    <t>Fig3d</t>
  </si>
  <si>
    <t>Citrulline</t>
  </si>
  <si>
    <t>Glutamate</t>
  </si>
  <si>
    <t>Glutamine</t>
  </si>
  <si>
    <t>Aspartate</t>
  </si>
  <si>
    <t>Hexose 6P</t>
  </si>
  <si>
    <t>Hexose</t>
  </si>
  <si>
    <t>Lactate</t>
  </si>
  <si>
    <t>Pyruvate</t>
  </si>
  <si>
    <t>Succinyl-CoA</t>
  </si>
  <si>
    <t>2HG</t>
  </si>
  <si>
    <t>aKetogluterate</t>
  </si>
  <si>
    <t>KO</t>
  </si>
  <si>
    <t>Cre</t>
  </si>
  <si>
    <t>Fig3c</t>
  </si>
  <si>
    <t>13C-Decenoyl-CoA</t>
  </si>
  <si>
    <t>13C-Decanoyl-CoA</t>
  </si>
  <si>
    <t>Fig3a</t>
  </si>
  <si>
    <t>Fig3o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</si>
</sst>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I20" sqref="I20"/>
    </sheetView>
  </sheetViews>
  <sheetFormatPr defaultRowHeight="14.4" x14ac:dyDescent="0.3"/>
  <sheetData>
    <row r="1" spans="1:19" ht="16.95" customHeight="1" x14ac:dyDescent="0.3">
      <c r="A1" t="s">
        <v>42</v>
      </c>
      <c r="B1" s="7" t="s">
        <v>2</v>
      </c>
      <c r="C1" s="8"/>
      <c r="D1" s="8"/>
      <c r="E1" s="8"/>
      <c r="F1" s="8"/>
      <c r="G1" s="8"/>
      <c r="H1" s="7" t="s">
        <v>3</v>
      </c>
      <c r="I1" s="8"/>
      <c r="J1" s="8"/>
      <c r="K1" s="8"/>
      <c r="L1" s="8"/>
      <c r="M1" s="8"/>
      <c r="N1" t="s">
        <v>4</v>
      </c>
      <c r="R1" s="6"/>
      <c r="S1" s="6"/>
    </row>
    <row r="2" spans="1:19" ht="16.95" customHeight="1" x14ac:dyDescent="0.3">
      <c r="A2" s="3" t="s">
        <v>41</v>
      </c>
      <c r="B2" s="1"/>
      <c r="C2" s="1">
        <v>0.58611417700000001</v>
      </c>
      <c r="D2" s="1">
        <v>1.149957015</v>
      </c>
      <c r="E2" s="1">
        <v>1.1567160409999999</v>
      </c>
      <c r="F2" s="1">
        <v>0.65416037800000004</v>
      </c>
      <c r="G2" s="1">
        <v>1.453052389</v>
      </c>
      <c r="H2" s="1">
        <v>0.19440663899999999</v>
      </c>
      <c r="I2" s="1">
        <v>0.22302449199999999</v>
      </c>
      <c r="J2" s="1">
        <v>0.87766160299999996</v>
      </c>
      <c r="K2" s="1">
        <v>0.47213851200000001</v>
      </c>
      <c r="L2" s="1">
        <v>0.24516201400000001</v>
      </c>
      <c r="N2" s="2">
        <v>2.1211000000000001E-2</v>
      </c>
    </row>
    <row r="3" spans="1:19" ht="16.95" customHeight="1" x14ac:dyDescent="0.3">
      <c r="A3" s="3" t="s">
        <v>40</v>
      </c>
      <c r="B3" s="1"/>
      <c r="C3" s="1">
        <v>0.52289073100000005</v>
      </c>
      <c r="D3" s="1">
        <v>0.93053998400000004</v>
      </c>
      <c r="E3" s="1">
        <v>1.1925514509999999</v>
      </c>
      <c r="F3" s="1">
        <v>1.229095394</v>
      </c>
      <c r="G3" s="1">
        <v>1.12492244</v>
      </c>
      <c r="H3" s="1">
        <v>0.14403752</v>
      </c>
      <c r="I3" s="1">
        <v>0.49367370500000002</v>
      </c>
      <c r="J3" s="1">
        <v>0.25194018600000001</v>
      </c>
      <c r="K3" s="1">
        <v>0.18275945499999999</v>
      </c>
      <c r="L3" s="1">
        <v>0.129436895</v>
      </c>
      <c r="N3" s="2">
        <v>8.2299999999999995E-4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6"/>
    </sheetView>
  </sheetViews>
  <sheetFormatPr defaultRowHeight="14.4" x14ac:dyDescent="0.3"/>
  <sheetData>
    <row r="1" spans="1:6" ht="16.2" x14ac:dyDescent="0.3">
      <c r="A1" t="s">
        <v>7</v>
      </c>
      <c r="B1" s="4" t="s">
        <v>1</v>
      </c>
      <c r="C1" s="4" t="s">
        <v>5</v>
      </c>
      <c r="D1" s="2"/>
      <c r="E1" t="s">
        <v>4</v>
      </c>
      <c r="F1" s="2"/>
    </row>
    <row r="2" spans="1:6" x14ac:dyDescent="0.3">
      <c r="B2" s="2">
        <v>10</v>
      </c>
      <c r="C2" s="2">
        <v>144.33330000000001</v>
      </c>
      <c r="E2" s="2" t="s">
        <v>0</v>
      </c>
    </row>
    <row r="3" spans="1:6" x14ac:dyDescent="0.3">
      <c r="B3" s="2">
        <v>9.6666670000000003</v>
      </c>
      <c r="C3" s="2">
        <v>113.66670000000001</v>
      </c>
    </row>
    <row r="4" spans="1:6" x14ac:dyDescent="0.3">
      <c r="B4" s="2">
        <v>6.6666670000000003</v>
      </c>
      <c r="C4" s="2">
        <v>146</v>
      </c>
    </row>
    <row r="5" spans="1:6" x14ac:dyDescent="0.3">
      <c r="B5" s="2">
        <v>8.3333329999999997</v>
      </c>
      <c r="C5" s="2">
        <v>138.5</v>
      </c>
    </row>
    <row r="6" spans="1:6" x14ac:dyDescent="0.3">
      <c r="B6" s="2">
        <v>14</v>
      </c>
      <c r="C6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6"/>
    </sheetView>
  </sheetViews>
  <sheetFormatPr defaultRowHeight="14.4" x14ac:dyDescent="0.3"/>
  <sheetData>
    <row r="1" spans="1:5" ht="16.2" x14ac:dyDescent="0.3">
      <c r="A1" t="s">
        <v>6</v>
      </c>
      <c r="B1" s="4" t="s">
        <v>1</v>
      </c>
      <c r="C1" s="4" t="s">
        <v>5</v>
      </c>
      <c r="E1" t="s">
        <v>4</v>
      </c>
    </row>
    <row r="2" spans="1:5" x14ac:dyDescent="0.3">
      <c r="B2" s="2">
        <v>0</v>
      </c>
      <c r="C2" s="2">
        <v>52.5</v>
      </c>
      <c r="E2" s="2" t="s">
        <v>0</v>
      </c>
    </row>
    <row r="3" spans="1:5" x14ac:dyDescent="0.3">
      <c r="B3" s="2">
        <v>0</v>
      </c>
      <c r="C3" s="2">
        <v>41</v>
      </c>
    </row>
    <row r="4" spans="1:5" x14ac:dyDescent="0.3">
      <c r="B4" s="2">
        <v>0</v>
      </c>
      <c r="C4" s="2">
        <v>60</v>
      </c>
    </row>
    <row r="5" spans="1:5" x14ac:dyDescent="0.3">
      <c r="B5" s="2">
        <v>1</v>
      </c>
      <c r="C5" s="2">
        <v>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H19" sqref="H19"/>
    </sheetView>
  </sheetViews>
  <sheetFormatPr defaultRowHeight="14.4" x14ac:dyDescent="0.3"/>
  <sheetData>
    <row r="1" spans="1:5" ht="16.2" x14ac:dyDescent="0.3">
      <c r="A1" t="s">
        <v>43</v>
      </c>
      <c r="B1" s="4" t="s">
        <v>1</v>
      </c>
      <c r="C1" s="4" t="s">
        <v>5</v>
      </c>
      <c r="E1" t="s">
        <v>4</v>
      </c>
    </row>
    <row r="2" spans="1:5" x14ac:dyDescent="0.3">
      <c r="B2" s="2">
        <v>0</v>
      </c>
      <c r="C2" s="2">
        <v>19</v>
      </c>
      <c r="E2" s="2" t="s">
        <v>0</v>
      </c>
    </row>
    <row r="3" spans="1:5" x14ac:dyDescent="0.3">
      <c r="B3" s="2">
        <v>1</v>
      </c>
      <c r="C3" s="2">
        <v>20</v>
      </c>
    </row>
    <row r="4" spans="1:5" x14ac:dyDescent="0.3">
      <c r="B4" s="2">
        <v>1</v>
      </c>
      <c r="C4" s="2">
        <v>29</v>
      </c>
    </row>
    <row r="5" spans="1:5" x14ac:dyDescent="0.3">
      <c r="B5" s="2">
        <v>0</v>
      </c>
      <c r="C5" s="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sqref="A1:XFD17"/>
    </sheetView>
  </sheetViews>
  <sheetFormatPr defaultRowHeight="14.4" x14ac:dyDescent="0.3"/>
  <sheetData>
    <row r="1" spans="1:19" ht="16.95" customHeight="1" x14ac:dyDescent="0.3">
      <c r="A1" s="5" t="s">
        <v>39</v>
      </c>
      <c r="B1" s="7" t="s">
        <v>38</v>
      </c>
      <c r="C1" s="7"/>
      <c r="D1" s="7"/>
      <c r="E1" s="7"/>
      <c r="F1" s="7"/>
      <c r="G1" s="7"/>
      <c r="H1" s="7"/>
      <c r="I1" s="7"/>
      <c r="J1" s="7" t="s">
        <v>37</v>
      </c>
      <c r="K1" s="7"/>
      <c r="L1" s="7"/>
      <c r="M1" s="7"/>
      <c r="N1" s="7"/>
      <c r="O1" s="7"/>
      <c r="P1" s="7"/>
      <c r="Q1" s="7"/>
      <c r="S1" t="s">
        <v>4</v>
      </c>
    </row>
    <row r="2" spans="1:19" ht="16.95" customHeight="1" x14ac:dyDescent="0.3">
      <c r="A2" s="5" t="s">
        <v>14</v>
      </c>
      <c r="B2" s="2">
        <v>2.0408360000000001</v>
      </c>
      <c r="C2" s="2">
        <v>1.0787819999999999</v>
      </c>
      <c r="D2" s="2">
        <v>1.194496</v>
      </c>
      <c r="E2" s="2">
        <v>1.2579070000000001</v>
      </c>
      <c r="F2" s="2">
        <v>0.31398100000000001</v>
      </c>
      <c r="G2" s="2">
        <v>6.1817999999999998E-2</v>
      </c>
      <c r="H2" s="2">
        <v>0.455544</v>
      </c>
      <c r="I2" s="2">
        <v>1.5966370000000001</v>
      </c>
      <c r="J2" s="2">
        <v>2.8285960000000001</v>
      </c>
      <c r="K2" s="2">
        <v>0.12432799999999999</v>
      </c>
      <c r="L2" s="2">
        <v>1.2109570000000001</v>
      </c>
      <c r="M2" s="2">
        <v>0.30877599999999999</v>
      </c>
      <c r="N2" s="2">
        <v>1.083693</v>
      </c>
      <c r="O2" s="2">
        <v>0.85381399999999996</v>
      </c>
      <c r="P2" s="2">
        <v>1.146682</v>
      </c>
      <c r="Q2" s="2">
        <v>1.680812</v>
      </c>
      <c r="S2" s="2">
        <v>0.691249</v>
      </c>
    </row>
    <row r="3" spans="1:19" ht="16.95" customHeight="1" x14ac:dyDescent="0.3">
      <c r="A3" s="5" t="s">
        <v>13</v>
      </c>
      <c r="B3" s="2">
        <v>1.0685960000000001</v>
      </c>
      <c r="C3" s="2">
        <v>1.3735660000000001</v>
      </c>
      <c r="D3" s="2">
        <v>1.6373260000000001</v>
      </c>
      <c r="E3" s="2">
        <v>1.1025050000000001</v>
      </c>
      <c r="F3" s="2">
        <v>1.1551629999999999</v>
      </c>
      <c r="G3" s="2">
        <v>0</v>
      </c>
      <c r="H3" s="2">
        <v>0.60089300000000001</v>
      </c>
      <c r="I3" s="2">
        <v>1.061952</v>
      </c>
      <c r="J3" s="2">
        <v>0</v>
      </c>
      <c r="K3" s="2">
        <v>0.111854</v>
      </c>
      <c r="L3" s="2">
        <v>0</v>
      </c>
      <c r="M3" s="2">
        <v>0</v>
      </c>
      <c r="N3" s="2">
        <v>0.80647999999999997</v>
      </c>
      <c r="O3" s="2">
        <v>0.53909700000000005</v>
      </c>
      <c r="P3" s="2">
        <v>0.93513500000000005</v>
      </c>
      <c r="Q3" s="2">
        <v>0.78154100000000004</v>
      </c>
      <c r="S3" s="2">
        <v>1.9467999999999999E-2</v>
      </c>
    </row>
    <row r="4" spans="1:19" ht="16.95" customHeight="1" x14ac:dyDescent="0.3">
      <c r="A4" s="5" t="s">
        <v>36</v>
      </c>
      <c r="B4" s="2">
        <v>0.99974600000000002</v>
      </c>
      <c r="C4" s="2">
        <v>0.69141699999999995</v>
      </c>
      <c r="D4" s="2">
        <v>0.95035599999999998</v>
      </c>
      <c r="E4" s="2">
        <v>2.1278489999999999</v>
      </c>
      <c r="F4" s="2">
        <v>0.25806899999999999</v>
      </c>
      <c r="G4" s="2">
        <v>0.864371</v>
      </c>
      <c r="H4" s="2">
        <v>0.66459100000000004</v>
      </c>
      <c r="I4" s="2">
        <v>1.4436009999999999</v>
      </c>
      <c r="J4" s="2">
        <v>14.45477</v>
      </c>
      <c r="K4" s="2">
        <v>9.6449999999999994E-2</v>
      </c>
      <c r="L4" s="2">
        <v>10.76502</v>
      </c>
      <c r="M4" s="2">
        <v>5.6270020000000001</v>
      </c>
      <c r="N4" s="2">
        <v>19.934750000000001</v>
      </c>
      <c r="O4" s="2">
        <v>16.29363</v>
      </c>
      <c r="P4" s="2">
        <v>33.370199999999997</v>
      </c>
      <c r="Q4" s="2">
        <v>36.328339999999997</v>
      </c>
      <c r="S4" s="2">
        <v>2.8249999999999998E-3</v>
      </c>
    </row>
    <row r="5" spans="1:19" ht="16.95" customHeight="1" x14ac:dyDescent="0.3">
      <c r="A5" s="5" t="s">
        <v>35</v>
      </c>
      <c r="B5" s="2">
        <v>1.5581579999999999</v>
      </c>
      <c r="C5" s="2">
        <v>1.057415</v>
      </c>
      <c r="D5" s="2">
        <v>0.92324899999999999</v>
      </c>
      <c r="E5" s="2">
        <v>1.200861</v>
      </c>
      <c r="F5" s="2">
        <v>0.94811900000000005</v>
      </c>
      <c r="G5" s="2">
        <v>1.2974840000000001</v>
      </c>
      <c r="H5" s="2">
        <v>0.42844700000000002</v>
      </c>
      <c r="I5" s="2">
        <v>0.58626699999999998</v>
      </c>
      <c r="J5" s="2">
        <v>0.657883</v>
      </c>
      <c r="K5" s="2">
        <v>0.15584600000000001</v>
      </c>
      <c r="L5" s="2">
        <v>0.38612200000000002</v>
      </c>
      <c r="M5" s="2">
        <v>0.13908100000000001</v>
      </c>
      <c r="N5" s="2">
        <v>0.51088100000000003</v>
      </c>
      <c r="O5" s="2">
        <v>4.1840000000000002E-3</v>
      </c>
      <c r="P5" s="2">
        <v>0.24133499999999999</v>
      </c>
      <c r="Q5" s="2">
        <v>0.59078699999999995</v>
      </c>
      <c r="S5" s="2">
        <v>7.4700000000000005E-4</v>
      </c>
    </row>
    <row r="6" spans="1:19" ht="16.95" customHeight="1" x14ac:dyDescent="0.3">
      <c r="A6" s="5" t="s">
        <v>34</v>
      </c>
      <c r="B6" s="2">
        <v>1.028211</v>
      </c>
      <c r="C6" s="2">
        <v>0.1099224</v>
      </c>
      <c r="D6" s="2">
        <v>0.88433399999999995</v>
      </c>
      <c r="E6" s="2">
        <v>2.030859</v>
      </c>
      <c r="F6" s="2">
        <v>0.50961199999999995</v>
      </c>
      <c r="G6" s="2">
        <v>0.24775459999999999</v>
      </c>
      <c r="H6" s="2">
        <v>0.80129340000000004</v>
      </c>
      <c r="I6" s="2">
        <v>2.3880140000000001</v>
      </c>
      <c r="J6" s="2">
        <v>4.0475750000000001</v>
      </c>
      <c r="K6" s="2">
        <v>1.5996589999999999</v>
      </c>
      <c r="L6" s="2">
        <v>3.6930619999999998</v>
      </c>
      <c r="M6" s="2">
        <v>0.56444479999999997</v>
      </c>
      <c r="N6" s="2">
        <v>2.7560150000000001</v>
      </c>
      <c r="O6" s="2">
        <v>4.3335080000000001</v>
      </c>
      <c r="P6" s="2">
        <v>0.48926140000000001</v>
      </c>
      <c r="Q6" s="2">
        <v>0.26334109999999999</v>
      </c>
      <c r="S6" s="2">
        <v>8.8813000000000003E-2</v>
      </c>
    </row>
    <row r="7" spans="1:19" ht="16.95" customHeight="1" x14ac:dyDescent="0.3">
      <c r="A7" s="5" t="s">
        <v>11</v>
      </c>
      <c r="B7" s="2">
        <v>1.0688629999999999</v>
      </c>
      <c r="C7" s="2">
        <v>0.617452</v>
      </c>
      <c r="D7" s="2">
        <v>1.1779250000000001</v>
      </c>
      <c r="E7" s="2">
        <v>1.440178</v>
      </c>
      <c r="F7" s="2">
        <v>0.977275</v>
      </c>
      <c r="G7" s="2">
        <v>1.2902290000000001</v>
      </c>
      <c r="H7" s="2">
        <v>0.14413100000000001</v>
      </c>
      <c r="I7" s="2">
        <v>1.2839469999999999</v>
      </c>
      <c r="J7" s="2">
        <v>0.51599700000000004</v>
      </c>
      <c r="K7" s="2">
        <v>5.3111999999999999E-2</v>
      </c>
      <c r="L7" s="2">
        <v>0.141816</v>
      </c>
      <c r="M7" s="2">
        <v>9.5694000000000001E-2</v>
      </c>
      <c r="N7" s="2">
        <v>2.4318420000000001</v>
      </c>
      <c r="O7" s="2">
        <v>2.7793809999999999</v>
      </c>
      <c r="P7" s="2">
        <v>1.6899660000000001</v>
      </c>
      <c r="Q7" s="2">
        <v>1.58707</v>
      </c>
      <c r="S7" s="2">
        <v>0.70444799999999996</v>
      </c>
    </row>
    <row r="8" spans="1:19" ht="16.95" customHeight="1" x14ac:dyDescent="0.3">
      <c r="A8" s="5" t="s">
        <v>10</v>
      </c>
      <c r="B8" s="2">
        <v>1.3953709999999999</v>
      </c>
      <c r="C8" s="2">
        <v>0.69137700000000002</v>
      </c>
      <c r="D8" s="2">
        <v>1.065463</v>
      </c>
      <c r="E8" s="2">
        <v>1.275088</v>
      </c>
      <c r="F8" s="2">
        <v>1.1151549999999999</v>
      </c>
      <c r="G8" s="2">
        <v>0.84144399999999997</v>
      </c>
      <c r="H8" s="2">
        <v>0.68888099999999997</v>
      </c>
      <c r="I8" s="2">
        <v>0.92722099999999996</v>
      </c>
      <c r="J8" s="2">
        <v>2.1769050000000001</v>
      </c>
      <c r="K8" s="2">
        <v>0.31662299999999999</v>
      </c>
      <c r="L8" s="2">
        <v>1.288905</v>
      </c>
      <c r="M8" s="2">
        <v>1.0363</v>
      </c>
      <c r="N8" s="2">
        <v>2.2119520000000001</v>
      </c>
      <c r="O8" s="2">
        <v>1.217519</v>
      </c>
      <c r="P8" s="2">
        <v>2.4990700000000001</v>
      </c>
      <c r="Q8" s="2">
        <v>2.3001659999999999</v>
      </c>
      <c r="S8" s="2">
        <v>4.6565000000000002E-2</v>
      </c>
    </row>
    <row r="9" spans="1:19" ht="16.95" customHeight="1" x14ac:dyDescent="0.3">
      <c r="A9" s="5" t="s">
        <v>9</v>
      </c>
      <c r="B9" s="2">
        <v>1.0028060000000001</v>
      </c>
      <c r="C9" s="2">
        <v>0.82387100000000002</v>
      </c>
      <c r="D9" s="2">
        <v>1.065563</v>
      </c>
      <c r="E9" s="2">
        <v>1.440321</v>
      </c>
      <c r="F9" s="2">
        <v>1.076309</v>
      </c>
      <c r="G9" s="2">
        <v>0.95291000000000003</v>
      </c>
      <c r="H9" s="2">
        <v>0.68206699999999998</v>
      </c>
      <c r="I9" s="2">
        <v>0.95615300000000003</v>
      </c>
      <c r="J9" s="2">
        <v>0.98395999999999995</v>
      </c>
      <c r="K9" s="2">
        <v>0.240422</v>
      </c>
      <c r="L9" s="2">
        <v>0.67530500000000004</v>
      </c>
      <c r="M9" s="2">
        <v>0.46948400000000001</v>
      </c>
      <c r="N9" s="2">
        <v>1.2345170000000001</v>
      </c>
      <c r="O9" s="2">
        <v>0.88378999999999996</v>
      </c>
      <c r="P9" s="2">
        <v>1.245304</v>
      </c>
      <c r="Q9" s="2">
        <v>1.2264489999999999</v>
      </c>
      <c r="S9" s="2">
        <v>0.41597800000000001</v>
      </c>
    </row>
    <row r="10" spans="1:19" ht="16.95" customHeight="1" x14ac:dyDescent="0.3">
      <c r="A10" s="5" t="s">
        <v>33</v>
      </c>
      <c r="B10" s="2">
        <v>1.4289620000000001</v>
      </c>
      <c r="C10" s="2">
        <v>2.9036400000000002</v>
      </c>
      <c r="D10" s="2">
        <v>0</v>
      </c>
      <c r="E10" s="2">
        <v>0</v>
      </c>
      <c r="F10" s="2">
        <v>3.6673979999999999</v>
      </c>
      <c r="G10" s="2">
        <v>0</v>
      </c>
      <c r="H10" s="2"/>
      <c r="I10" s="2"/>
      <c r="J10" s="2">
        <v>2.166528</v>
      </c>
      <c r="K10" s="2">
        <v>3.6541220000000001</v>
      </c>
      <c r="L10" s="2">
        <v>2.8140049999999999</v>
      </c>
      <c r="M10" s="2">
        <v>3.1582020000000002</v>
      </c>
      <c r="N10" s="2">
        <v>3.5018050000000001</v>
      </c>
      <c r="O10" s="2">
        <v>2.1158950000000001</v>
      </c>
      <c r="P10" s="2"/>
      <c r="Q10" s="2"/>
      <c r="S10" s="2">
        <v>5.3506999999999999E-2</v>
      </c>
    </row>
    <row r="11" spans="1:19" ht="16.95" customHeight="1" x14ac:dyDescent="0.3">
      <c r="A11" s="5" t="s">
        <v>32</v>
      </c>
      <c r="B11" s="2">
        <v>1.9750749999999999</v>
      </c>
      <c r="C11" s="2">
        <v>1.1339300000000001</v>
      </c>
      <c r="D11" s="2">
        <v>0.81561600000000001</v>
      </c>
      <c r="E11" s="2">
        <v>0.71086700000000003</v>
      </c>
      <c r="F11" s="2">
        <v>0.91039599999999998</v>
      </c>
      <c r="G11" s="2">
        <v>0.74432200000000004</v>
      </c>
      <c r="H11" s="2">
        <v>0.68001800000000001</v>
      </c>
      <c r="I11" s="2">
        <v>1.0297750000000001</v>
      </c>
      <c r="J11" s="2">
        <v>0.32658700000000002</v>
      </c>
      <c r="K11" s="2">
        <v>0.13756099999999999</v>
      </c>
      <c r="L11" s="2">
        <v>0.31108000000000002</v>
      </c>
      <c r="M11" s="2">
        <v>0.29792299999999999</v>
      </c>
      <c r="N11" s="2">
        <v>0.39632699999999998</v>
      </c>
      <c r="O11" s="2">
        <v>0.61568800000000001</v>
      </c>
      <c r="P11" s="2">
        <v>0.47166200000000003</v>
      </c>
      <c r="Q11" s="2">
        <v>0.377747</v>
      </c>
      <c r="S11" s="2">
        <v>1.2999999999999999E-3</v>
      </c>
    </row>
    <row r="12" spans="1:19" ht="16.95" customHeight="1" x14ac:dyDescent="0.3">
      <c r="A12" s="5" t="s">
        <v>31</v>
      </c>
      <c r="B12" s="2">
        <v>1.0714699999999999</v>
      </c>
      <c r="C12" s="2">
        <v>0.35428100000000001</v>
      </c>
      <c r="D12" s="2">
        <v>1.3811800000000001</v>
      </c>
      <c r="E12" s="2">
        <v>1.1477269999999999</v>
      </c>
      <c r="F12" s="2">
        <v>0.61251800000000001</v>
      </c>
      <c r="G12" s="2">
        <v>0.94120300000000001</v>
      </c>
      <c r="H12" s="2">
        <v>1.8558749999999999</v>
      </c>
      <c r="I12" s="2">
        <v>0.635745</v>
      </c>
      <c r="J12" s="2">
        <v>0.51789200000000002</v>
      </c>
      <c r="K12" s="2">
        <v>0.33454699999999998</v>
      </c>
      <c r="L12" s="2">
        <v>1.044001</v>
      </c>
      <c r="M12" s="2">
        <v>1.7568520000000001</v>
      </c>
      <c r="N12" s="2">
        <v>1.415594</v>
      </c>
      <c r="O12" s="2">
        <v>1.707935</v>
      </c>
      <c r="P12" s="2">
        <v>6.5124180000000003</v>
      </c>
      <c r="Q12" s="2">
        <v>2.5655670000000002</v>
      </c>
      <c r="S12" s="2">
        <v>0.19148899999999999</v>
      </c>
    </row>
    <row r="13" spans="1:19" ht="16.95" customHeight="1" x14ac:dyDescent="0.3">
      <c r="A13" s="5" t="s">
        <v>30</v>
      </c>
      <c r="B13" s="2">
        <v>0.52948600000000001</v>
      </c>
      <c r="C13" s="2">
        <v>0.40164</v>
      </c>
      <c r="D13" s="2">
        <v>0.45485599999999998</v>
      </c>
      <c r="E13" s="2">
        <v>0.77526700000000004</v>
      </c>
      <c r="F13" s="2">
        <v>0.82908999999999999</v>
      </c>
      <c r="G13" s="2">
        <v>1.727903</v>
      </c>
      <c r="H13" s="2">
        <v>2.9878469999999999</v>
      </c>
      <c r="I13" s="2">
        <v>0.29391</v>
      </c>
      <c r="J13" s="2">
        <v>9.2312000000000005E-2</v>
      </c>
      <c r="K13" s="2">
        <v>5.1758999999999999E-2</v>
      </c>
      <c r="L13" s="2">
        <v>0.768208</v>
      </c>
      <c r="M13" s="2">
        <v>0.39949200000000001</v>
      </c>
      <c r="N13" s="2">
        <v>1.2215259999999999</v>
      </c>
      <c r="O13" s="2">
        <v>0.21682599999999999</v>
      </c>
      <c r="P13" s="2">
        <v>0.34004600000000001</v>
      </c>
      <c r="Q13" s="2">
        <v>0.39540700000000001</v>
      </c>
      <c r="S13" s="2">
        <v>0.132524</v>
      </c>
    </row>
    <row r="14" spans="1:19" ht="16.95" customHeight="1" x14ac:dyDescent="0.3">
      <c r="A14" s="5" t="s">
        <v>29</v>
      </c>
      <c r="B14" s="2">
        <v>0.40917399999999998</v>
      </c>
      <c r="C14" s="2">
        <v>0.377299</v>
      </c>
      <c r="D14" s="2">
        <v>1.1113189999999999</v>
      </c>
      <c r="E14" s="2">
        <v>1.0911850000000001</v>
      </c>
      <c r="F14" s="2">
        <v>1.33114</v>
      </c>
      <c r="G14" s="2">
        <v>0.31451899999999999</v>
      </c>
      <c r="H14" s="2">
        <v>0.36583300000000002</v>
      </c>
      <c r="I14" s="2">
        <v>2.9995310000000002</v>
      </c>
      <c r="J14" s="2">
        <v>2.120994</v>
      </c>
      <c r="K14" s="2">
        <v>0.45408799999999999</v>
      </c>
      <c r="L14" s="2">
        <v>0.84623300000000001</v>
      </c>
      <c r="M14" s="2">
        <v>2.467978</v>
      </c>
      <c r="N14" s="2">
        <v>3.367429</v>
      </c>
      <c r="O14" s="2">
        <v>2.8735819999999999</v>
      </c>
      <c r="P14" s="2">
        <v>3.4239229999999998</v>
      </c>
      <c r="Q14" s="2">
        <v>2.8476400000000002</v>
      </c>
      <c r="S14" s="2">
        <v>2.23E-2</v>
      </c>
    </row>
    <row r="15" spans="1:19" ht="16.95" customHeight="1" x14ac:dyDescent="0.3">
      <c r="A15" s="5" t="s">
        <v>28</v>
      </c>
      <c r="B15" s="2">
        <v>1.1265879999999999</v>
      </c>
      <c r="C15" s="2">
        <v>0.913937</v>
      </c>
      <c r="D15" s="2">
        <v>0.77276299999999998</v>
      </c>
      <c r="E15" s="2">
        <v>1.2016739999999999</v>
      </c>
      <c r="F15" s="2">
        <v>0.84171799999999997</v>
      </c>
      <c r="G15" s="2">
        <v>1.25621</v>
      </c>
      <c r="H15" s="2">
        <v>0.66588499999999995</v>
      </c>
      <c r="I15" s="2">
        <v>1.2212259999999999</v>
      </c>
      <c r="J15" s="2">
        <v>1.2276339999999999</v>
      </c>
      <c r="K15" s="2">
        <v>0.26682099999999997</v>
      </c>
      <c r="L15" s="2">
        <v>0.94473099999999999</v>
      </c>
      <c r="M15" s="2">
        <v>0.52875799999999995</v>
      </c>
      <c r="N15" s="2">
        <v>1.5052030000000001</v>
      </c>
      <c r="O15" s="2">
        <v>1.0915969999999999</v>
      </c>
      <c r="P15" s="2">
        <v>1.7774300000000001</v>
      </c>
      <c r="Q15" s="2">
        <v>1.381902</v>
      </c>
      <c r="S15" s="2">
        <v>0.64970799999999995</v>
      </c>
    </row>
    <row r="16" spans="1:19" ht="16.95" customHeight="1" x14ac:dyDescent="0.3">
      <c r="A16" s="5" t="s">
        <v>27</v>
      </c>
      <c r="B16" s="2">
        <v>0.97235099999999997</v>
      </c>
      <c r="C16" s="2">
        <v>1.014041</v>
      </c>
      <c r="D16" s="2">
        <v>0.89911799999999997</v>
      </c>
      <c r="E16" s="2">
        <v>1.3501559999999999</v>
      </c>
      <c r="F16" s="2">
        <v>1.038049</v>
      </c>
      <c r="G16" s="2">
        <v>0.88654299999999997</v>
      </c>
      <c r="H16" s="2">
        <v>0.708345</v>
      </c>
      <c r="I16" s="2">
        <v>1.1313960000000001</v>
      </c>
      <c r="J16" s="2">
        <v>1.09324</v>
      </c>
      <c r="K16" s="2">
        <v>0.32299800000000001</v>
      </c>
      <c r="L16" s="2">
        <v>0.91433299999999995</v>
      </c>
      <c r="M16" s="2">
        <v>0.55706100000000003</v>
      </c>
      <c r="N16" s="2">
        <v>1.4912430000000001</v>
      </c>
      <c r="O16" s="2">
        <v>1.3215490000000001</v>
      </c>
      <c r="P16" s="2">
        <v>2.171659</v>
      </c>
      <c r="Q16" s="2">
        <v>2.3061530000000001</v>
      </c>
      <c r="S16" s="2">
        <v>0.31062299999999998</v>
      </c>
    </row>
    <row r="17" spans="1:19" ht="16.95" customHeight="1" x14ac:dyDescent="0.3">
      <c r="A17" s="5" t="s">
        <v>26</v>
      </c>
      <c r="B17" s="2">
        <v>1.4497610000000001</v>
      </c>
      <c r="C17" s="2">
        <v>0.75936999999999999</v>
      </c>
      <c r="D17" s="2">
        <v>0.99001499999999998</v>
      </c>
      <c r="E17" s="2">
        <v>0.91356999999999999</v>
      </c>
      <c r="F17" s="2">
        <v>0.78362500000000002</v>
      </c>
      <c r="G17" s="2">
        <v>1.1452659999999999</v>
      </c>
      <c r="H17" s="2">
        <v>0.65678499999999995</v>
      </c>
      <c r="I17" s="2">
        <v>1.301609</v>
      </c>
      <c r="J17" s="2">
        <v>2.4739930000000001</v>
      </c>
      <c r="K17" s="2">
        <v>0.49981900000000001</v>
      </c>
      <c r="L17" s="2">
        <v>1.333688</v>
      </c>
      <c r="M17" s="2">
        <v>1.1501600000000001</v>
      </c>
      <c r="N17" s="2">
        <v>2.3817810000000001</v>
      </c>
      <c r="O17" s="2">
        <v>2.5649500000000001</v>
      </c>
      <c r="P17" s="2">
        <v>3.0856409999999999</v>
      </c>
      <c r="Q17" s="2">
        <v>3.6015579999999998</v>
      </c>
      <c r="S17" s="2">
        <v>1.0305E-2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sqref="A1:XFD3"/>
    </sheetView>
  </sheetViews>
  <sheetFormatPr defaultRowHeight="14.4" x14ac:dyDescent="0.3"/>
  <sheetData>
    <row r="1" spans="1:17" ht="16.95" customHeight="1" x14ac:dyDescent="0.3">
      <c r="A1" t="s">
        <v>25</v>
      </c>
      <c r="B1" s="7" t="s">
        <v>2</v>
      </c>
      <c r="C1" s="7"/>
      <c r="D1" s="7"/>
      <c r="E1" s="7"/>
      <c r="F1" s="7"/>
      <c r="G1" s="7"/>
      <c r="H1" s="7"/>
      <c r="I1" s="7" t="s">
        <v>3</v>
      </c>
      <c r="J1" s="7"/>
      <c r="K1" s="7"/>
      <c r="L1" s="7"/>
      <c r="M1" s="7"/>
      <c r="N1" s="7"/>
      <c r="O1" s="7"/>
      <c r="Q1" t="s">
        <v>4</v>
      </c>
    </row>
    <row r="2" spans="1:17" ht="16.95" customHeight="1" x14ac:dyDescent="0.3">
      <c r="A2" s="5" t="s">
        <v>24</v>
      </c>
      <c r="B2" s="2">
        <v>0.62363100000000005</v>
      </c>
      <c r="C2" s="2">
        <v>0.85141111999999997</v>
      </c>
      <c r="D2" s="2">
        <v>0.60557077000000004</v>
      </c>
      <c r="E2" s="2">
        <v>2.2306234200000001</v>
      </c>
      <c r="F2" s="2">
        <v>0.65975147000000001</v>
      </c>
      <c r="G2" s="2">
        <v>1.0563395099999999</v>
      </c>
      <c r="H2" s="2">
        <v>0.97267269999999995</v>
      </c>
      <c r="I2" s="2">
        <v>3.5201242599999998</v>
      </c>
      <c r="J2" s="2">
        <v>2.6704823100000001</v>
      </c>
      <c r="K2" s="2">
        <v>1.9799915800000001</v>
      </c>
      <c r="L2" s="2">
        <v>2.4066922900000001</v>
      </c>
      <c r="M2" s="2">
        <v>4.0094829399999998</v>
      </c>
      <c r="N2" s="2">
        <v>3.9982045099999999</v>
      </c>
      <c r="O2" s="2">
        <v>2.92424705</v>
      </c>
      <c r="Q2" s="2">
        <v>1.12E-4</v>
      </c>
    </row>
    <row r="3" spans="1:17" ht="16.95" customHeight="1" x14ac:dyDescent="0.3">
      <c r="A3" s="5" t="s">
        <v>23</v>
      </c>
      <c r="B3" s="2">
        <v>0.77516669000000005</v>
      </c>
      <c r="C3" s="2">
        <v>0.92791533000000004</v>
      </c>
      <c r="D3" s="2">
        <v>0.77222922000000005</v>
      </c>
      <c r="E3" s="2">
        <v>0.98992866000000002</v>
      </c>
      <c r="F3" s="2">
        <v>1.1286427000000001</v>
      </c>
      <c r="G3" s="2">
        <v>0.84762437999999996</v>
      </c>
      <c r="H3" s="2">
        <v>1.5584930299999999</v>
      </c>
      <c r="I3" s="2">
        <v>1.4026763600000001</v>
      </c>
      <c r="J3" s="2">
        <v>1.48257565</v>
      </c>
      <c r="K3" s="2">
        <v>1.1307968500000001</v>
      </c>
      <c r="L3" s="2">
        <v>1.3410873299999999</v>
      </c>
      <c r="M3" s="2">
        <v>1.40767007</v>
      </c>
      <c r="N3" s="2">
        <v>1.58411433</v>
      </c>
      <c r="O3" s="2">
        <v>1.3782626899999999</v>
      </c>
      <c r="Q3" s="2">
        <v>6.0289999999999996E-3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sqref="A1:XFD3"/>
    </sheetView>
  </sheetViews>
  <sheetFormatPr defaultRowHeight="14.4" x14ac:dyDescent="0.3"/>
  <sheetData>
    <row r="1" spans="1:19" ht="16.95" customHeight="1" x14ac:dyDescent="0.3">
      <c r="A1" t="s">
        <v>22</v>
      </c>
      <c r="B1" s="7" t="s">
        <v>2</v>
      </c>
      <c r="C1" s="7"/>
      <c r="D1" s="7"/>
      <c r="E1" s="7"/>
      <c r="F1" s="7"/>
      <c r="G1" s="7"/>
      <c r="H1" s="7"/>
      <c r="I1" s="7"/>
      <c r="J1" s="7" t="s">
        <v>3</v>
      </c>
      <c r="K1" s="7"/>
      <c r="L1" s="7"/>
      <c r="M1" s="7"/>
      <c r="N1" s="7"/>
      <c r="O1" s="7"/>
      <c r="P1" s="7"/>
      <c r="Q1" s="7"/>
      <c r="S1" t="s">
        <v>4</v>
      </c>
    </row>
    <row r="2" spans="1:19" ht="16.95" customHeight="1" x14ac:dyDescent="0.3">
      <c r="A2" s="5" t="s">
        <v>18</v>
      </c>
      <c r="B2" s="2">
        <v>1.1795979999999999</v>
      </c>
      <c r="C2" s="2">
        <v>2.6352950000000002</v>
      </c>
      <c r="D2" s="2">
        <v>2.2002280000000001</v>
      </c>
      <c r="E2" s="2">
        <v>0</v>
      </c>
      <c r="F2" s="2">
        <v>0.53073479999999995</v>
      </c>
      <c r="G2" s="2">
        <v>0.1836429</v>
      </c>
      <c r="H2" s="2">
        <v>0.22448480000000001</v>
      </c>
      <c r="I2" s="2">
        <v>4.601686E-2</v>
      </c>
      <c r="J2" s="2">
        <v>4.5307060000000003</v>
      </c>
      <c r="K2" s="2">
        <v>3.9007489999999998</v>
      </c>
      <c r="L2" s="2">
        <v>5.355429</v>
      </c>
      <c r="M2" s="2">
        <v>6.2305739999999998</v>
      </c>
      <c r="N2" s="2">
        <v>5.5561309999999997</v>
      </c>
      <c r="O2" s="2">
        <v>4.3446170000000004</v>
      </c>
      <c r="P2" s="2">
        <v>0.37799529999999998</v>
      </c>
      <c r="Q2" s="2">
        <v>0.31834220000000002</v>
      </c>
      <c r="S2" s="2">
        <v>4.7710000000000001E-3</v>
      </c>
    </row>
    <row r="3" spans="1:19" ht="16.95" customHeight="1" x14ac:dyDescent="0.3">
      <c r="A3" s="5" t="s">
        <v>21</v>
      </c>
      <c r="B3" s="2">
        <v>0.95108199999999998</v>
      </c>
      <c r="C3" s="2">
        <v>0.19255800000000001</v>
      </c>
      <c r="D3" s="2">
        <v>0</v>
      </c>
      <c r="E3" s="2">
        <v>0</v>
      </c>
      <c r="F3" s="2">
        <v>0.28063300000000002</v>
      </c>
      <c r="G3" s="2">
        <v>1.2932900000000001</v>
      </c>
      <c r="H3" s="2">
        <v>2.2824360000000001</v>
      </c>
      <c r="I3" s="2">
        <v>0</v>
      </c>
      <c r="J3" s="2">
        <v>22.058879999999998</v>
      </c>
      <c r="K3" s="2">
        <v>10.36243</v>
      </c>
      <c r="L3" s="2">
        <v>6.3882649999999996</v>
      </c>
      <c r="M3" s="2">
        <v>5.0716099999999997</v>
      </c>
      <c r="N3" s="2">
        <v>6.5245600000000001</v>
      </c>
      <c r="O3" s="2">
        <v>2.586964</v>
      </c>
      <c r="P3" s="2">
        <v>2.6998359999999999</v>
      </c>
      <c r="Q3" s="2">
        <v>0</v>
      </c>
      <c r="S3" s="2">
        <v>2.1218000000000001E-2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sqref="A1:XFD3"/>
    </sheetView>
  </sheetViews>
  <sheetFormatPr defaultRowHeight="14.4" x14ac:dyDescent="0.3"/>
  <sheetData>
    <row r="1" spans="1:17" ht="16.95" customHeight="1" x14ac:dyDescent="0.3">
      <c r="A1" t="s">
        <v>20</v>
      </c>
      <c r="B1" s="7" t="s">
        <v>2</v>
      </c>
      <c r="C1" s="7"/>
      <c r="D1" s="7"/>
      <c r="E1" s="7"/>
      <c r="F1" s="7"/>
      <c r="G1" s="7"/>
      <c r="H1" s="7" t="s">
        <v>3</v>
      </c>
      <c r="I1" s="7"/>
      <c r="J1" s="7"/>
      <c r="K1" s="7"/>
      <c r="L1" s="7"/>
      <c r="M1" s="7"/>
      <c r="N1" s="2"/>
      <c r="O1" t="s">
        <v>4</v>
      </c>
      <c r="P1" s="2"/>
      <c r="Q1" s="2"/>
    </row>
    <row r="2" spans="1:17" ht="16.95" customHeight="1" x14ac:dyDescent="0.3">
      <c r="A2" s="5" t="s">
        <v>15</v>
      </c>
      <c r="B2" s="2">
        <v>1.085323</v>
      </c>
      <c r="C2" s="2">
        <v>0.73975299999999999</v>
      </c>
      <c r="D2" s="2">
        <v>0.78977200000000003</v>
      </c>
      <c r="E2" s="2">
        <v>0.813751</v>
      </c>
      <c r="F2" s="2">
        <v>1.6406149999999999</v>
      </c>
      <c r="G2" s="2">
        <v>0.93078499999999997</v>
      </c>
      <c r="H2" s="2">
        <v>2.7733460000000001</v>
      </c>
      <c r="I2" s="2">
        <v>30.257239999999999</v>
      </c>
      <c r="J2" s="2">
        <v>13.13875</v>
      </c>
      <c r="K2" s="2">
        <v>24.691299999999998</v>
      </c>
      <c r="L2" s="2">
        <v>9.9620409999999993</v>
      </c>
      <c r="M2" s="2">
        <v>5.4412539999999998</v>
      </c>
      <c r="N2" s="2"/>
      <c r="O2" s="2">
        <v>1.3237000000000001E-2</v>
      </c>
      <c r="P2" s="2"/>
      <c r="Q2" s="2"/>
    </row>
    <row r="3" spans="1:17" ht="16.95" customHeight="1" x14ac:dyDescent="0.3">
      <c r="A3" s="5" t="s">
        <v>14</v>
      </c>
      <c r="B3" s="2">
        <v>0.94708000000000003</v>
      </c>
      <c r="C3" s="2">
        <v>0.75465800000000005</v>
      </c>
      <c r="D3" s="2">
        <v>1.2639940000000001</v>
      </c>
      <c r="E3" s="2">
        <v>1.3303480000000001</v>
      </c>
      <c r="F3" s="2">
        <v>1.0245960000000001</v>
      </c>
      <c r="G3" s="2">
        <v>0.67932300000000001</v>
      </c>
      <c r="H3" s="2">
        <v>0.88305900000000004</v>
      </c>
      <c r="I3" s="2">
        <v>2.4819599999999999</v>
      </c>
      <c r="J3" s="2">
        <v>1.9403790000000001</v>
      </c>
      <c r="K3" s="2">
        <v>1.7928770000000001</v>
      </c>
      <c r="L3" s="2">
        <v>1.5316590000000001</v>
      </c>
      <c r="M3" s="2">
        <v>1.4854099999999999</v>
      </c>
      <c r="N3" s="2"/>
      <c r="O3" s="2">
        <v>1.7888999999999999E-2</v>
      </c>
      <c r="P3" s="2"/>
      <c r="Q3" s="2"/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sqref="A1:XFD3"/>
    </sheetView>
  </sheetViews>
  <sheetFormatPr defaultRowHeight="14.4" x14ac:dyDescent="0.3"/>
  <sheetData>
    <row r="1" spans="1:15" ht="16.95" customHeight="1" x14ac:dyDescent="0.3">
      <c r="A1" t="s">
        <v>19</v>
      </c>
      <c r="B1" s="7" t="s">
        <v>2</v>
      </c>
      <c r="C1" s="7"/>
      <c r="D1" s="7"/>
      <c r="E1" s="7"/>
      <c r="F1" s="7"/>
      <c r="G1" s="7"/>
      <c r="H1" s="7" t="s">
        <v>3</v>
      </c>
      <c r="I1" s="7"/>
      <c r="J1" s="7"/>
      <c r="K1" s="7"/>
      <c r="L1" s="7"/>
      <c r="M1" s="7"/>
      <c r="O1" t="s">
        <v>4</v>
      </c>
    </row>
    <row r="2" spans="1:15" ht="16.95" customHeight="1" x14ac:dyDescent="0.3">
      <c r="A2" s="5" t="s">
        <v>15</v>
      </c>
      <c r="B2" s="2">
        <v>0.38133299999999998</v>
      </c>
      <c r="C2" s="2">
        <v>0.796956</v>
      </c>
      <c r="D2" s="2">
        <v>1.067699</v>
      </c>
      <c r="E2" s="2">
        <v>0.71281700000000003</v>
      </c>
      <c r="F2" s="2">
        <v>1.47862</v>
      </c>
      <c r="G2" s="2">
        <v>1.562575</v>
      </c>
      <c r="H2" s="2">
        <v>7.7600629999999997</v>
      </c>
      <c r="I2" s="2">
        <v>2.8044829999999998</v>
      </c>
      <c r="J2" s="2">
        <v>4.4341949999999999</v>
      </c>
      <c r="K2" s="2">
        <v>4.7611949999999998</v>
      </c>
      <c r="L2" s="2">
        <v>8.257066</v>
      </c>
      <c r="M2" s="2">
        <v>16.155239999999999</v>
      </c>
      <c r="O2" s="2">
        <v>8.822E-3</v>
      </c>
    </row>
    <row r="3" spans="1:15" ht="16.95" customHeight="1" x14ac:dyDescent="0.3">
      <c r="A3" s="5" t="s">
        <v>18</v>
      </c>
      <c r="B3" s="2">
        <v>0.765872</v>
      </c>
      <c r="C3" s="2">
        <v>0.88811799999999996</v>
      </c>
      <c r="D3" s="2">
        <v>1.9013040000000001</v>
      </c>
      <c r="E3" s="2">
        <v>0.80476400000000003</v>
      </c>
      <c r="F3" s="2">
        <v>0.71682400000000002</v>
      </c>
      <c r="G3" s="2">
        <v>0.92311799999999999</v>
      </c>
      <c r="H3" s="2">
        <v>5.9244539999999999</v>
      </c>
      <c r="I3" s="2">
        <v>2.3535210000000002</v>
      </c>
      <c r="J3" s="2">
        <v>3.534189</v>
      </c>
      <c r="K3" s="2">
        <v>4.360697</v>
      </c>
      <c r="L3" s="2">
        <v>3.6904859999999999</v>
      </c>
      <c r="M3" s="2">
        <v>14.58324</v>
      </c>
      <c r="O3" s="2">
        <v>2.7639E-2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sqref="A1:XFD4"/>
    </sheetView>
  </sheetViews>
  <sheetFormatPr defaultRowHeight="14.4" x14ac:dyDescent="0.3"/>
  <sheetData>
    <row r="1" spans="1:14" ht="16.2" x14ac:dyDescent="0.3">
      <c r="A1" t="s">
        <v>17</v>
      </c>
      <c r="B1" s="4" t="s">
        <v>2</v>
      </c>
      <c r="C1" s="4" t="s">
        <v>3</v>
      </c>
      <c r="D1" s="2"/>
      <c r="E1" t="s">
        <v>4</v>
      </c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B2" s="2">
        <v>29.137149999999998</v>
      </c>
      <c r="C2" s="2">
        <v>13.424160000000001</v>
      </c>
      <c r="E2" s="2">
        <v>8.9999999999999998E-4</v>
      </c>
    </row>
    <row r="3" spans="1:14" x14ac:dyDescent="0.3">
      <c r="B3" s="2">
        <v>35.540419999999997</v>
      </c>
      <c r="C3" s="2">
        <v>15.331519999999999</v>
      </c>
    </row>
    <row r="4" spans="1:14" x14ac:dyDescent="0.3">
      <c r="B4" s="2">
        <v>31.952770000000001</v>
      </c>
      <c r="C4" s="2">
        <v>15.74024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XFD9"/>
    </sheetView>
  </sheetViews>
  <sheetFormatPr defaultRowHeight="14.4" x14ac:dyDescent="0.3"/>
  <sheetData>
    <row r="1" spans="1:14" ht="16.2" x14ac:dyDescent="0.3">
      <c r="A1" t="s">
        <v>16</v>
      </c>
      <c r="B1" s="7" t="s">
        <v>1</v>
      </c>
      <c r="C1" s="7"/>
      <c r="D1" s="7"/>
      <c r="E1" s="7"/>
      <c r="F1" s="7"/>
      <c r="G1" s="7"/>
      <c r="H1" s="7" t="s">
        <v>5</v>
      </c>
      <c r="I1" s="7"/>
      <c r="J1" s="7"/>
      <c r="K1" s="7"/>
      <c r="L1" s="7"/>
      <c r="M1" s="7"/>
      <c r="N1" t="s">
        <v>4</v>
      </c>
    </row>
    <row r="2" spans="1:14" x14ac:dyDescent="0.3">
      <c r="A2" s="5" t="s">
        <v>15</v>
      </c>
      <c r="B2" s="2">
        <v>0.63777319700000001</v>
      </c>
      <c r="C2" s="2">
        <v>0.76672817199999999</v>
      </c>
      <c r="D2" s="2">
        <v>2.1662134329999998</v>
      </c>
      <c r="E2" s="2">
        <v>0.77308509400000003</v>
      </c>
      <c r="F2" s="2">
        <v>0.90296878300000005</v>
      </c>
      <c r="G2" s="2">
        <v>0.75323132199999998</v>
      </c>
      <c r="H2" s="2">
        <v>1.7998967340000001</v>
      </c>
      <c r="I2" s="2">
        <v>0.86803448000000005</v>
      </c>
      <c r="J2" s="2">
        <v>1.6782788040000001</v>
      </c>
      <c r="K2" s="2">
        <v>0.92004568499999995</v>
      </c>
      <c r="L2" s="2">
        <v>0.49378424100000001</v>
      </c>
      <c r="M2" s="2"/>
      <c r="N2" s="2">
        <v>0.67043799999999998</v>
      </c>
    </row>
    <row r="3" spans="1:14" x14ac:dyDescent="0.3">
      <c r="A3" s="5" t="s">
        <v>14</v>
      </c>
      <c r="B3" s="2">
        <v>0.83964320100000001</v>
      </c>
      <c r="C3" s="2">
        <v>0.75275704700000001</v>
      </c>
      <c r="D3" s="2">
        <v>2.123453048</v>
      </c>
      <c r="E3" s="2">
        <v>0.44871819200000002</v>
      </c>
      <c r="F3" s="2">
        <v>1.095446879</v>
      </c>
      <c r="G3" s="2">
        <v>0.73998163400000005</v>
      </c>
      <c r="H3" s="2">
        <v>1.5437183109999999</v>
      </c>
      <c r="I3" s="2">
        <v>0.90943405600000005</v>
      </c>
      <c r="J3" s="2">
        <v>1.034552269</v>
      </c>
      <c r="K3" s="2">
        <v>0.75297621999999997</v>
      </c>
      <c r="L3" s="2">
        <v>0.69990951300000004</v>
      </c>
      <c r="M3" s="2"/>
      <c r="N3" s="2">
        <v>0.96910300000000005</v>
      </c>
    </row>
    <row r="4" spans="1:14" x14ac:dyDescent="0.3">
      <c r="A4" s="5" t="s">
        <v>13</v>
      </c>
      <c r="B4" s="2">
        <v>0.75051501200000004</v>
      </c>
      <c r="C4" s="2">
        <v>0.71628311600000005</v>
      </c>
      <c r="D4" s="2">
        <v>2.2424190479999999</v>
      </c>
      <c r="E4" s="2">
        <v>0.49407187899999999</v>
      </c>
      <c r="F4" s="2">
        <v>1.0463790390000001</v>
      </c>
      <c r="G4" s="2">
        <v>0.75033190599999999</v>
      </c>
      <c r="H4" s="2">
        <v>1.315474378</v>
      </c>
      <c r="I4" s="2">
        <v>0.67045930499999995</v>
      </c>
      <c r="J4" s="2">
        <v>0.75825172100000005</v>
      </c>
      <c r="K4" s="2">
        <v>0.56223612099999998</v>
      </c>
      <c r="L4" s="2">
        <v>0.54178964200000002</v>
      </c>
      <c r="M4" s="2"/>
      <c r="N4" s="2">
        <v>0.48092800000000002</v>
      </c>
    </row>
    <row r="5" spans="1:14" x14ac:dyDescent="0.3">
      <c r="A5" s="5" t="s">
        <v>12</v>
      </c>
      <c r="B5" s="2">
        <v>0.39794264699999998</v>
      </c>
      <c r="C5" s="2">
        <v>0.75971962699999995</v>
      </c>
      <c r="D5" s="2">
        <v>2.111764961</v>
      </c>
      <c r="E5" s="2">
        <v>0.64168503200000004</v>
      </c>
      <c r="F5" s="2">
        <v>1.053519096</v>
      </c>
      <c r="G5" s="2">
        <v>1.0353686360000001</v>
      </c>
      <c r="H5" s="2">
        <v>5.4448144660000004</v>
      </c>
      <c r="I5" s="2">
        <v>3.164559068</v>
      </c>
      <c r="J5" s="2">
        <v>3.530286915</v>
      </c>
      <c r="K5" s="2">
        <v>2.433535821</v>
      </c>
      <c r="L5" s="2">
        <v>3.6617985759999998</v>
      </c>
      <c r="M5" s="2"/>
      <c r="N5" s="2">
        <v>6.8900000000000005E-4</v>
      </c>
    </row>
    <row r="6" spans="1:14" x14ac:dyDescent="0.3">
      <c r="A6" s="5" t="s">
        <v>11</v>
      </c>
      <c r="B6" s="2">
        <v>0.55536016700000002</v>
      </c>
      <c r="C6" s="2">
        <v>0.69547885300000001</v>
      </c>
      <c r="D6" s="2">
        <v>1.7219500130000001</v>
      </c>
      <c r="E6" s="2">
        <v>2.1080218519999998</v>
      </c>
      <c r="F6" s="2">
        <v>0.46574573499999999</v>
      </c>
      <c r="G6" s="2">
        <v>0.45344337800000001</v>
      </c>
      <c r="H6" s="2">
        <v>1.5150845820000001</v>
      </c>
      <c r="I6" s="2">
        <v>0.82395267800000005</v>
      </c>
      <c r="J6" s="2">
        <v>0.65767505500000001</v>
      </c>
      <c r="K6" s="2">
        <v>0.58675557700000003</v>
      </c>
      <c r="L6" s="2">
        <v>0.81904628300000004</v>
      </c>
      <c r="M6" s="2"/>
      <c r="N6" s="2">
        <v>0.74707900000000005</v>
      </c>
    </row>
    <row r="7" spans="1:14" x14ac:dyDescent="0.3">
      <c r="A7" s="5" t="s">
        <v>10</v>
      </c>
      <c r="B7" s="2">
        <v>0.70842282000000001</v>
      </c>
      <c r="C7" s="2">
        <v>0.90080195699999999</v>
      </c>
      <c r="D7" s="2">
        <v>2.0155188979999998</v>
      </c>
      <c r="E7" s="2">
        <v>1.4817535660000001</v>
      </c>
      <c r="F7" s="2">
        <v>0.46468455400000003</v>
      </c>
      <c r="G7" s="2">
        <v>0.42881820399999998</v>
      </c>
      <c r="H7" s="2">
        <v>1.8380994049999999</v>
      </c>
      <c r="I7" s="2">
        <v>0.80340275699999997</v>
      </c>
      <c r="J7" s="2">
        <v>0.51401615199999995</v>
      </c>
      <c r="K7" s="2">
        <v>0.55096510399999998</v>
      </c>
      <c r="L7" s="2">
        <v>0.53941454899999997</v>
      </c>
      <c r="M7" s="2"/>
      <c r="N7" s="2">
        <v>0.68815099999999996</v>
      </c>
    </row>
    <row r="8" spans="1:14" x14ac:dyDescent="0.3">
      <c r="A8" s="5" t="s">
        <v>9</v>
      </c>
      <c r="B8" s="2">
        <v>0.68747517899999999</v>
      </c>
      <c r="C8" s="2">
        <v>0.57957122999999999</v>
      </c>
      <c r="D8" s="2">
        <v>2.5511506719999999</v>
      </c>
      <c r="E8" s="2">
        <v>1.0224305069999999</v>
      </c>
      <c r="F8" s="2">
        <v>0.569215256</v>
      </c>
      <c r="G8" s="2">
        <v>0.59015715599999996</v>
      </c>
      <c r="H8" s="2">
        <v>1.343480689</v>
      </c>
      <c r="I8" s="2">
        <v>0.713520928</v>
      </c>
      <c r="J8" s="2">
        <v>0.50488236900000005</v>
      </c>
      <c r="K8" s="2">
        <v>0.43502738099999999</v>
      </c>
      <c r="L8" s="2">
        <v>0.82573953499999997</v>
      </c>
      <c r="M8" s="2"/>
      <c r="N8" s="2">
        <v>0.55127000000000004</v>
      </c>
    </row>
    <row r="9" spans="1:14" x14ac:dyDescent="0.3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5"/>
    </sheetView>
  </sheetViews>
  <sheetFormatPr defaultRowHeight="14.4" x14ac:dyDescent="0.3"/>
  <sheetData>
    <row r="1" spans="1:5" ht="16.2" x14ac:dyDescent="0.3">
      <c r="A1" t="s">
        <v>8</v>
      </c>
      <c r="B1" s="4" t="s">
        <v>1</v>
      </c>
      <c r="C1" s="4" t="s">
        <v>5</v>
      </c>
      <c r="E1" t="s">
        <v>4</v>
      </c>
    </row>
    <row r="2" spans="1:5" x14ac:dyDescent="0.3">
      <c r="B2" s="2">
        <f>72.8/100</f>
        <v>0.72799999999999998</v>
      </c>
      <c r="C2" s="2">
        <f>97.9/100</f>
        <v>0.97900000000000009</v>
      </c>
      <c r="E2" s="2">
        <v>2.7400000000000001E-2</v>
      </c>
    </row>
    <row r="3" spans="1:5" x14ac:dyDescent="0.3">
      <c r="B3" s="2">
        <f>56/100</f>
        <v>0.56000000000000005</v>
      </c>
      <c r="C3" s="2">
        <f>86.33333/100</f>
        <v>0.86333330000000008</v>
      </c>
    </row>
    <row r="4" spans="1:5" x14ac:dyDescent="0.3">
      <c r="B4" s="2">
        <f>45.6/100</f>
        <v>0.45600000000000002</v>
      </c>
      <c r="C4" s="2">
        <f>120.6/100</f>
        <v>1.206</v>
      </c>
    </row>
    <row r="5" spans="1:5" x14ac:dyDescent="0.3">
      <c r="B5" s="2"/>
      <c r="C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Fig3.a</vt:lpstr>
      <vt:lpstr>Fig3.c</vt:lpstr>
      <vt:lpstr>Fig3.d</vt:lpstr>
      <vt:lpstr>Fig3.e</vt:lpstr>
      <vt:lpstr>Fig3.f</vt:lpstr>
      <vt:lpstr>Fig3.g</vt:lpstr>
      <vt:lpstr>Fig3.i</vt:lpstr>
      <vt:lpstr>Fig3.j</vt:lpstr>
      <vt:lpstr>Fig3.l</vt:lpstr>
      <vt:lpstr>Fig3.m</vt:lpstr>
      <vt:lpstr>Fig3.n</vt:lpstr>
      <vt:lpstr>Fig3.o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2023-07-25T17:04:18Z</dcterms:modified>
</cp:coreProperties>
</file>