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qubhanna/Dropbox (Weizmann Institute)/Nature Revision copy/Nature Towards acceptance/Source Data EXCEL/"/>
    </mc:Choice>
  </mc:AlternateContent>
  <xr:revisionPtr revIDLastSave="0" documentId="13_ncr:1_{FFB0579F-6055-AE40-AD37-269E14814F69}" xr6:coauthVersionLast="47" xr6:coauthVersionMax="47" xr10:uidLastSave="{00000000-0000-0000-0000-000000000000}"/>
  <bookViews>
    <workbookView xWindow="0" yWindow="500" windowWidth="28800" windowHeight="16680" activeTab="1" xr2:uid="{AC8BA6C6-7602-D041-8B52-491442CFAE1F}"/>
  </bookViews>
  <sheets>
    <sheet name="EDF 1C" sheetId="1" r:id="rId1"/>
    <sheet name="EDF1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4" i="3" l="1"/>
  <c r="AO5" i="3"/>
  <c r="AO6" i="3"/>
  <c r="AO7" i="3"/>
  <c r="AO3" i="3"/>
  <c r="AN4" i="3"/>
  <c r="AN5" i="3"/>
  <c r="AN6" i="3"/>
  <c r="AN7" i="3"/>
  <c r="AN3" i="3"/>
  <c r="AJ4" i="3"/>
  <c r="AJ5" i="3"/>
  <c r="AJ6" i="3"/>
  <c r="AJ7" i="3"/>
  <c r="AJ3" i="3"/>
  <c r="AI4" i="3"/>
  <c r="AI5" i="3"/>
  <c r="AI6" i="3"/>
  <c r="AI7" i="3"/>
  <c r="AI3" i="3"/>
  <c r="AE4" i="3"/>
  <c r="AE5" i="3"/>
  <c r="AE6" i="3"/>
  <c r="AE7" i="3"/>
  <c r="AE3" i="3"/>
  <c r="AD4" i="3"/>
  <c r="AD5" i="3"/>
  <c r="AD6" i="3"/>
  <c r="AD7" i="3"/>
  <c r="AD3" i="3"/>
  <c r="Z4" i="3"/>
  <c r="Z5" i="3"/>
  <c r="Z6" i="3"/>
  <c r="Z7" i="3"/>
  <c r="Z3" i="3"/>
  <c r="Y4" i="3"/>
  <c r="Y5" i="3"/>
  <c r="Y6" i="3"/>
  <c r="Y7" i="3"/>
  <c r="Y3" i="3"/>
  <c r="U4" i="3"/>
  <c r="U5" i="3"/>
  <c r="U6" i="3"/>
  <c r="U7" i="3"/>
  <c r="U3" i="3"/>
  <c r="T4" i="3"/>
  <c r="T5" i="3"/>
  <c r="T6" i="3"/>
  <c r="T7" i="3"/>
  <c r="T3" i="3"/>
  <c r="P4" i="3"/>
  <c r="P5" i="3"/>
  <c r="P6" i="3"/>
  <c r="P7" i="3"/>
  <c r="P3" i="3"/>
  <c r="O4" i="3"/>
  <c r="O5" i="3"/>
  <c r="O6" i="3"/>
  <c r="O7" i="3"/>
  <c r="O3" i="3"/>
  <c r="K4" i="3"/>
  <c r="K5" i="3"/>
  <c r="K6" i="3"/>
  <c r="K7" i="3"/>
  <c r="K3" i="3"/>
  <c r="J4" i="3"/>
  <c r="J5" i="3"/>
  <c r="J6" i="3"/>
  <c r="J7" i="3"/>
  <c r="J3" i="3"/>
  <c r="F4" i="3"/>
  <c r="F5" i="3"/>
  <c r="F6" i="3"/>
  <c r="F7" i="3"/>
  <c r="F3" i="3"/>
  <c r="E4" i="3"/>
  <c r="E5" i="3"/>
  <c r="E6" i="3"/>
  <c r="E7" i="3"/>
  <c r="E3" i="3"/>
</calcChain>
</file>

<file path=xl/sharedStrings.xml><?xml version="1.0" encoding="utf-8"?>
<sst xmlns="http://schemas.openxmlformats.org/spreadsheetml/2006/main" count="55" uniqueCount="41">
  <si>
    <t>W3 WT Control 
HENSM + DOX</t>
  </si>
  <si>
    <t>W3 iGATA4
HENSM + DOX</t>
  </si>
  <si>
    <t>W3 iGATA6
HENSM + DOX</t>
  </si>
  <si>
    <t>W3 iGATA4
C10F4PDGF (Ohinata) + DOX</t>
  </si>
  <si>
    <t>W3 iGATA6
C10F4PDGF (Ohinata) + DOX</t>
  </si>
  <si>
    <t>W3 iGATA4
RACL + DOX</t>
  </si>
  <si>
    <t>W3 iGATA6
RACL + DOX</t>
  </si>
  <si>
    <t>W3 iGATA4
RCL + DOX</t>
  </si>
  <si>
    <t>W3 iGATA6
RCL + DOX</t>
  </si>
  <si>
    <t>W3 WT
6 days N2B27</t>
  </si>
  <si>
    <t>W3 WT
6 days RCL</t>
  </si>
  <si>
    <t>W3 WT
3 days RCL
3 days N2B27</t>
  </si>
  <si>
    <t>W3 iGATA6
HENSM + DOX
Day 3</t>
  </si>
  <si>
    <t>W3 iGATA6
N2B27 + DOX
Day 6</t>
  </si>
  <si>
    <t>W3 iGATA4
N2B27 + DOX
Day 6</t>
  </si>
  <si>
    <t>W3 iGATA4
NACL + DOX</t>
  </si>
  <si>
    <t>W3 iGATA6
NACL + DOX</t>
  </si>
  <si>
    <t>W3 WT
3 days RCL
aggregation
3 days RCL</t>
  </si>
  <si>
    <t>W3 WT
3 days RCL
aggregation
3 days N2B27</t>
  </si>
  <si>
    <t>iGata4 mESC
No Dox</t>
  </si>
  <si>
    <t>iGata4 mESC
48h with Dox</t>
  </si>
  <si>
    <t xml:space="preserve">Condition </t>
  </si>
  <si>
    <t xml:space="preserve">Mean </t>
  </si>
  <si>
    <t xml:space="preserve">Standard deviaton </t>
  </si>
  <si>
    <t xml:space="preserve">3 DAYS RCL </t>
  </si>
  <si>
    <t>6 DAYS RCL</t>
  </si>
  <si>
    <t>3 DAYS N2B27</t>
  </si>
  <si>
    <t>6 DAYS N2B27</t>
  </si>
  <si>
    <t>3 DAYS RACL</t>
  </si>
  <si>
    <t xml:space="preserve">6 DAYS RACL </t>
  </si>
  <si>
    <t>6 DAYS NACL</t>
  </si>
  <si>
    <t>PDGFRA</t>
  </si>
  <si>
    <t>NID2</t>
  </si>
  <si>
    <t>GATA4</t>
  </si>
  <si>
    <t>HHEX</t>
  </si>
  <si>
    <t>GSC</t>
  </si>
  <si>
    <t>JH22 iPSC WT
6 days RCL
B27 with Insulin</t>
  </si>
  <si>
    <t>JH22 iPSC WT
6 days RCL
B27 without Insulin (control)</t>
  </si>
  <si>
    <t>HENSM Naive Cells</t>
  </si>
  <si>
    <t>average</t>
  </si>
  <si>
    <t>stdev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</si>
</sst>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B3F98-9FEC-A044-B501-88913E1C6BBF}">
  <dimension ref="A1:X10"/>
  <sheetViews>
    <sheetView workbookViewId="0">
      <selection activeCell="B10" sqref="B10"/>
    </sheetView>
  </sheetViews>
  <sheetFormatPr baseColWidth="10" defaultRowHeight="16" x14ac:dyDescent="0.2"/>
  <cols>
    <col min="1" max="1" width="16" customWidth="1"/>
  </cols>
  <sheetData>
    <row r="1" spans="1:24" ht="119" x14ac:dyDescent="0.2">
      <c r="A1" s="2" t="s">
        <v>21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s="4" t="s">
        <v>36</v>
      </c>
      <c r="T1" s="4" t="s">
        <v>37</v>
      </c>
      <c r="U1" t="s">
        <v>17</v>
      </c>
      <c r="V1" t="s">
        <v>18</v>
      </c>
      <c r="W1" t="s">
        <v>19</v>
      </c>
      <c r="X1" t="s">
        <v>20</v>
      </c>
    </row>
    <row r="2" spans="1:24" x14ac:dyDescent="0.2">
      <c r="A2" s="3"/>
      <c r="B2">
        <v>2.82</v>
      </c>
      <c r="C2">
        <v>8.77</v>
      </c>
      <c r="D2">
        <v>8.77</v>
      </c>
      <c r="E2">
        <v>2.9</v>
      </c>
      <c r="F2">
        <v>5.03</v>
      </c>
      <c r="G2">
        <v>14.2</v>
      </c>
      <c r="H2">
        <v>15.22</v>
      </c>
      <c r="I2">
        <v>59.2</v>
      </c>
      <c r="J2">
        <v>71</v>
      </c>
      <c r="K2">
        <v>31.2</v>
      </c>
      <c r="L2">
        <v>75</v>
      </c>
      <c r="M2">
        <v>72.2</v>
      </c>
      <c r="N2">
        <v>3.1</v>
      </c>
      <c r="O2">
        <v>57.3</v>
      </c>
      <c r="P2">
        <v>49</v>
      </c>
      <c r="Q2">
        <v>8.02</v>
      </c>
      <c r="R2">
        <v>11.56</v>
      </c>
      <c r="S2">
        <v>56.3</v>
      </c>
      <c r="T2">
        <v>76.7</v>
      </c>
      <c r="U2">
        <v>75</v>
      </c>
      <c r="V2">
        <v>74.8</v>
      </c>
      <c r="W2">
        <v>0.03</v>
      </c>
      <c r="X2">
        <v>74.3</v>
      </c>
    </row>
    <row r="3" spans="1:24" x14ac:dyDescent="0.2">
      <c r="A3" s="3"/>
      <c r="B3">
        <v>1.54</v>
      </c>
      <c r="C3">
        <v>5.42</v>
      </c>
      <c r="D3">
        <v>6.75</v>
      </c>
      <c r="E3">
        <v>2.73</v>
      </c>
      <c r="F3">
        <v>1.67</v>
      </c>
      <c r="G3">
        <v>11.14</v>
      </c>
      <c r="H3">
        <v>9.23</v>
      </c>
      <c r="I3">
        <v>52.85</v>
      </c>
      <c r="J3">
        <v>68.319999999999993</v>
      </c>
      <c r="K3">
        <v>25.55</v>
      </c>
      <c r="L3">
        <v>60.02</v>
      </c>
      <c r="M3">
        <v>68.25</v>
      </c>
      <c r="N3">
        <v>2.68</v>
      </c>
      <c r="O3">
        <v>64.31</v>
      </c>
      <c r="P3">
        <v>58.42</v>
      </c>
      <c r="Q3">
        <v>4.7</v>
      </c>
      <c r="R3">
        <v>8.15</v>
      </c>
      <c r="S3">
        <v>47.04</v>
      </c>
      <c r="T3">
        <v>72.53</v>
      </c>
      <c r="U3">
        <v>72.52</v>
      </c>
      <c r="V3">
        <v>78.930000000000007</v>
      </c>
      <c r="W3">
        <v>0.03</v>
      </c>
      <c r="X3">
        <v>82.52</v>
      </c>
    </row>
    <row r="4" spans="1:24" x14ac:dyDescent="0.2">
      <c r="A4" s="3"/>
      <c r="B4">
        <v>1.02</v>
      </c>
      <c r="C4">
        <v>5.87</v>
      </c>
      <c r="D4">
        <v>6.9</v>
      </c>
      <c r="E4">
        <v>4.42</v>
      </c>
      <c r="F4">
        <v>4.82</v>
      </c>
      <c r="G4">
        <v>11.87</v>
      </c>
      <c r="H4">
        <v>12.28</v>
      </c>
      <c r="I4">
        <v>64.33</v>
      </c>
      <c r="J4">
        <v>58.05</v>
      </c>
      <c r="K4">
        <v>19</v>
      </c>
      <c r="L4">
        <v>62.32</v>
      </c>
      <c r="M4">
        <v>63.95</v>
      </c>
      <c r="N4">
        <v>3.15</v>
      </c>
      <c r="O4">
        <v>55.76</v>
      </c>
      <c r="P4">
        <v>57.93</v>
      </c>
      <c r="Q4">
        <v>5.44</v>
      </c>
      <c r="R4">
        <v>8.83</v>
      </c>
      <c r="S4">
        <v>52.46</v>
      </c>
      <c r="T4">
        <v>74.91</v>
      </c>
      <c r="U4">
        <v>81.680000000000007</v>
      </c>
      <c r="V4">
        <v>72.239999999999995</v>
      </c>
      <c r="W4">
        <v>0.06</v>
      </c>
      <c r="X4">
        <v>70.569999999999993</v>
      </c>
    </row>
    <row r="5" spans="1:24" x14ac:dyDescent="0.2">
      <c r="A5" s="3"/>
      <c r="D5">
        <v>1.02</v>
      </c>
    </row>
    <row r="6" spans="1:24" x14ac:dyDescent="0.2">
      <c r="A6" s="3"/>
      <c r="D6">
        <v>0.98</v>
      </c>
    </row>
    <row r="7" spans="1:24" x14ac:dyDescent="0.2">
      <c r="A7" s="3"/>
      <c r="D7">
        <v>2.4</v>
      </c>
    </row>
    <row r="8" spans="1:24" x14ac:dyDescent="0.2">
      <c r="A8" s="3"/>
    </row>
    <row r="9" spans="1:24" x14ac:dyDescent="0.2">
      <c r="A9" s="1" t="s">
        <v>22</v>
      </c>
      <c r="B9">
        <v>1.793333333333333</v>
      </c>
      <c r="C9">
        <v>6.6866666666666665</v>
      </c>
      <c r="D9">
        <v>4.47</v>
      </c>
      <c r="E9">
        <v>3.35</v>
      </c>
      <c r="F9">
        <v>3.84</v>
      </c>
      <c r="G9">
        <v>12.403333333333334</v>
      </c>
      <c r="H9">
        <v>12.243333333333334</v>
      </c>
      <c r="I9">
        <v>58.793333333333329</v>
      </c>
      <c r="J9">
        <v>65.790000000000006</v>
      </c>
      <c r="K9">
        <v>25.25</v>
      </c>
      <c r="L9">
        <v>65.78</v>
      </c>
      <c r="M9">
        <v>68.133333333333326</v>
      </c>
      <c r="N9">
        <v>2.9766666666666666</v>
      </c>
      <c r="O9">
        <v>59.123333333333335</v>
      </c>
      <c r="P9">
        <v>55.116666666666667</v>
      </c>
      <c r="Q9">
        <v>6.0533333333333337</v>
      </c>
      <c r="R9">
        <v>9.5133333333333336</v>
      </c>
      <c r="S9">
        <v>51.933333333333337</v>
      </c>
      <c r="T9">
        <v>74.713333333333338</v>
      </c>
      <c r="U9">
        <v>76.399999999999991</v>
      </c>
      <c r="V9">
        <v>75.323333333333338</v>
      </c>
      <c r="W9">
        <v>0.04</v>
      </c>
      <c r="X9">
        <v>75.796666666666667</v>
      </c>
    </row>
    <row r="10" spans="1:24" x14ac:dyDescent="0.2">
      <c r="A10" s="1" t="s">
        <v>23</v>
      </c>
      <c r="B10">
        <v>0.92635486360969355</v>
      </c>
      <c r="C10">
        <v>1.8181950757092429</v>
      </c>
      <c r="D10">
        <v>3.4047261270181477</v>
      </c>
      <c r="E10">
        <v>0.93053747909474138</v>
      </c>
      <c r="F10">
        <v>1.8822061523648272</v>
      </c>
      <c r="G10">
        <v>1.5981969006769206</v>
      </c>
      <c r="H10">
        <v>2.9951683313852846</v>
      </c>
      <c r="I10">
        <v>5.7507941480575804</v>
      </c>
      <c r="J10">
        <v>6.8356638302362418</v>
      </c>
      <c r="K10">
        <v>6.1055302800002487</v>
      </c>
      <c r="L10">
        <v>8.0671432366110842</v>
      </c>
      <c r="M10">
        <v>4.1262371882059004</v>
      </c>
      <c r="N10">
        <v>0.2581343319539911</v>
      </c>
      <c r="O10">
        <v>4.557305490455227</v>
      </c>
      <c r="P10">
        <v>5.3028514342128554</v>
      </c>
      <c r="Q10">
        <v>1.7429094449607345</v>
      </c>
      <c r="R10">
        <v>1.8047806884309723</v>
      </c>
      <c r="S10">
        <v>4.6524115610437269</v>
      </c>
      <c r="T10">
        <v>2.0919448686170807</v>
      </c>
      <c r="U10">
        <v>4.7377631853016942</v>
      </c>
      <c r="V10">
        <v>3.3755641503804035</v>
      </c>
      <c r="W10">
        <v>1.7320508075688783E-2</v>
      </c>
      <c r="X10">
        <v>6.1139703412212718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ED195-0DC7-1B45-B6F6-9527CFF8CF88}">
  <dimension ref="A1:AO7"/>
  <sheetViews>
    <sheetView tabSelected="1" workbookViewId="0">
      <selection activeCell="E29" sqref="E29"/>
    </sheetView>
  </sheetViews>
  <sheetFormatPr baseColWidth="10" defaultRowHeight="16" x14ac:dyDescent="0.2"/>
  <sheetData>
    <row r="1" spans="1:41" x14ac:dyDescent="0.2">
      <c r="B1" t="s">
        <v>38</v>
      </c>
      <c r="G1" t="s">
        <v>24</v>
      </c>
      <c r="L1" t="s">
        <v>25</v>
      </c>
      <c r="Q1" t="s">
        <v>26</v>
      </c>
      <c r="V1" t="s">
        <v>27</v>
      </c>
      <c r="AA1" t="s">
        <v>28</v>
      </c>
      <c r="AF1" t="s">
        <v>29</v>
      </c>
      <c r="AK1" t="s">
        <v>30</v>
      </c>
    </row>
    <row r="2" spans="1:41" x14ac:dyDescent="0.2">
      <c r="E2" s="5" t="s">
        <v>39</v>
      </c>
      <c r="F2" s="5" t="s">
        <v>40</v>
      </c>
      <c r="J2" s="5" t="s">
        <v>39</v>
      </c>
      <c r="K2" s="5" t="s">
        <v>40</v>
      </c>
      <c r="O2" s="5" t="s">
        <v>39</v>
      </c>
      <c r="P2" s="5" t="s">
        <v>40</v>
      </c>
      <c r="T2" s="5" t="s">
        <v>39</v>
      </c>
      <c r="U2" s="5" t="s">
        <v>40</v>
      </c>
      <c r="Y2" s="5" t="s">
        <v>39</v>
      </c>
      <c r="Z2" s="5" t="s">
        <v>40</v>
      </c>
      <c r="AD2" s="5" t="s">
        <v>39</v>
      </c>
      <c r="AE2" s="5" t="s">
        <v>40</v>
      </c>
      <c r="AI2" s="5" t="s">
        <v>39</v>
      </c>
      <c r="AJ2" s="5" t="s">
        <v>40</v>
      </c>
      <c r="AN2" s="5" t="s">
        <v>39</v>
      </c>
      <c r="AO2" s="5" t="s">
        <v>40</v>
      </c>
    </row>
    <row r="3" spans="1:41" x14ac:dyDescent="0.2">
      <c r="A3" t="s">
        <v>31</v>
      </c>
      <c r="B3">
        <v>0.98600000000000021</v>
      </c>
      <c r="C3">
        <v>0.88800000000000001</v>
      </c>
      <c r="D3">
        <v>1.1259999999999999</v>
      </c>
      <c r="E3">
        <f>AVERAGE(B3:D3)</f>
        <v>1</v>
      </c>
      <c r="F3">
        <f>STDEV(B3:D3)</f>
        <v>0.11961605243444537</v>
      </c>
      <c r="G3">
        <v>5.9409999999999981</v>
      </c>
      <c r="H3">
        <v>5.1230000000000002</v>
      </c>
      <c r="I3">
        <v>7.3739999999999997</v>
      </c>
      <c r="J3">
        <f>AVERAGE(G3:I3)</f>
        <v>6.1459999999999999</v>
      </c>
      <c r="K3">
        <f>STDEV(G3:I3)</f>
        <v>1.1394160785244272</v>
      </c>
      <c r="L3">
        <v>13.093999999999996</v>
      </c>
      <c r="M3">
        <v>11.929</v>
      </c>
      <c r="N3">
        <v>14.685</v>
      </c>
      <c r="O3">
        <f>AVERAGE(L3:N3)</f>
        <v>13.235999999999999</v>
      </c>
      <c r="P3">
        <f>STDEV(L3:N3)</f>
        <v>1.3834764183028205</v>
      </c>
      <c r="Q3">
        <v>3.4940000000000002</v>
      </c>
      <c r="R3">
        <v>3.1680000000000001</v>
      </c>
      <c r="S3">
        <v>3.9460000000000002</v>
      </c>
      <c r="T3">
        <f>AVERAGE(Q3:S3)</f>
        <v>3.536</v>
      </c>
      <c r="U3">
        <f>STDEV(Q3:S3)</f>
        <v>0.39069681339882978</v>
      </c>
      <c r="V3">
        <v>7.5289999999999981</v>
      </c>
      <c r="W3">
        <v>6.7569999999999997</v>
      </c>
      <c r="X3">
        <v>8.6489999999999991</v>
      </c>
      <c r="Y3">
        <f>AVERAGE(V3:X3)</f>
        <v>7.6449999999999987</v>
      </c>
      <c r="Z3">
        <f>STDEV(V3:X3)</f>
        <v>0.95131908421939249</v>
      </c>
      <c r="AA3">
        <v>4.6590000000000016</v>
      </c>
      <c r="AB3">
        <v>3.9790000000000001</v>
      </c>
      <c r="AC3">
        <v>5.9059999999999997</v>
      </c>
      <c r="AD3">
        <f>AVERAGE(AA3:AC3)</f>
        <v>4.8479999999999999</v>
      </c>
      <c r="AE3">
        <f>STDEV(AA3:AC3)</f>
        <v>0.97730394453312242</v>
      </c>
      <c r="AF3">
        <v>5.6170000000000027</v>
      </c>
      <c r="AG3">
        <v>4.8970000000000002</v>
      </c>
      <c r="AH3">
        <v>6.8109999999999999</v>
      </c>
      <c r="AI3">
        <f>AVERAGE(AF3:AH3)</f>
        <v>5.7750000000000012</v>
      </c>
      <c r="AJ3">
        <f>STDEV(AF3:AH3)</f>
        <v>0.96673264142677817</v>
      </c>
      <c r="AK3">
        <v>3.6270000000000007</v>
      </c>
      <c r="AL3">
        <v>3.2410000000000001</v>
      </c>
      <c r="AM3">
        <v>4.202</v>
      </c>
      <c r="AN3">
        <f>AVERAGE(AK3:AM3)</f>
        <v>3.69</v>
      </c>
      <c r="AO3">
        <f>STDEV(AK3:AM3)</f>
        <v>0.48358763425050894</v>
      </c>
    </row>
    <row r="4" spans="1:41" x14ac:dyDescent="0.2">
      <c r="A4" t="s">
        <v>32</v>
      </c>
      <c r="B4">
        <v>0.99399999999999999</v>
      </c>
      <c r="C4">
        <v>0.92400000000000004</v>
      </c>
      <c r="D4">
        <v>1.0820000000000001</v>
      </c>
      <c r="E4">
        <f t="shared" ref="E4:E7" si="0">AVERAGE(B4:D4)</f>
        <v>1</v>
      </c>
      <c r="F4">
        <f t="shared" ref="F4:F7" si="1">STDEV(B4:D4)</f>
        <v>7.9170701651557956E-2</v>
      </c>
      <c r="G4">
        <v>123.28900000000002</v>
      </c>
      <c r="H4">
        <v>112.881</v>
      </c>
      <c r="I4">
        <v>137.273</v>
      </c>
      <c r="J4">
        <f t="shared" ref="J4:J7" si="2">AVERAGE(G4:I4)</f>
        <v>124.48099999999999</v>
      </c>
      <c r="K4">
        <f t="shared" ref="K4:K7" si="3">STDEV(G4:I4)</f>
        <v>12.239610451317473</v>
      </c>
      <c r="L4">
        <v>228.44500000000005</v>
      </c>
      <c r="M4">
        <v>211.273</v>
      </c>
      <c r="N4">
        <v>250.66300000000001</v>
      </c>
      <c r="O4">
        <f t="shared" ref="O4:O7" si="4">AVERAGE(L4:N4)</f>
        <v>230.12700000000004</v>
      </c>
      <c r="P4">
        <f t="shared" ref="P4:P7" si="5">STDEV(L4:N4)</f>
        <v>19.748794089766601</v>
      </c>
      <c r="Q4">
        <v>41.437999999999995</v>
      </c>
      <c r="R4">
        <v>38.337000000000003</v>
      </c>
      <c r="S4">
        <v>45.445</v>
      </c>
      <c r="T4">
        <f t="shared" ref="T4:T7" si="6">AVERAGE(Q4:S4)</f>
        <v>41.74</v>
      </c>
      <c r="U4">
        <f t="shared" ref="U4:U7" si="7">STDEV(Q4:S4)</f>
        <v>3.5636103883561669</v>
      </c>
      <c r="V4">
        <v>235.87400000000002</v>
      </c>
      <c r="W4">
        <v>199.971</v>
      </c>
      <c r="X4">
        <v>304.78899999999999</v>
      </c>
      <c r="Y4">
        <f t="shared" ref="Y4:Y7" si="8">AVERAGE(V4:X4)</f>
        <v>246.87800000000001</v>
      </c>
      <c r="Z4">
        <f t="shared" ref="Z4:Z7" si="9">STDEV(V4:X4)</f>
        <v>53.268370474419477</v>
      </c>
      <c r="AA4">
        <v>16.721999999999998</v>
      </c>
      <c r="AB4">
        <v>13.973000000000001</v>
      </c>
      <c r="AC4">
        <v>22.513000000000002</v>
      </c>
      <c r="AD4">
        <f t="shared" ref="AD4:AD7" si="10">AVERAGE(AA4:AC4)</f>
        <v>17.736000000000001</v>
      </c>
      <c r="AE4">
        <f t="shared" ref="AE4:AE7" si="11">STDEV(AA4:AC4)</f>
        <v>4.35936314156094</v>
      </c>
      <c r="AF4">
        <v>8.8070000000000004</v>
      </c>
      <c r="AG4">
        <v>7.9269999999999996</v>
      </c>
      <c r="AH4">
        <v>10.071</v>
      </c>
      <c r="AI4">
        <f t="shared" ref="AI4:AI7" si="12">AVERAGE(AF4:AH4)</f>
        <v>8.9350000000000005</v>
      </c>
      <c r="AJ4">
        <f t="shared" ref="AJ4:AJ7" si="13">STDEV(AF4:AH4)</f>
        <v>1.0777161036191303</v>
      </c>
      <c r="AK4">
        <v>57.061999999999998</v>
      </c>
      <c r="AL4">
        <v>51.838000000000001</v>
      </c>
      <c r="AM4">
        <v>64.302000000000007</v>
      </c>
      <c r="AN4">
        <f t="shared" ref="AN4:AN7" si="14">AVERAGE(AK4:AM4)</f>
        <v>57.734000000000002</v>
      </c>
      <c r="AO4">
        <f t="shared" ref="AO4:AO7" si="15">STDEV(AK4:AM4)</f>
        <v>6.2591143143419288</v>
      </c>
    </row>
    <row r="5" spans="1:41" x14ac:dyDescent="0.2">
      <c r="A5" t="s">
        <v>33</v>
      </c>
      <c r="B5">
        <v>0.98399999999999999</v>
      </c>
      <c r="C5">
        <v>0.88300000000000001</v>
      </c>
      <c r="D5">
        <v>1.133</v>
      </c>
      <c r="E5">
        <f t="shared" si="0"/>
        <v>1</v>
      </c>
      <c r="F5">
        <f t="shared" si="1"/>
        <v>0.12576565508913867</v>
      </c>
      <c r="G5">
        <v>16.309999999999999</v>
      </c>
      <c r="H5">
        <v>14.99</v>
      </c>
      <c r="I5">
        <v>18.062000000000001</v>
      </c>
      <c r="J5">
        <f t="shared" si="2"/>
        <v>16.453999999999997</v>
      </c>
      <c r="K5">
        <f t="shared" si="3"/>
        <v>1.5410541846411507</v>
      </c>
      <c r="L5">
        <v>14.491000000000003</v>
      </c>
      <c r="M5">
        <v>13.39</v>
      </c>
      <c r="N5">
        <v>15.922000000000001</v>
      </c>
      <c r="O5">
        <f t="shared" si="4"/>
        <v>14.601000000000001</v>
      </c>
      <c r="P5">
        <f t="shared" si="5"/>
        <v>1.2695790640995934</v>
      </c>
      <c r="Q5">
        <v>13.463000000000008</v>
      </c>
      <c r="R5">
        <v>12.074</v>
      </c>
      <c r="S5">
        <v>15.488</v>
      </c>
      <c r="T5">
        <f t="shared" si="6"/>
        <v>13.675000000000002</v>
      </c>
      <c r="U5">
        <f t="shared" si="7"/>
        <v>1.7168450716357657</v>
      </c>
      <c r="V5">
        <v>11.403</v>
      </c>
      <c r="W5">
        <v>10.462</v>
      </c>
      <c r="X5">
        <v>12.653</v>
      </c>
      <c r="Y5">
        <f t="shared" si="8"/>
        <v>11.506</v>
      </c>
      <c r="Z5">
        <f t="shared" si="9"/>
        <v>1.0991255615260709</v>
      </c>
      <c r="AA5">
        <v>27.149000000000001</v>
      </c>
      <c r="AB5">
        <v>24.465</v>
      </c>
      <c r="AC5">
        <v>30.988</v>
      </c>
      <c r="AD5">
        <f t="shared" si="10"/>
        <v>27.534000000000002</v>
      </c>
      <c r="AE5">
        <f t="shared" si="11"/>
        <v>3.278498284275897</v>
      </c>
      <c r="AF5">
        <v>32.164999999999985</v>
      </c>
      <c r="AG5">
        <v>26.614000000000001</v>
      </c>
      <c r="AH5">
        <v>44.723999999999997</v>
      </c>
      <c r="AI5">
        <f t="shared" si="12"/>
        <v>34.500999999999998</v>
      </c>
      <c r="AJ5">
        <f t="shared" si="13"/>
        <v>9.2782378176030686</v>
      </c>
      <c r="AK5">
        <v>18.235000000000007</v>
      </c>
      <c r="AL5">
        <v>16.742999999999999</v>
      </c>
      <c r="AM5">
        <v>20.219000000000001</v>
      </c>
      <c r="AN5">
        <f t="shared" si="14"/>
        <v>18.399000000000004</v>
      </c>
      <c r="AO5">
        <f t="shared" si="15"/>
        <v>1.7437935657640222</v>
      </c>
    </row>
    <row r="6" spans="1:41" x14ac:dyDescent="0.2">
      <c r="A6" t="s">
        <v>34</v>
      </c>
      <c r="B6">
        <v>0.99500000000000011</v>
      </c>
      <c r="C6">
        <v>0.92800000000000005</v>
      </c>
      <c r="D6">
        <v>1.077</v>
      </c>
      <c r="E6">
        <f t="shared" si="0"/>
        <v>1</v>
      </c>
      <c r="F6">
        <f t="shared" si="1"/>
        <v>7.4625732827222485E-2</v>
      </c>
      <c r="G6">
        <v>1.8259999999999996</v>
      </c>
      <c r="H6">
        <v>1.58</v>
      </c>
      <c r="I6">
        <v>2.2519999999999998</v>
      </c>
      <c r="J6">
        <f t="shared" si="2"/>
        <v>1.8859999999999999</v>
      </c>
      <c r="K6">
        <f t="shared" si="3"/>
        <v>0.33999411759617126</v>
      </c>
      <c r="L6">
        <v>2.4509999999999996</v>
      </c>
      <c r="M6">
        <v>2.1440000000000001</v>
      </c>
      <c r="N6">
        <v>2.95</v>
      </c>
      <c r="O6">
        <f t="shared" si="4"/>
        <v>2.5150000000000001</v>
      </c>
      <c r="P6">
        <f t="shared" si="5"/>
        <v>0.40679355943770762</v>
      </c>
      <c r="Q6">
        <v>4.5050000000000008</v>
      </c>
      <c r="R6">
        <v>4.0019999999999998</v>
      </c>
      <c r="S6">
        <v>5.2690000000000001</v>
      </c>
      <c r="T6">
        <f t="shared" si="6"/>
        <v>4.5920000000000005</v>
      </c>
      <c r="U6">
        <f t="shared" si="7"/>
        <v>0.6379647325675577</v>
      </c>
      <c r="V6">
        <v>5.1770000000000005</v>
      </c>
      <c r="W6">
        <v>4.3970000000000002</v>
      </c>
      <c r="X6">
        <v>6.665</v>
      </c>
      <c r="Y6">
        <f t="shared" si="8"/>
        <v>5.4130000000000003</v>
      </c>
      <c r="Z6">
        <f t="shared" si="9"/>
        <v>1.1522708015045771</v>
      </c>
      <c r="AA6">
        <v>24.979000000000003</v>
      </c>
      <c r="AB6">
        <v>23.170999999999999</v>
      </c>
      <c r="AC6">
        <v>27.291</v>
      </c>
      <c r="AD6">
        <f t="shared" si="10"/>
        <v>25.147000000000002</v>
      </c>
      <c r="AE6">
        <f t="shared" si="11"/>
        <v>2.0651314728123249</v>
      </c>
      <c r="AF6">
        <v>42.919000000000011</v>
      </c>
      <c r="AG6">
        <v>39.445</v>
      </c>
      <c r="AH6">
        <v>47.518000000000001</v>
      </c>
      <c r="AI6">
        <f t="shared" si="12"/>
        <v>43.294000000000004</v>
      </c>
      <c r="AJ6">
        <f t="shared" si="13"/>
        <v>4.0495433075842016</v>
      </c>
      <c r="AK6">
        <v>5.0869999999999989</v>
      </c>
      <c r="AL6">
        <v>4.5970000000000004</v>
      </c>
      <c r="AM6">
        <v>5.7779999999999996</v>
      </c>
      <c r="AN6">
        <f t="shared" si="14"/>
        <v>5.1539999999999999</v>
      </c>
      <c r="AO6">
        <f t="shared" si="15"/>
        <v>0.59334391376334139</v>
      </c>
    </row>
    <row r="7" spans="1:41" x14ac:dyDescent="0.2">
      <c r="A7" t="s">
        <v>35</v>
      </c>
      <c r="B7">
        <v>0.98399999999999999</v>
      </c>
      <c r="C7">
        <v>0.88300000000000001</v>
      </c>
      <c r="D7">
        <v>1.133</v>
      </c>
      <c r="E7">
        <f t="shared" si="0"/>
        <v>1</v>
      </c>
      <c r="F7">
        <f t="shared" si="1"/>
        <v>0.12576565508913867</v>
      </c>
      <c r="G7">
        <v>1.0860000000000003</v>
      </c>
      <c r="H7">
        <v>0.95199999999999996</v>
      </c>
      <c r="I7">
        <v>1.298</v>
      </c>
      <c r="J7">
        <f t="shared" si="2"/>
        <v>1.1120000000000001</v>
      </c>
      <c r="K7">
        <f t="shared" si="3"/>
        <v>0.17445916427634264</v>
      </c>
      <c r="L7">
        <v>1.1909999999999998</v>
      </c>
      <c r="M7">
        <v>1.103</v>
      </c>
      <c r="N7">
        <v>1.306</v>
      </c>
      <c r="O7">
        <f t="shared" si="4"/>
        <v>1.2</v>
      </c>
      <c r="P7">
        <f t="shared" si="5"/>
        <v>0.10179882121124983</v>
      </c>
      <c r="Q7">
        <v>2.1620000000000008</v>
      </c>
      <c r="R7">
        <v>1.861</v>
      </c>
      <c r="S7">
        <v>2.6909999999999998</v>
      </c>
      <c r="T7">
        <f t="shared" si="6"/>
        <v>2.238</v>
      </c>
      <c r="U7">
        <f t="shared" si="7"/>
        <v>0.42018686319303206</v>
      </c>
      <c r="V7">
        <v>0.92999999999999972</v>
      </c>
      <c r="W7">
        <v>0.84899999999999998</v>
      </c>
      <c r="X7">
        <v>1.038</v>
      </c>
      <c r="Y7">
        <f t="shared" si="8"/>
        <v>0.93899999999999995</v>
      </c>
      <c r="Z7">
        <f t="shared" si="9"/>
        <v>9.48208837756747E-2</v>
      </c>
      <c r="AA7">
        <v>61.032000000000011</v>
      </c>
      <c r="AB7">
        <v>56.024999999999999</v>
      </c>
      <c r="AC7">
        <v>67.694999999999993</v>
      </c>
      <c r="AD7">
        <f t="shared" si="10"/>
        <v>61.584000000000003</v>
      </c>
      <c r="AE7">
        <f t="shared" si="11"/>
        <v>5.8545497691965993</v>
      </c>
      <c r="AF7">
        <v>113.50999999999998</v>
      </c>
      <c r="AG7">
        <v>103.98699999999999</v>
      </c>
      <c r="AH7">
        <v>126.276</v>
      </c>
      <c r="AI7">
        <f t="shared" si="12"/>
        <v>114.59099999999999</v>
      </c>
      <c r="AJ7">
        <f t="shared" si="13"/>
        <v>11.183751651391407</v>
      </c>
      <c r="AK7">
        <v>19.43300000000001</v>
      </c>
      <c r="AL7">
        <v>18.024999999999999</v>
      </c>
      <c r="AM7">
        <v>21.236999999999998</v>
      </c>
      <c r="AN7">
        <f t="shared" si="14"/>
        <v>19.565000000000001</v>
      </c>
      <c r="AO7">
        <f t="shared" si="15"/>
        <v>1.6100633527908141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 1C</vt:lpstr>
      <vt:lpstr>EDF1E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Jacob (Yaqub) Hanna</cp:lastModifiedBy>
  <dcterms:created xsi:type="dcterms:W3CDTF">2023-08-14T11:03:05Z</dcterms:created>
  <dcterms:modified xsi:type="dcterms:W3CDTF">2023-08-24T18:18:08Z</dcterms:modified>
</cp:coreProperties>
</file>