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nsa\Desktop\FINAL VERSION\raw data\"/>
    </mc:Choice>
  </mc:AlternateContent>
  <xr:revisionPtr revIDLastSave="0" documentId="13_ncr:1_{9838639B-A169-4866-9A56-83A4F7CEC119}" xr6:coauthVersionLast="47" xr6:coauthVersionMax="47" xr10:uidLastSave="{00000000-0000-0000-0000-000000000000}"/>
  <bookViews>
    <workbookView xWindow="37320" yWindow="-120" windowWidth="38640" windowHeight="21120" activeTab="3" xr2:uid="{00000000-000D-0000-FFFF-FFFF00000000}"/>
  </bookViews>
  <sheets>
    <sheet name="B" sheetId="1" r:id="rId1"/>
    <sheet name="F" sheetId="2" r:id="rId2"/>
    <sheet name="H" sheetId="3" r:id="rId3"/>
    <sheet name="J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3" i="4" l="1"/>
  <c r="P92" i="4"/>
  <c r="P91" i="4"/>
  <c r="P89" i="4"/>
  <c r="AC88" i="4"/>
  <c r="P88" i="4"/>
  <c r="P87" i="4"/>
  <c r="P86" i="4"/>
  <c r="AC85" i="4"/>
  <c r="P84" i="4"/>
  <c r="AO83" i="4"/>
  <c r="P83" i="4"/>
  <c r="AC82" i="4"/>
  <c r="P82" i="4"/>
  <c r="AC81" i="4"/>
  <c r="P81" i="4"/>
  <c r="G81" i="4"/>
  <c r="AO80" i="4"/>
  <c r="P80" i="4"/>
  <c r="P79" i="4"/>
  <c r="G79" i="4"/>
  <c r="AO78" i="4"/>
  <c r="AC78" i="4"/>
  <c r="P78" i="4"/>
  <c r="AO77" i="4"/>
  <c r="AC77" i="4"/>
  <c r="P77" i="4"/>
  <c r="G77" i="4"/>
  <c r="AD67" i="4"/>
  <c r="AB67" i="4"/>
  <c r="AC67" i="4" s="1"/>
  <c r="AD66" i="4"/>
  <c r="AB66" i="4"/>
  <c r="AC66" i="4" s="1"/>
  <c r="AD65" i="4"/>
  <c r="AB65" i="4"/>
  <c r="AC65" i="4" s="1"/>
  <c r="AD64" i="4"/>
  <c r="AB64" i="4"/>
  <c r="AC64" i="4" s="1"/>
  <c r="AD63" i="4"/>
  <c r="AB63" i="4"/>
  <c r="AC63" i="4" s="1"/>
  <c r="AD62" i="4"/>
  <c r="AB62" i="4"/>
  <c r="AC62" i="4" s="1"/>
  <c r="AD61" i="4"/>
  <c r="AC61" i="4"/>
  <c r="AB61" i="4"/>
  <c r="AD60" i="4"/>
  <c r="AB60" i="4"/>
  <c r="AC60" i="4" s="1"/>
  <c r="AD59" i="4"/>
  <c r="AB59" i="4"/>
  <c r="AC59" i="4" s="1"/>
  <c r="AD58" i="4"/>
  <c r="AB58" i="4"/>
  <c r="AC58" i="4" s="1"/>
  <c r="AD57" i="4"/>
  <c r="AB57" i="4"/>
  <c r="AC57" i="4" s="1"/>
  <c r="AD56" i="4"/>
  <c r="AB56" i="4"/>
  <c r="AC56" i="4" s="1"/>
  <c r="AD55" i="4"/>
  <c r="AB55" i="4"/>
  <c r="AC55" i="4" s="1"/>
  <c r="AD54" i="4"/>
  <c r="AB54" i="4"/>
  <c r="AC54" i="4" s="1"/>
  <c r="AD53" i="4"/>
  <c r="AC53" i="4"/>
  <c r="AB53" i="4"/>
  <c r="AD52" i="4"/>
  <c r="AB52" i="4"/>
  <c r="AC52" i="4" s="1"/>
  <c r="AD51" i="4"/>
  <c r="AB51" i="4"/>
  <c r="AC51" i="4" s="1"/>
  <c r="AD50" i="4"/>
  <c r="AB50" i="4"/>
  <c r="AC50" i="4" s="1"/>
  <c r="AD49" i="4"/>
  <c r="AB49" i="4"/>
  <c r="AC49" i="4" s="1"/>
  <c r="AD48" i="4"/>
  <c r="AB48" i="4"/>
  <c r="AC48" i="4" s="1"/>
  <c r="AD45" i="4"/>
  <c r="AB45" i="4"/>
  <c r="AC45" i="4" s="1"/>
  <c r="AD44" i="4"/>
  <c r="AB44" i="4"/>
  <c r="AC44" i="4" s="1"/>
  <c r="AD43" i="4"/>
  <c r="AC43" i="4"/>
  <c r="AB43" i="4"/>
  <c r="AD42" i="4"/>
  <c r="AB42" i="4"/>
  <c r="AC42" i="4" s="1"/>
  <c r="AD41" i="4"/>
  <c r="AB41" i="4"/>
  <c r="AC41" i="4" s="1"/>
  <c r="AD40" i="4"/>
  <c r="AB40" i="4"/>
  <c r="AC40" i="4" s="1"/>
  <c r="AD39" i="4"/>
  <c r="AB39" i="4"/>
  <c r="AC39" i="4" s="1"/>
  <c r="AD38" i="4"/>
  <c r="AB38" i="4"/>
  <c r="AC38" i="4" s="1"/>
  <c r="AD37" i="4"/>
  <c r="AB37" i="4"/>
  <c r="AC37" i="4" s="1"/>
  <c r="AN36" i="4"/>
  <c r="AO36" i="4" s="1"/>
  <c r="AD36" i="4"/>
  <c r="AB36" i="4"/>
  <c r="AC36" i="4" s="1"/>
  <c r="AN35" i="4"/>
  <c r="AO35" i="4" s="1"/>
  <c r="AD35" i="4"/>
  <c r="AB35" i="4"/>
  <c r="AC35" i="4" s="1"/>
  <c r="R35" i="4"/>
  <c r="P35" i="4"/>
  <c r="Q35" i="4" s="1"/>
  <c r="AN34" i="4"/>
  <c r="AO34" i="4" s="1"/>
  <c r="AD34" i="4"/>
  <c r="AB34" i="4"/>
  <c r="AC34" i="4" s="1"/>
  <c r="R34" i="4"/>
  <c r="P34" i="4"/>
  <c r="Q34" i="4" s="1"/>
  <c r="AN33" i="4"/>
  <c r="AO33" i="4" s="1"/>
  <c r="AD33" i="4"/>
  <c r="AB33" i="4"/>
  <c r="AC33" i="4" s="1"/>
  <c r="R33" i="4"/>
  <c r="P33" i="4"/>
  <c r="Q33" i="4" s="1"/>
  <c r="AN32" i="4"/>
  <c r="AO32" i="4" s="1"/>
  <c r="AD32" i="4"/>
  <c r="AB32" i="4"/>
  <c r="AC32" i="4" s="1"/>
  <c r="R32" i="4"/>
  <c r="P32" i="4"/>
  <c r="Q32" i="4" s="1"/>
  <c r="AN31" i="4"/>
  <c r="AO31" i="4" s="1"/>
  <c r="AD31" i="4"/>
  <c r="AB31" i="4"/>
  <c r="AC31" i="4" s="1"/>
  <c r="R31" i="4"/>
  <c r="P31" i="4"/>
  <c r="Q31" i="4" s="1"/>
  <c r="AN30" i="4"/>
  <c r="AO30" i="4" s="1"/>
  <c r="R30" i="4"/>
  <c r="P30" i="4"/>
  <c r="Q30" i="4" s="1"/>
  <c r="AN29" i="4"/>
  <c r="AO29" i="4" s="1"/>
  <c r="R29" i="4"/>
  <c r="P29" i="4"/>
  <c r="Q29" i="4" s="1"/>
  <c r="AN28" i="4"/>
  <c r="AO28" i="4" s="1"/>
  <c r="R28" i="4"/>
  <c r="P28" i="4"/>
  <c r="Q28" i="4" s="1"/>
  <c r="AO27" i="4"/>
  <c r="AN27" i="4"/>
  <c r="AD27" i="4"/>
  <c r="AB27" i="4"/>
  <c r="AC27" i="4" s="1"/>
  <c r="R27" i="4"/>
  <c r="P27" i="4"/>
  <c r="Q27" i="4" s="1"/>
  <c r="AO26" i="4"/>
  <c r="AN26" i="4"/>
  <c r="AD26" i="4"/>
  <c r="AB26" i="4"/>
  <c r="AC26" i="4" s="1"/>
  <c r="R26" i="4"/>
  <c r="P26" i="4"/>
  <c r="Q26" i="4" s="1"/>
  <c r="AO25" i="4"/>
  <c r="AN25" i="4"/>
  <c r="AD25" i="4"/>
  <c r="AB25" i="4"/>
  <c r="AC25" i="4" s="1"/>
  <c r="R25" i="4"/>
  <c r="P25" i="4"/>
  <c r="Q25" i="4" s="1"/>
  <c r="AD24" i="4"/>
  <c r="AB24" i="4"/>
  <c r="AC24" i="4" s="1"/>
  <c r="AN23" i="4"/>
  <c r="AO23" i="4" s="1"/>
  <c r="AD23" i="4"/>
  <c r="AB23" i="4"/>
  <c r="AC23" i="4" s="1"/>
  <c r="AO22" i="4"/>
  <c r="AN22" i="4"/>
  <c r="AD22" i="4"/>
  <c r="AB22" i="4"/>
  <c r="AC22" i="4" s="1"/>
  <c r="AN21" i="4"/>
  <c r="AO21" i="4" s="1"/>
  <c r="AD21" i="4"/>
  <c r="AC21" i="4"/>
  <c r="AB21" i="4"/>
  <c r="R21" i="4"/>
  <c r="P21" i="4"/>
  <c r="Q21" i="4" s="1"/>
  <c r="AN20" i="4"/>
  <c r="AO20" i="4" s="1"/>
  <c r="AD20" i="4"/>
  <c r="AC20" i="4"/>
  <c r="AB20" i="4"/>
  <c r="R20" i="4"/>
  <c r="P20" i="4"/>
  <c r="Q20" i="4" s="1"/>
  <c r="AN19" i="4"/>
  <c r="AO19" i="4" s="1"/>
  <c r="AD19" i="4"/>
  <c r="AC19" i="4"/>
  <c r="AB19" i="4"/>
  <c r="R19" i="4"/>
  <c r="P19" i="4"/>
  <c r="Q19" i="4" s="1"/>
  <c r="AN18" i="4"/>
  <c r="AO18" i="4" s="1"/>
  <c r="AD18" i="4"/>
  <c r="AC18" i="4"/>
  <c r="AB18" i="4"/>
  <c r="R18" i="4"/>
  <c r="P18" i="4"/>
  <c r="Q18" i="4" s="1"/>
  <c r="AN17" i="4"/>
  <c r="AO17" i="4" s="1"/>
  <c r="AD17" i="4"/>
  <c r="AC17" i="4"/>
  <c r="AB17" i="4"/>
  <c r="R17" i="4"/>
  <c r="P17" i="4"/>
  <c r="Q17" i="4" s="1"/>
  <c r="AN16" i="4"/>
  <c r="AO16" i="4" s="1"/>
  <c r="AD16" i="4"/>
  <c r="AC16" i="4"/>
  <c r="AB16" i="4"/>
  <c r="R16" i="4"/>
  <c r="P16" i="4"/>
  <c r="Q16" i="4" s="1"/>
  <c r="G16" i="4"/>
  <c r="AN15" i="4"/>
  <c r="AO15" i="4" s="1"/>
  <c r="AD15" i="4"/>
  <c r="AB15" i="4"/>
  <c r="AC15" i="4" s="1"/>
  <c r="R15" i="4"/>
  <c r="P15" i="4"/>
  <c r="Q15" i="4" s="1"/>
  <c r="AN14" i="4"/>
  <c r="AO14" i="4" s="1"/>
  <c r="AD14" i="4"/>
  <c r="AB14" i="4"/>
  <c r="AC14" i="4" s="1"/>
  <c r="R14" i="4"/>
  <c r="P14" i="4"/>
  <c r="Q14" i="4" s="1"/>
  <c r="G14" i="4"/>
  <c r="AN13" i="4"/>
  <c r="AO13" i="4" s="1"/>
  <c r="AD13" i="4"/>
  <c r="AB13" i="4"/>
  <c r="AC13" i="4" s="1"/>
  <c r="R13" i="4"/>
  <c r="P13" i="4"/>
  <c r="Q13" i="4" s="1"/>
  <c r="G13" i="4"/>
  <c r="AO12" i="4"/>
  <c r="AN12" i="4"/>
  <c r="AD12" i="4"/>
  <c r="AB12" i="4"/>
  <c r="AC12" i="4" s="1"/>
  <c r="R12" i="4"/>
  <c r="P12" i="4"/>
  <c r="Q12" i="4" s="1"/>
  <c r="G12" i="4"/>
  <c r="AN11" i="4"/>
  <c r="AO11" i="4" s="1"/>
  <c r="AD11" i="4"/>
  <c r="AB11" i="4"/>
  <c r="AC11" i="4" s="1"/>
  <c r="R11" i="4"/>
  <c r="P11" i="4"/>
  <c r="Q11" i="4" s="1"/>
  <c r="AN10" i="4"/>
  <c r="AO10" i="4" s="1"/>
  <c r="AD10" i="4"/>
  <c r="AB10" i="4"/>
  <c r="AC10" i="4" s="1"/>
  <c r="R10" i="4"/>
  <c r="P10" i="4"/>
  <c r="Q10" i="4" s="1"/>
  <c r="G10" i="4"/>
  <c r="BG9" i="4"/>
  <c r="AN9" i="4"/>
  <c r="AO9" i="4" s="1"/>
  <c r="AD9" i="4"/>
  <c r="AB9" i="4"/>
  <c r="AC9" i="4" s="1"/>
  <c r="R9" i="4"/>
  <c r="P9" i="4"/>
  <c r="Q9" i="4" s="1"/>
  <c r="G9" i="4"/>
  <c r="BG8" i="4"/>
  <c r="AN8" i="4"/>
  <c r="AO8" i="4" s="1"/>
  <c r="AD8" i="4"/>
  <c r="AC8" i="4"/>
  <c r="AB8" i="4"/>
  <c r="R8" i="4"/>
  <c r="P8" i="4"/>
  <c r="Q8" i="4" s="1"/>
  <c r="G8" i="4"/>
  <c r="BG7" i="4"/>
  <c r="AN7" i="4"/>
  <c r="AO7" i="4" s="1"/>
  <c r="AD7" i="4"/>
  <c r="AB7" i="4"/>
  <c r="AC7" i="4" s="1"/>
  <c r="R7" i="4"/>
  <c r="P7" i="4"/>
  <c r="Q7" i="4" s="1"/>
  <c r="G7" i="4"/>
  <c r="BG6" i="4"/>
  <c r="BG5" i="4"/>
  <c r="BG4" i="4"/>
  <c r="S50" i="3"/>
  <c r="S48" i="3"/>
  <c r="L48" i="3"/>
  <c r="AA47" i="3"/>
  <c r="AA44" i="3"/>
  <c r="F44" i="3"/>
  <c r="F42" i="3"/>
  <c r="AA41" i="3"/>
  <c r="F41" i="3"/>
  <c r="S33" i="3"/>
  <c r="S32" i="3"/>
  <c r="S30" i="3"/>
  <c r="S29" i="3"/>
  <c r="S28" i="3"/>
  <c r="S27" i="3"/>
  <c r="S26" i="3"/>
  <c r="AA25" i="3"/>
  <c r="S25" i="3"/>
  <c r="AA24" i="3"/>
  <c r="S24" i="3"/>
  <c r="AA23" i="3"/>
  <c r="AA22" i="3"/>
  <c r="K22" i="3"/>
  <c r="AA21" i="3"/>
  <c r="S21" i="3"/>
  <c r="K21" i="3"/>
  <c r="AA20" i="3"/>
  <c r="S20" i="3"/>
  <c r="K20" i="3"/>
  <c r="AA19" i="3"/>
  <c r="S19" i="3"/>
  <c r="K19" i="3"/>
  <c r="AA18" i="3"/>
  <c r="S18" i="3"/>
  <c r="K18" i="3"/>
  <c r="AA17" i="3"/>
  <c r="S17" i="3"/>
  <c r="AA16" i="3"/>
  <c r="S16" i="3"/>
  <c r="K16" i="3"/>
  <c r="AA15" i="3"/>
  <c r="S15" i="3"/>
  <c r="K15" i="3"/>
  <c r="AA14" i="3"/>
  <c r="S14" i="3"/>
  <c r="K14" i="3"/>
  <c r="AA13" i="3"/>
  <c r="S13" i="3"/>
  <c r="AA12" i="3"/>
  <c r="S12" i="3"/>
  <c r="K12" i="3"/>
  <c r="S11" i="3"/>
  <c r="K11" i="3"/>
  <c r="AO10" i="3"/>
  <c r="AA10" i="3"/>
  <c r="S10" i="3"/>
  <c r="K10" i="3"/>
  <c r="AO9" i="3"/>
  <c r="AA9" i="3"/>
  <c r="S9" i="3"/>
  <c r="K9" i="3"/>
  <c r="AO8" i="3"/>
  <c r="AC8" i="3"/>
  <c r="AA8" i="3"/>
  <c r="S8" i="3"/>
  <c r="K8" i="3"/>
  <c r="AO7" i="3"/>
  <c r="AC7" i="3"/>
  <c r="AA7" i="3"/>
  <c r="S7" i="3"/>
  <c r="AO6" i="3"/>
  <c r="AC6" i="3"/>
  <c r="AO5" i="3" s="1"/>
  <c r="Q41" i="2"/>
  <c r="K41" i="2"/>
  <c r="Q40" i="2"/>
  <c r="K40" i="2"/>
  <c r="Q39" i="2"/>
  <c r="K39" i="2"/>
  <c r="Q38" i="2"/>
  <c r="Q37" i="2"/>
  <c r="K37" i="2"/>
  <c r="Q36" i="2"/>
  <c r="K36" i="2"/>
  <c r="Q35" i="2"/>
  <c r="K35" i="2"/>
  <c r="Q34" i="2"/>
  <c r="Q33" i="2"/>
  <c r="K33" i="2"/>
  <c r="Q32" i="2"/>
  <c r="K32" i="2"/>
  <c r="E32" i="2"/>
  <c r="Q31" i="2"/>
  <c r="K31" i="2"/>
  <c r="Q30" i="2"/>
  <c r="K30" i="2"/>
  <c r="E30" i="2"/>
  <c r="AJ6" i="2"/>
  <c r="AJ5" i="2"/>
  <c r="AJ4" i="2"/>
  <c r="AJ3" i="2"/>
</calcChain>
</file>

<file path=xl/sharedStrings.xml><?xml version="1.0" encoding="utf-8"?>
<sst xmlns="http://schemas.openxmlformats.org/spreadsheetml/2006/main" count="321" uniqueCount="97">
  <si>
    <t>wt</t>
  </si>
  <si>
    <t>3w</t>
  </si>
  <si>
    <t>6 w</t>
  </si>
  <si>
    <t>3 w</t>
  </si>
  <si>
    <t>EAR</t>
  </si>
  <si>
    <t>BACK SKIN</t>
  </si>
  <si>
    <t>WT</t>
  </si>
  <si>
    <t>SMOM2</t>
  </si>
  <si>
    <t>n=mice</t>
  </si>
  <si>
    <t>n= 3</t>
  </si>
  <si>
    <t>BS</t>
  </si>
  <si>
    <t>n= 4</t>
  </si>
  <si>
    <t>3W</t>
  </si>
  <si>
    <t>6W</t>
  </si>
  <si>
    <t>n= 2</t>
  </si>
  <si>
    <t>CTRL</t>
  </si>
  <si>
    <t>3 WEEKS</t>
  </si>
  <si>
    <t>6 WEEKS</t>
  </si>
  <si>
    <t>3 MONTHS</t>
  </si>
  <si>
    <t>TOTAL</t>
  </si>
  <si>
    <t>AREA</t>
  </si>
  <si>
    <t>per 1000um2</t>
  </si>
  <si>
    <t>M3</t>
  </si>
  <si>
    <t>F8</t>
  </si>
  <si>
    <t>Total cells</t>
  </si>
  <si>
    <t>M1</t>
  </si>
  <si>
    <t>Total</t>
  </si>
  <si>
    <t>Area</t>
  </si>
  <si>
    <t>N1</t>
  </si>
  <si>
    <t>n46</t>
  </si>
  <si>
    <t>n44</t>
  </si>
  <si>
    <t>N2</t>
  </si>
  <si>
    <t>M4</t>
  </si>
  <si>
    <t>F49</t>
  </si>
  <si>
    <t>M10</t>
  </si>
  <si>
    <t>ASPECT RATIO OF WT Cells at the border</t>
  </si>
  <si>
    <t>MERGE</t>
  </si>
  <si>
    <t>3 weeks</t>
  </si>
  <si>
    <t>6 weeks</t>
  </si>
  <si>
    <t>3 Months</t>
  </si>
  <si>
    <t>Cas3+ cells</t>
  </si>
  <si>
    <t>% of Cas3 cells</t>
  </si>
  <si>
    <t>Cas3 cells (Outside)</t>
  </si>
  <si>
    <t>% of Cas3 cells (outside)</t>
  </si>
  <si>
    <t>F50</t>
  </si>
  <si>
    <t>F51</t>
  </si>
  <si>
    <t>M2</t>
  </si>
  <si>
    <t>N44</t>
  </si>
  <si>
    <t>N46</t>
  </si>
  <si>
    <t>100um</t>
  </si>
  <si>
    <t>K14/K10</t>
  </si>
  <si>
    <t>K10 only</t>
  </si>
  <si>
    <t>K14 Only</t>
  </si>
  <si>
    <t>K14/K10 cells (%)</t>
  </si>
  <si>
    <t>N3</t>
  </si>
  <si>
    <t>K14 Cells</t>
  </si>
  <si>
    <t>K14/K10 cells</t>
  </si>
  <si>
    <t>K10 Only</t>
  </si>
  <si>
    <t xml:space="preserve">Both </t>
  </si>
  <si>
    <t>Both</t>
  </si>
  <si>
    <t>A</t>
  </si>
  <si>
    <t>B</t>
  </si>
  <si>
    <t>C</t>
  </si>
  <si>
    <t>D</t>
  </si>
  <si>
    <t>E</t>
  </si>
  <si>
    <t>F</t>
  </si>
  <si>
    <t>G</t>
  </si>
  <si>
    <t>H</t>
  </si>
  <si>
    <t>Ear WT</t>
  </si>
  <si>
    <t>BS WT</t>
  </si>
  <si>
    <t>Eat 3W</t>
  </si>
  <si>
    <t>BS 3w</t>
  </si>
  <si>
    <t>Ear 6w</t>
  </si>
  <si>
    <t>BS 6w</t>
  </si>
  <si>
    <t>Ear 12w</t>
  </si>
  <si>
    <t>BS 12w</t>
  </si>
  <si>
    <t>A-B</t>
  </si>
  <si>
    <t>C-D</t>
  </si>
  <si>
    <t>E-F</t>
  </si>
  <si>
    <t>G-H</t>
  </si>
  <si>
    <t>N48</t>
  </si>
  <si>
    <t>g</t>
  </si>
  <si>
    <t>h</t>
  </si>
  <si>
    <t>i</t>
  </si>
  <si>
    <t>j</t>
  </si>
  <si>
    <t>Ear 3W</t>
  </si>
  <si>
    <t>C-E</t>
  </si>
  <si>
    <t>G-f</t>
  </si>
  <si>
    <t>f-h</t>
  </si>
  <si>
    <t>i-j</t>
  </si>
  <si>
    <t>Ear</t>
  </si>
  <si>
    <t xml:space="preserve"> </t>
  </si>
  <si>
    <t xml:space="preserve"> 100 um distance from clones</t>
  </si>
  <si>
    <t>EARS</t>
  </si>
  <si>
    <t>CTRL M3</t>
  </si>
  <si>
    <t>CTRL M4</t>
  </si>
  <si>
    <t>CTRL M10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</si>
</sst>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 Light"/>
      <family val="2"/>
      <charset val="1"/>
    </font>
    <font>
      <sz val="11"/>
      <name val="Calibri Light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4B183"/>
        <bgColor rgb="FFF8CBAD"/>
      </patternFill>
    </fill>
    <fill>
      <patternFill patternType="solid">
        <fgColor rgb="FFE2F0D9"/>
        <bgColor rgb="FFDAE3F3"/>
      </patternFill>
    </fill>
    <fill>
      <patternFill patternType="solid">
        <fgColor rgb="FFDAE3F3"/>
        <bgColor rgb="FFE2F0D9"/>
      </patternFill>
    </fill>
    <fill>
      <patternFill patternType="solid">
        <fgColor rgb="FFF8CBAD"/>
        <bgColor rgb="FFF4B183"/>
      </patternFill>
    </fill>
    <fill>
      <patternFill patternType="solid">
        <fgColor rgb="FFADB9CA"/>
        <bgColor rgb="FF9DC3E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3" fontId="1" fillId="0" borderId="0" xfId="0" applyNumberFormat="1" applyFont="1"/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center"/>
    </xf>
    <xf numFmtId="0" fontId="4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0" borderId="1" xfId="0" applyBorder="1"/>
    <xf numFmtId="0" fontId="5" fillId="0" borderId="0" xfId="0" applyFont="1" applyAlignment="1">
      <alignment horizontal="center"/>
    </xf>
    <xf numFmtId="0" fontId="5" fillId="9" borderId="0" xfId="0" applyFont="1" applyFill="1" applyAlignment="1">
      <alignment horizontal="center"/>
    </xf>
    <xf numFmtId="0" fontId="6" fillId="0" borderId="0" xfId="0" applyFont="1"/>
    <xf numFmtId="0" fontId="5" fillId="9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5" fillId="10" borderId="0" xfId="0" applyFont="1" applyFill="1" applyAlignment="1">
      <alignment horizontal="center"/>
    </xf>
    <xf numFmtId="0" fontId="4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03"/>
  <sheetViews>
    <sheetView zoomScale="55" zoomScaleNormal="55" workbookViewId="0">
      <selection activeCell="M98" sqref="A1:XFD1048576"/>
    </sheetView>
  </sheetViews>
  <sheetFormatPr defaultRowHeight="14.5" x14ac:dyDescent="0.35"/>
  <cols>
    <col min="2" max="7" width="8.7265625" style="1"/>
  </cols>
  <sheetData>
    <row r="1" spans="2:12" x14ac:dyDescent="0.35">
      <c r="B1"/>
      <c r="C1"/>
      <c r="D1"/>
      <c r="E1"/>
      <c r="F1"/>
      <c r="G1"/>
    </row>
    <row r="2" spans="2:12" x14ac:dyDescent="0.35">
      <c r="B2" s="8" t="s">
        <v>35</v>
      </c>
    </row>
    <row r="4" spans="2:12" x14ac:dyDescent="0.35">
      <c r="B4" s="1" t="s">
        <v>36</v>
      </c>
      <c r="I4" t="s">
        <v>8</v>
      </c>
    </row>
    <row r="5" spans="2:12" x14ac:dyDescent="0.35">
      <c r="B5" s="9" t="s">
        <v>4</v>
      </c>
      <c r="C5" s="9"/>
      <c r="D5" s="9"/>
      <c r="E5" s="9" t="s">
        <v>5</v>
      </c>
      <c r="F5" s="9"/>
      <c r="G5" s="9"/>
    </row>
    <row r="6" spans="2:12" x14ac:dyDescent="0.35">
      <c r="B6" s="1" t="s">
        <v>0</v>
      </c>
      <c r="C6" s="1" t="s">
        <v>1</v>
      </c>
      <c r="D6" s="1" t="s">
        <v>2</v>
      </c>
      <c r="E6" s="1" t="s">
        <v>0</v>
      </c>
      <c r="F6" s="1" t="s">
        <v>3</v>
      </c>
      <c r="G6" s="1" t="s">
        <v>2</v>
      </c>
      <c r="I6" s="6" t="s">
        <v>4</v>
      </c>
      <c r="J6" s="7" t="s">
        <v>6</v>
      </c>
      <c r="K6" s="7" t="s">
        <v>12</v>
      </c>
      <c r="L6" s="7" t="s">
        <v>13</v>
      </c>
    </row>
    <row r="7" spans="2:12" x14ac:dyDescent="0.35">
      <c r="B7" s="2" t="s">
        <v>6</v>
      </c>
      <c r="C7" s="2" t="s">
        <v>7</v>
      </c>
      <c r="D7" s="2" t="s">
        <v>7</v>
      </c>
      <c r="E7" s="2" t="s">
        <v>6</v>
      </c>
      <c r="F7" s="2" t="s">
        <v>7</v>
      </c>
      <c r="G7" s="2" t="s">
        <v>7</v>
      </c>
      <c r="J7">
        <v>150</v>
      </c>
      <c r="K7">
        <v>151</v>
      </c>
      <c r="L7">
        <v>331</v>
      </c>
    </row>
    <row r="8" spans="2:12" x14ac:dyDescent="0.35">
      <c r="B8" s="3">
        <v>1.4</v>
      </c>
      <c r="C8" s="3">
        <v>2.0270000000000001</v>
      </c>
      <c r="D8" s="3">
        <v>2.0270000000000001</v>
      </c>
      <c r="E8" s="3">
        <v>1.9059999999999999</v>
      </c>
      <c r="F8" s="4">
        <v>1424</v>
      </c>
      <c r="G8" s="3">
        <v>1.679</v>
      </c>
      <c r="J8" t="s">
        <v>9</v>
      </c>
      <c r="K8" t="s">
        <v>11</v>
      </c>
      <c r="L8" t="s">
        <v>9</v>
      </c>
    </row>
    <row r="9" spans="2:12" x14ac:dyDescent="0.35">
      <c r="B9" s="3">
        <v>1.4750000000000001</v>
      </c>
      <c r="C9" s="3">
        <v>1.6830000000000001</v>
      </c>
      <c r="D9" s="3">
        <v>1.5629999999999999</v>
      </c>
      <c r="E9" s="3">
        <v>1.413</v>
      </c>
      <c r="F9" s="4">
        <v>1391</v>
      </c>
      <c r="G9" s="3">
        <v>1.8069999999999999</v>
      </c>
    </row>
    <row r="10" spans="2:12" x14ac:dyDescent="0.35">
      <c r="B10" s="3">
        <v>1.1259999999999999</v>
      </c>
      <c r="C10" s="3">
        <v>3.0019999999999998</v>
      </c>
      <c r="D10" s="3">
        <v>2.069</v>
      </c>
      <c r="E10" s="3">
        <v>1.64</v>
      </c>
      <c r="F10" s="4">
        <v>1104</v>
      </c>
      <c r="G10" s="3">
        <v>1.518</v>
      </c>
    </row>
    <row r="11" spans="2:12" x14ac:dyDescent="0.35">
      <c r="B11" s="3">
        <v>1.0329999999999999</v>
      </c>
      <c r="C11" s="3">
        <v>1.92</v>
      </c>
      <c r="D11" s="3">
        <v>2.8279999999999998</v>
      </c>
      <c r="E11" s="3">
        <v>1.399</v>
      </c>
      <c r="F11" s="4">
        <v>1596</v>
      </c>
      <c r="G11" s="3">
        <v>1.498</v>
      </c>
      <c r="I11" s="6" t="s">
        <v>10</v>
      </c>
      <c r="J11">
        <v>150</v>
      </c>
      <c r="K11">
        <v>427</v>
      </c>
      <c r="L11">
        <v>669</v>
      </c>
    </row>
    <row r="12" spans="2:12" x14ac:dyDescent="0.35">
      <c r="B12" s="3">
        <v>1.5529999999999999</v>
      </c>
      <c r="C12" s="3">
        <v>2.3929999999999998</v>
      </c>
      <c r="D12" s="3">
        <v>3.1890000000000001</v>
      </c>
      <c r="E12" s="3">
        <v>2.5169999999999999</v>
      </c>
      <c r="F12" s="4">
        <v>1805</v>
      </c>
      <c r="G12" s="3">
        <v>1.302</v>
      </c>
      <c r="J12" t="s">
        <v>9</v>
      </c>
      <c r="K12" t="s">
        <v>11</v>
      </c>
      <c r="L12" t="s">
        <v>14</v>
      </c>
    </row>
    <row r="13" spans="2:12" x14ac:dyDescent="0.35">
      <c r="B13" s="3">
        <v>1.546</v>
      </c>
      <c r="C13" s="3">
        <v>6.4589999999999996</v>
      </c>
      <c r="D13" s="3">
        <v>2.448</v>
      </c>
      <c r="E13" s="3">
        <v>1.708</v>
      </c>
      <c r="F13" s="4">
        <v>1457</v>
      </c>
      <c r="G13" s="3">
        <v>1.7090000000000001</v>
      </c>
    </row>
    <row r="14" spans="2:12" x14ac:dyDescent="0.35">
      <c r="B14" s="3">
        <v>1.198</v>
      </c>
      <c r="C14" s="3">
        <v>2.1739999999999999</v>
      </c>
      <c r="D14" s="3">
        <v>2.1269999999999998</v>
      </c>
      <c r="E14" s="3">
        <v>1.802</v>
      </c>
      <c r="F14" s="4">
        <v>1169</v>
      </c>
      <c r="G14" s="3">
        <v>1.3460000000000001</v>
      </c>
    </row>
    <row r="15" spans="2:12" x14ac:dyDescent="0.35">
      <c r="B15" s="3">
        <v>1.4530000000000001</v>
      </c>
      <c r="C15" s="3">
        <v>2.2959999999999998</v>
      </c>
      <c r="D15" s="3">
        <v>2.1890000000000001</v>
      </c>
      <c r="E15" s="3">
        <v>1.4219999999999999</v>
      </c>
      <c r="F15" s="4">
        <v>1652</v>
      </c>
      <c r="G15" s="3">
        <v>1.47</v>
      </c>
    </row>
    <row r="16" spans="2:12" x14ac:dyDescent="0.35">
      <c r="B16" s="3">
        <v>1.3939999999999999</v>
      </c>
      <c r="C16" s="3">
        <v>1.581</v>
      </c>
      <c r="D16" s="3">
        <v>2.2639999999999998</v>
      </c>
      <c r="E16" s="3">
        <v>1.1539999999999999</v>
      </c>
      <c r="F16" s="4">
        <v>1523</v>
      </c>
      <c r="G16" s="3">
        <v>1.1140000000000001</v>
      </c>
    </row>
    <row r="17" spans="2:7" x14ac:dyDescent="0.35">
      <c r="B17" s="3">
        <v>1.393</v>
      </c>
      <c r="C17" s="3">
        <v>4.931</v>
      </c>
      <c r="D17" s="3">
        <v>1.5409999999999999</v>
      </c>
      <c r="E17" s="3">
        <v>1.3720000000000001</v>
      </c>
      <c r="F17" s="4">
        <v>1533</v>
      </c>
      <c r="G17" s="3">
        <v>1.677</v>
      </c>
    </row>
    <row r="18" spans="2:7" x14ac:dyDescent="0.35">
      <c r="B18" s="3">
        <v>1.484</v>
      </c>
      <c r="C18" s="3">
        <v>2.1349999999999998</v>
      </c>
      <c r="D18" s="3">
        <v>4.0279999999999996</v>
      </c>
      <c r="E18" s="3">
        <v>1.212</v>
      </c>
      <c r="F18" s="4">
        <v>1372</v>
      </c>
      <c r="G18" s="3">
        <v>1.339</v>
      </c>
    </row>
    <row r="19" spans="2:7" x14ac:dyDescent="0.35">
      <c r="B19" s="3">
        <v>1.175</v>
      </c>
      <c r="C19" s="3">
        <v>1.8720000000000001</v>
      </c>
      <c r="D19" s="3">
        <v>1.417</v>
      </c>
      <c r="E19" s="3">
        <v>1.1839999999999999</v>
      </c>
      <c r="F19" s="4">
        <v>1588</v>
      </c>
      <c r="G19" s="3">
        <v>1.4490000000000001</v>
      </c>
    </row>
    <row r="20" spans="2:7" x14ac:dyDescent="0.35">
      <c r="B20" s="3">
        <v>1.597</v>
      </c>
      <c r="C20" s="3">
        <v>1.3029999999999999</v>
      </c>
      <c r="D20" s="3">
        <v>2.6019999999999999</v>
      </c>
      <c r="E20" s="3">
        <v>1.1819999999999999</v>
      </c>
      <c r="F20" s="4">
        <v>2072</v>
      </c>
      <c r="G20" s="3">
        <v>1.7330000000000001</v>
      </c>
    </row>
    <row r="21" spans="2:7" x14ac:dyDescent="0.35">
      <c r="B21" s="3">
        <v>1.3879999999999999</v>
      </c>
      <c r="C21" s="3">
        <v>1.8640000000000001</v>
      </c>
      <c r="D21" s="3">
        <v>1.238</v>
      </c>
      <c r="E21" s="3">
        <v>1.4610000000000001</v>
      </c>
      <c r="F21" s="4">
        <v>1842</v>
      </c>
      <c r="G21" s="3">
        <v>1.794</v>
      </c>
    </row>
    <row r="22" spans="2:7" x14ac:dyDescent="0.35">
      <c r="B22" s="3">
        <v>1.29</v>
      </c>
      <c r="C22" s="3">
        <v>1.837</v>
      </c>
      <c r="D22" s="3">
        <v>2.3620000000000001</v>
      </c>
      <c r="E22" s="3">
        <v>1.6319999999999999</v>
      </c>
      <c r="F22" s="4">
        <v>1469</v>
      </c>
      <c r="G22" s="3">
        <v>1.3720000000000001</v>
      </c>
    </row>
    <row r="23" spans="2:7" x14ac:dyDescent="0.35">
      <c r="B23" s="3">
        <v>1.28</v>
      </c>
      <c r="C23" s="3">
        <v>2.6579999999999999</v>
      </c>
      <c r="D23" s="3">
        <v>2.9830000000000001</v>
      </c>
      <c r="E23" s="3">
        <v>1.89</v>
      </c>
      <c r="F23" s="4">
        <v>1385</v>
      </c>
      <c r="G23" s="3">
        <v>1.681</v>
      </c>
    </row>
    <row r="24" spans="2:7" x14ac:dyDescent="0.35">
      <c r="B24" s="3">
        <v>1.0820000000000001</v>
      </c>
      <c r="C24" s="3">
        <v>1.9690000000000001</v>
      </c>
      <c r="D24" s="3">
        <v>3.758</v>
      </c>
      <c r="E24" s="3">
        <v>1.659</v>
      </c>
      <c r="F24" s="4">
        <v>1149</v>
      </c>
      <c r="G24" s="3">
        <v>1.272</v>
      </c>
    </row>
    <row r="25" spans="2:7" x14ac:dyDescent="0.35">
      <c r="B25" s="3">
        <v>1.08</v>
      </c>
      <c r="C25" s="3">
        <v>3.2370000000000001</v>
      </c>
      <c r="D25" s="3">
        <v>2.367</v>
      </c>
      <c r="E25" s="3">
        <v>1.2270000000000001</v>
      </c>
      <c r="F25" s="4">
        <v>1546</v>
      </c>
      <c r="G25" s="3">
        <v>1.6140000000000001</v>
      </c>
    </row>
    <row r="26" spans="2:7" x14ac:dyDescent="0.35">
      <c r="B26" s="3">
        <v>1.0900000000000001</v>
      </c>
      <c r="C26" s="3">
        <v>1.9419999999999999</v>
      </c>
      <c r="D26" s="3">
        <v>2.1579999999999999</v>
      </c>
      <c r="E26" s="3">
        <v>1.4330000000000001</v>
      </c>
      <c r="F26" s="4">
        <v>1160</v>
      </c>
      <c r="G26" s="3">
        <v>2.5680000000000001</v>
      </c>
    </row>
    <row r="27" spans="2:7" x14ac:dyDescent="0.35">
      <c r="B27" s="3">
        <v>1.4770000000000001</v>
      </c>
      <c r="C27" s="3">
        <v>1.548</v>
      </c>
      <c r="D27" s="3">
        <v>1.38</v>
      </c>
      <c r="E27" s="3">
        <v>1.68</v>
      </c>
      <c r="F27" s="4">
        <v>1202</v>
      </c>
      <c r="G27" s="3">
        <v>1.3240000000000001</v>
      </c>
    </row>
    <row r="28" spans="2:7" x14ac:dyDescent="0.35">
      <c r="B28" s="3">
        <v>1.246</v>
      </c>
      <c r="C28" s="3">
        <v>4.2130000000000001</v>
      </c>
      <c r="D28" s="3">
        <v>1.6990000000000001</v>
      </c>
      <c r="E28" s="3">
        <v>1.4630000000000001</v>
      </c>
      <c r="F28" s="4">
        <v>1725</v>
      </c>
      <c r="G28" s="3">
        <v>1.216</v>
      </c>
    </row>
    <row r="29" spans="2:7" x14ac:dyDescent="0.35">
      <c r="B29" s="3">
        <v>1.1619999999999999</v>
      </c>
      <c r="C29" s="3">
        <v>2.9569999999999999</v>
      </c>
      <c r="D29" s="3">
        <v>4.8730000000000002</v>
      </c>
      <c r="E29" s="3">
        <v>1.2949999999999999</v>
      </c>
      <c r="F29" s="4">
        <v>1989</v>
      </c>
      <c r="G29" s="3">
        <v>1.137</v>
      </c>
    </row>
    <row r="30" spans="2:7" x14ac:dyDescent="0.35">
      <c r="B30" s="3">
        <v>1.8979999999999999</v>
      </c>
      <c r="C30" s="3">
        <v>2.9289999999999998</v>
      </c>
      <c r="D30" s="3">
        <v>1.7589999999999999</v>
      </c>
      <c r="E30" s="3">
        <v>1.165</v>
      </c>
      <c r="F30" s="4">
        <v>2870</v>
      </c>
      <c r="G30" s="3">
        <v>1.331</v>
      </c>
    </row>
    <row r="31" spans="2:7" x14ac:dyDescent="0.35">
      <c r="B31" s="3">
        <v>1.2170000000000001</v>
      </c>
      <c r="C31" s="3">
        <v>2.1869999999999998</v>
      </c>
      <c r="D31" s="3">
        <v>3.37</v>
      </c>
      <c r="E31" s="3">
        <v>1.4219999999999999</v>
      </c>
      <c r="F31" s="4">
        <v>1632</v>
      </c>
      <c r="G31" s="3">
        <v>1.101</v>
      </c>
    </row>
    <row r="32" spans="2:7" x14ac:dyDescent="0.35">
      <c r="B32" s="3">
        <v>1.458</v>
      </c>
      <c r="C32" s="3">
        <v>3.8889999999999998</v>
      </c>
      <c r="D32" s="3">
        <v>1.2290000000000001</v>
      </c>
      <c r="E32" s="3">
        <v>1.345</v>
      </c>
      <c r="F32" s="4">
        <v>1436</v>
      </c>
      <c r="G32" s="3">
        <v>1.1990000000000001</v>
      </c>
    </row>
    <row r="33" spans="2:7" x14ac:dyDescent="0.35">
      <c r="B33" s="3">
        <v>1.583</v>
      </c>
      <c r="C33" s="3">
        <v>1.506</v>
      </c>
      <c r="D33" s="3">
        <v>4.7990000000000004</v>
      </c>
      <c r="E33" s="3">
        <v>1.35</v>
      </c>
      <c r="F33" s="4">
        <v>1207</v>
      </c>
      <c r="G33" s="3">
        <v>1.9379999999999999</v>
      </c>
    </row>
    <row r="34" spans="2:7" x14ac:dyDescent="0.35">
      <c r="B34" s="3">
        <v>1.3129999999999999</v>
      </c>
      <c r="C34" s="3">
        <v>1.63</v>
      </c>
      <c r="D34" s="3">
        <v>3.0950000000000002</v>
      </c>
      <c r="E34" s="3">
        <v>1.4710000000000001</v>
      </c>
      <c r="F34" s="4">
        <v>1860</v>
      </c>
      <c r="G34" s="3">
        <v>1.851</v>
      </c>
    </row>
    <row r="35" spans="2:7" x14ac:dyDescent="0.35">
      <c r="B35" s="3">
        <v>1.429</v>
      </c>
      <c r="C35" s="3">
        <v>3.504</v>
      </c>
      <c r="D35" s="3">
        <v>5.4950000000000001</v>
      </c>
      <c r="E35" s="3">
        <v>1.403</v>
      </c>
      <c r="F35" s="4">
        <v>1481</v>
      </c>
      <c r="G35" s="3">
        <v>1.1220000000000001</v>
      </c>
    </row>
    <row r="36" spans="2:7" x14ac:dyDescent="0.35">
      <c r="B36" s="3">
        <v>1.248</v>
      </c>
      <c r="C36" s="3">
        <v>7.0339999999999998</v>
      </c>
      <c r="D36" s="3">
        <v>2.7010000000000001</v>
      </c>
      <c r="E36" s="3">
        <v>1.262</v>
      </c>
      <c r="F36" s="4">
        <v>1425</v>
      </c>
      <c r="G36" s="3">
        <v>2.1480000000000001</v>
      </c>
    </row>
    <row r="37" spans="2:7" x14ac:dyDescent="0.35">
      <c r="B37" s="3">
        <v>1.083</v>
      </c>
      <c r="C37" s="3">
        <v>1.7190000000000001</v>
      </c>
      <c r="D37" s="3">
        <v>2.8029999999999999</v>
      </c>
      <c r="E37" s="3">
        <v>1.6850000000000001</v>
      </c>
      <c r="F37" s="4">
        <v>1130</v>
      </c>
      <c r="G37" s="3">
        <v>1.2090000000000001</v>
      </c>
    </row>
    <row r="38" spans="2:7" x14ac:dyDescent="0.35">
      <c r="B38" s="3">
        <v>1.1060000000000001</v>
      </c>
      <c r="C38" s="3">
        <v>1.756</v>
      </c>
      <c r="D38" s="3">
        <v>3.7890000000000001</v>
      </c>
      <c r="E38" s="3">
        <v>1.357</v>
      </c>
      <c r="F38" s="4">
        <v>1247</v>
      </c>
      <c r="G38" s="3">
        <v>1.0940000000000001</v>
      </c>
    </row>
    <row r="39" spans="2:7" x14ac:dyDescent="0.35">
      <c r="B39" s="3">
        <v>1.226</v>
      </c>
      <c r="C39" s="3">
        <v>1.7569999999999999</v>
      </c>
      <c r="D39" s="3">
        <v>2.327</v>
      </c>
      <c r="E39" s="3">
        <v>1.0189999999999999</v>
      </c>
      <c r="F39" s="4">
        <v>1288</v>
      </c>
      <c r="G39" s="3">
        <v>1.4450000000000001</v>
      </c>
    </row>
    <row r="40" spans="2:7" x14ac:dyDescent="0.35">
      <c r="B40" s="3">
        <v>1.194</v>
      </c>
      <c r="C40" s="3">
        <v>2.335</v>
      </c>
      <c r="D40" s="3">
        <v>1.702</v>
      </c>
      <c r="E40" s="3">
        <v>1.5960000000000001</v>
      </c>
      <c r="F40" s="4">
        <v>1281</v>
      </c>
      <c r="G40" s="3">
        <v>2.19</v>
      </c>
    </row>
    <row r="41" spans="2:7" x14ac:dyDescent="0.35">
      <c r="B41" s="3">
        <v>1.274</v>
      </c>
      <c r="C41" s="3">
        <v>1.4239999999999999</v>
      </c>
      <c r="D41" s="3">
        <v>1.8120000000000001</v>
      </c>
      <c r="E41" s="3">
        <v>1.151</v>
      </c>
      <c r="F41" s="4">
        <v>1131</v>
      </c>
      <c r="G41" s="3">
        <v>1.1910000000000001</v>
      </c>
    </row>
    <row r="42" spans="2:7" x14ac:dyDescent="0.35">
      <c r="B42" s="3">
        <v>1.4390000000000001</v>
      </c>
      <c r="C42" s="3">
        <v>1.1619999999999999</v>
      </c>
      <c r="D42" s="3">
        <v>2.012</v>
      </c>
      <c r="E42" s="3">
        <v>1.292</v>
      </c>
      <c r="F42" s="4">
        <v>1648</v>
      </c>
      <c r="G42" s="3">
        <v>1.1020000000000001</v>
      </c>
    </row>
    <row r="43" spans="2:7" x14ac:dyDescent="0.35">
      <c r="B43" s="3">
        <v>1.347</v>
      </c>
      <c r="C43" s="3">
        <v>1.4</v>
      </c>
      <c r="D43" s="3">
        <v>1.5369999999999999</v>
      </c>
      <c r="E43" s="3">
        <v>1.468</v>
      </c>
      <c r="F43" s="4">
        <v>2327</v>
      </c>
      <c r="G43" s="3">
        <v>1.2430000000000001</v>
      </c>
    </row>
    <row r="44" spans="2:7" x14ac:dyDescent="0.35">
      <c r="B44" s="3">
        <v>1.4330000000000001</v>
      </c>
      <c r="C44" s="3">
        <v>5.415</v>
      </c>
      <c r="D44" s="3">
        <v>2.1949999999999998</v>
      </c>
      <c r="E44" s="3">
        <v>2.1259999999999999</v>
      </c>
      <c r="F44" s="4">
        <v>1114</v>
      </c>
      <c r="G44" s="3">
        <v>1.46</v>
      </c>
    </row>
    <row r="45" spans="2:7" x14ac:dyDescent="0.35">
      <c r="B45" s="3">
        <v>1.7370000000000001</v>
      </c>
      <c r="C45" s="3">
        <v>2.754</v>
      </c>
      <c r="D45" s="3">
        <v>2.1179999999999999</v>
      </c>
      <c r="E45" s="3">
        <v>1.4450000000000001</v>
      </c>
      <c r="F45" s="4">
        <v>1277</v>
      </c>
      <c r="G45" s="3">
        <v>1.863</v>
      </c>
    </row>
    <row r="46" spans="2:7" x14ac:dyDescent="0.35">
      <c r="B46" s="3">
        <v>1.1459999999999999</v>
      </c>
      <c r="C46" s="3">
        <v>2.097</v>
      </c>
      <c r="D46" s="3">
        <v>1.4970000000000001</v>
      </c>
      <c r="E46" s="3">
        <v>2.169</v>
      </c>
      <c r="F46" s="4">
        <v>1174</v>
      </c>
      <c r="G46" s="3">
        <v>2.0489999999999999</v>
      </c>
    </row>
    <row r="47" spans="2:7" x14ac:dyDescent="0.35">
      <c r="B47" s="3">
        <v>1.0669999999999999</v>
      </c>
      <c r="C47" s="3">
        <v>1.5129999999999999</v>
      </c>
      <c r="D47" s="3">
        <v>2.4470000000000001</v>
      </c>
      <c r="E47" s="3">
        <v>1.4319999999999999</v>
      </c>
      <c r="F47" s="4">
        <v>1396</v>
      </c>
      <c r="G47" s="3">
        <v>1.5589999999999999</v>
      </c>
    </row>
    <row r="48" spans="2:7" x14ac:dyDescent="0.35">
      <c r="B48" s="3">
        <v>1.1140000000000001</v>
      </c>
      <c r="C48" s="3">
        <v>1.4730000000000001</v>
      </c>
      <c r="D48" s="3">
        <v>3.2320000000000002</v>
      </c>
      <c r="E48" s="3">
        <v>1.288</v>
      </c>
      <c r="F48" s="4">
        <v>1748</v>
      </c>
      <c r="G48" s="3">
        <v>1.48</v>
      </c>
    </row>
    <row r="49" spans="2:7" x14ac:dyDescent="0.35">
      <c r="B49" s="3">
        <v>1.7170000000000001</v>
      </c>
      <c r="C49" s="3">
        <v>1.7030000000000001</v>
      </c>
      <c r="D49" s="3">
        <v>4.7279999999999998</v>
      </c>
      <c r="E49" s="3">
        <v>1.52</v>
      </c>
      <c r="F49" s="4">
        <v>1489</v>
      </c>
      <c r="G49" s="3">
        <v>1.339</v>
      </c>
    </row>
    <row r="50" spans="2:7" x14ac:dyDescent="0.35">
      <c r="B50" s="3">
        <v>1.1439999999999999</v>
      </c>
      <c r="C50" s="3">
        <v>4.1360000000000001</v>
      </c>
      <c r="D50" s="3">
        <v>4.4640000000000004</v>
      </c>
      <c r="E50" s="3">
        <v>1.125</v>
      </c>
      <c r="F50" s="4">
        <v>1259</v>
      </c>
      <c r="G50" s="3">
        <v>1.1779999999999999</v>
      </c>
    </row>
    <row r="51" spans="2:7" x14ac:dyDescent="0.35">
      <c r="B51" s="3">
        <v>1.421</v>
      </c>
      <c r="C51" s="3">
        <v>4.423</v>
      </c>
      <c r="D51" s="3">
        <v>2.5750000000000002</v>
      </c>
      <c r="E51" s="3">
        <v>1.629</v>
      </c>
      <c r="F51" s="4">
        <v>1517</v>
      </c>
      <c r="G51" s="3">
        <v>1.552</v>
      </c>
    </row>
    <row r="52" spans="2:7" x14ac:dyDescent="0.35">
      <c r="B52" s="3">
        <v>1.6279999999999999</v>
      </c>
      <c r="C52" s="3">
        <v>1.8160000000000001</v>
      </c>
      <c r="D52" s="3">
        <v>4.2080000000000002</v>
      </c>
      <c r="E52" s="3">
        <v>1.0880000000000001</v>
      </c>
      <c r="F52" s="4">
        <v>1654</v>
      </c>
      <c r="G52" s="3">
        <v>1.0329999999999999</v>
      </c>
    </row>
    <row r="53" spans="2:7" x14ac:dyDescent="0.35">
      <c r="B53" s="3">
        <v>1.2430000000000001</v>
      </c>
      <c r="C53" s="3">
        <v>2.407</v>
      </c>
      <c r="D53" s="3">
        <v>4.343</v>
      </c>
      <c r="E53" s="3">
        <v>1.52</v>
      </c>
      <c r="F53" s="4">
        <v>1512</v>
      </c>
      <c r="G53" s="3">
        <v>2.1120000000000001</v>
      </c>
    </row>
    <row r="54" spans="2:7" x14ac:dyDescent="0.35">
      <c r="B54" s="3">
        <v>1.415</v>
      </c>
      <c r="C54" s="3">
        <v>3.4729999999999999</v>
      </c>
      <c r="D54" s="3">
        <v>2.9249999999999998</v>
      </c>
      <c r="E54" s="3">
        <v>1.546</v>
      </c>
      <c r="F54" s="4">
        <v>1525</v>
      </c>
      <c r="G54" s="3">
        <v>1.304</v>
      </c>
    </row>
    <row r="55" spans="2:7" x14ac:dyDescent="0.35">
      <c r="B55" s="3">
        <v>1.306</v>
      </c>
      <c r="C55" s="3">
        <v>2.024</v>
      </c>
      <c r="D55" s="3">
        <v>2.7029999999999998</v>
      </c>
      <c r="E55" s="3">
        <v>1.2170000000000001</v>
      </c>
      <c r="F55" s="4">
        <v>2523</v>
      </c>
      <c r="G55" s="3">
        <v>1.577</v>
      </c>
    </row>
    <row r="56" spans="2:7" x14ac:dyDescent="0.35">
      <c r="B56" s="3">
        <v>1.2130000000000001</v>
      </c>
      <c r="C56" s="3">
        <v>2.956</v>
      </c>
      <c r="D56" s="3">
        <v>3.2040000000000002</v>
      </c>
      <c r="E56" s="3">
        <v>1.1930000000000001</v>
      </c>
      <c r="F56" s="4">
        <v>1909</v>
      </c>
      <c r="G56" s="3">
        <v>1.4710000000000001</v>
      </c>
    </row>
    <row r="57" spans="2:7" x14ac:dyDescent="0.35">
      <c r="B57" s="3">
        <v>1.125</v>
      </c>
      <c r="C57" s="3">
        <v>3.57</v>
      </c>
      <c r="D57" s="3">
        <v>5.1680000000000001</v>
      </c>
      <c r="E57" s="3">
        <v>1.5209999999999999</v>
      </c>
      <c r="F57" s="4">
        <v>2610</v>
      </c>
      <c r="G57" s="3">
        <v>1.228</v>
      </c>
    </row>
    <row r="58" spans="2:7" x14ac:dyDescent="0.35">
      <c r="B58" s="3">
        <v>1.143</v>
      </c>
      <c r="C58" s="3">
        <v>1.526</v>
      </c>
      <c r="D58" s="3">
        <v>5.8650000000000002</v>
      </c>
      <c r="E58" s="3">
        <v>1.375</v>
      </c>
      <c r="F58" s="4">
        <v>2498</v>
      </c>
      <c r="G58" s="3">
        <v>1.581</v>
      </c>
    </row>
    <row r="59" spans="2:7" x14ac:dyDescent="0.35">
      <c r="B59" s="3">
        <v>1.75</v>
      </c>
      <c r="C59" s="3">
        <v>1.177</v>
      </c>
      <c r="D59" s="3">
        <v>2.8919999999999999</v>
      </c>
      <c r="E59" s="3">
        <v>1.206</v>
      </c>
      <c r="F59" s="4">
        <v>1479</v>
      </c>
      <c r="G59" s="3">
        <v>1.706</v>
      </c>
    </row>
    <row r="60" spans="2:7" x14ac:dyDescent="0.35">
      <c r="B60" s="3">
        <v>1.1299999999999999</v>
      </c>
      <c r="C60" s="3">
        <v>1.5449999999999999</v>
      </c>
      <c r="D60" s="3">
        <v>2.7109999999999999</v>
      </c>
      <c r="E60" s="3">
        <v>1.347</v>
      </c>
      <c r="F60" s="4">
        <v>1321</v>
      </c>
      <c r="G60" s="3">
        <v>1.4359999999999999</v>
      </c>
    </row>
    <row r="61" spans="2:7" x14ac:dyDescent="0.35">
      <c r="B61" s="3">
        <v>1.079</v>
      </c>
      <c r="C61" s="3">
        <v>1.9910000000000001</v>
      </c>
      <c r="D61" s="3">
        <v>1.843</v>
      </c>
      <c r="E61" s="3">
        <v>1.647</v>
      </c>
      <c r="F61" s="4">
        <v>1715</v>
      </c>
      <c r="G61" s="3">
        <v>1.109</v>
      </c>
    </row>
    <row r="62" spans="2:7" x14ac:dyDescent="0.35">
      <c r="B62" s="3">
        <v>1.667</v>
      </c>
      <c r="C62" s="3">
        <v>3.032</v>
      </c>
      <c r="D62" s="3">
        <v>2.3239999999999998</v>
      </c>
      <c r="E62" s="3">
        <v>1.552</v>
      </c>
      <c r="F62" s="4">
        <v>1319</v>
      </c>
      <c r="G62" s="3">
        <v>1.4</v>
      </c>
    </row>
    <row r="63" spans="2:7" x14ac:dyDescent="0.35">
      <c r="B63" s="3">
        <v>1.631</v>
      </c>
      <c r="C63" s="3">
        <v>1.31</v>
      </c>
      <c r="D63" s="3">
        <v>4.6580000000000004</v>
      </c>
      <c r="E63" s="3">
        <v>2.2989999999999999</v>
      </c>
      <c r="F63" s="4">
        <v>1412</v>
      </c>
      <c r="G63" s="3">
        <v>1.5940000000000001</v>
      </c>
    </row>
    <row r="64" spans="2:7" x14ac:dyDescent="0.35">
      <c r="B64" s="3">
        <v>1.2210000000000001</v>
      </c>
      <c r="C64" s="3">
        <v>2.2109999999999999</v>
      </c>
      <c r="D64" s="3">
        <v>3.4169999999999998</v>
      </c>
      <c r="E64" s="3">
        <v>1.2150000000000001</v>
      </c>
      <c r="F64" s="4">
        <v>2228</v>
      </c>
      <c r="G64" s="3">
        <v>1.2170000000000001</v>
      </c>
    </row>
    <row r="65" spans="2:7" x14ac:dyDescent="0.35">
      <c r="B65" s="3">
        <v>1.214</v>
      </c>
      <c r="C65" s="3">
        <v>1.4750000000000001</v>
      </c>
      <c r="D65" s="3">
        <v>5.1230000000000002</v>
      </c>
      <c r="E65" s="3">
        <v>1.6439999999999999</v>
      </c>
      <c r="F65" s="4">
        <v>1468</v>
      </c>
      <c r="G65" s="3">
        <v>1.444</v>
      </c>
    </row>
    <row r="66" spans="2:7" x14ac:dyDescent="0.35">
      <c r="B66" s="3">
        <v>1.3069999999999999</v>
      </c>
      <c r="C66" s="3">
        <v>1.224</v>
      </c>
      <c r="D66" s="3">
        <v>3.5819999999999999</v>
      </c>
      <c r="E66" s="3">
        <v>1.389</v>
      </c>
      <c r="F66" s="4">
        <v>1825</v>
      </c>
      <c r="G66" s="3">
        <v>1.1950000000000001</v>
      </c>
    </row>
    <row r="67" spans="2:7" x14ac:dyDescent="0.35">
      <c r="B67" s="3">
        <v>1.573</v>
      </c>
      <c r="C67" s="3">
        <v>1.49</v>
      </c>
      <c r="D67" s="3">
        <v>1.7370000000000001</v>
      </c>
      <c r="E67" s="3">
        <v>1.179</v>
      </c>
      <c r="F67" s="4">
        <v>1778</v>
      </c>
      <c r="G67" s="3">
        <v>1.653</v>
      </c>
    </row>
    <row r="68" spans="2:7" x14ac:dyDescent="0.35">
      <c r="B68" s="3">
        <v>1.1339999999999999</v>
      </c>
      <c r="C68" s="3">
        <v>1.0940000000000001</v>
      </c>
      <c r="D68" s="3">
        <v>4.9550000000000001</v>
      </c>
      <c r="E68" s="3">
        <v>1.5760000000000001</v>
      </c>
      <c r="F68" s="4">
        <v>2067</v>
      </c>
      <c r="G68" s="3">
        <v>1.379</v>
      </c>
    </row>
    <row r="69" spans="2:7" x14ac:dyDescent="0.35">
      <c r="B69" s="3">
        <v>1.2829999999999999</v>
      </c>
      <c r="C69" s="3">
        <v>6.9669999999999996</v>
      </c>
      <c r="D69" s="3">
        <v>3.6320000000000001</v>
      </c>
      <c r="E69" s="3">
        <v>1.349</v>
      </c>
      <c r="F69" s="4">
        <v>1200</v>
      </c>
      <c r="G69" s="3">
        <v>1.02</v>
      </c>
    </row>
    <row r="70" spans="2:7" x14ac:dyDescent="0.35">
      <c r="B70" s="3">
        <v>1.0860000000000001</v>
      </c>
      <c r="C70" s="3">
        <v>2.0670000000000002</v>
      </c>
      <c r="D70" s="3">
        <v>3.1320000000000001</v>
      </c>
      <c r="E70" s="3">
        <v>1.2490000000000001</v>
      </c>
      <c r="F70" s="4">
        <v>1846</v>
      </c>
      <c r="G70" s="3">
        <v>1.1599999999999999</v>
      </c>
    </row>
    <row r="71" spans="2:7" x14ac:dyDescent="0.35">
      <c r="B71" s="3">
        <v>1.135</v>
      </c>
      <c r="C71" s="3">
        <v>3.1669999999999998</v>
      </c>
      <c r="D71" s="3">
        <v>5.0720000000000001</v>
      </c>
      <c r="E71" s="3">
        <v>1.2210000000000001</v>
      </c>
      <c r="F71" s="4">
        <v>2226</v>
      </c>
      <c r="G71" s="3">
        <v>1.1639999999999999</v>
      </c>
    </row>
    <row r="72" spans="2:7" x14ac:dyDescent="0.35">
      <c r="B72" s="3">
        <v>1.5409999999999999</v>
      </c>
      <c r="C72" s="3">
        <v>5.5720000000000001</v>
      </c>
      <c r="D72" s="3">
        <v>3.073</v>
      </c>
      <c r="E72" s="3">
        <v>1.4019999999999999</v>
      </c>
      <c r="F72" s="4">
        <v>2192</v>
      </c>
      <c r="G72" s="3">
        <v>2.6480000000000001</v>
      </c>
    </row>
    <row r="73" spans="2:7" x14ac:dyDescent="0.35">
      <c r="B73" s="3">
        <v>1.6759999999999999</v>
      </c>
      <c r="C73" s="3">
        <v>4.1500000000000004</v>
      </c>
      <c r="D73" s="3">
        <v>4.5839999999999996</v>
      </c>
      <c r="E73" s="3">
        <v>1.119</v>
      </c>
      <c r="F73" s="4">
        <v>1483</v>
      </c>
      <c r="G73" s="3">
        <v>1.2490000000000001</v>
      </c>
    </row>
    <row r="74" spans="2:7" x14ac:dyDescent="0.35">
      <c r="B74" s="3">
        <v>1.8029999999999999</v>
      </c>
      <c r="C74" s="3">
        <v>1.3580000000000001</v>
      </c>
      <c r="D74" s="3">
        <v>4.835</v>
      </c>
      <c r="E74" s="3">
        <v>1.2929999999999999</v>
      </c>
      <c r="F74" s="4">
        <v>1132</v>
      </c>
      <c r="G74" s="3">
        <v>1.325</v>
      </c>
    </row>
    <row r="75" spans="2:7" x14ac:dyDescent="0.35">
      <c r="B75" s="3">
        <v>1.583</v>
      </c>
      <c r="C75" s="3">
        <v>5.9720000000000004</v>
      </c>
      <c r="D75" s="3">
        <v>2.9390000000000001</v>
      </c>
      <c r="E75" s="3">
        <v>1.409</v>
      </c>
      <c r="F75" s="4">
        <v>1369</v>
      </c>
      <c r="G75" s="3">
        <v>1.335</v>
      </c>
    </row>
    <row r="76" spans="2:7" x14ac:dyDescent="0.35">
      <c r="B76" s="3">
        <v>1.04</v>
      </c>
      <c r="C76" s="3">
        <v>2.3250000000000002</v>
      </c>
      <c r="D76" s="3">
        <v>2.7389999999999999</v>
      </c>
      <c r="E76" s="3">
        <v>1.6859999999999999</v>
      </c>
      <c r="F76" s="4">
        <v>1650</v>
      </c>
      <c r="G76" s="3">
        <v>1.284</v>
      </c>
    </row>
    <row r="77" spans="2:7" x14ac:dyDescent="0.35">
      <c r="B77" s="3">
        <v>1.343</v>
      </c>
      <c r="C77" s="3">
        <v>2.0470000000000002</v>
      </c>
      <c r="D77" s="3">
        <v>4.2060000000000004</v>
      </c>
      <c r="E77" s="3">
        <v>1.085</v>
      </c>
      <c r="F77" s="4">
        <v>2950</v>
      </c>
      <c r="G77" s="3">
        <v>1.5720000000000001</v>
      </c>
    </row>
    <row r="78" spans="2:7" x14ac:dyDescent="0.35">
      <c r="B78" s="3">
        <v>1.546</v>
      </c>
      <c r="C78" s="3">
        <v>1.9610000000000001</v>
      </c>
      <c r="D78" s="3">
        <v>2.7959999999999998</v>
      </c>
      <c r="E78" s="3">
        <v>1.1830000000000001</v>
      </c>
      <c r="F78" s="4">
        <v>1434</v>
      </c>
      <c r="G78" s="3">
        <v>1.887</v>
      </c>
    </row>
    <row r="79" spans="2:7" x14ac:dyDescent="0.35">
      <c r="B79" s="3">
        <v>1.5669999999999999</v>
      </c>
      <c r="C79" s="3">
        <v>1.2310000000000001</v>
      </c>
      <c r="D79" s="3">
        <v>2.4889999999999999</v>
      </c>
      <c r="E79" s="3">
        <v>1.325</v>
      </c>
      <c r="F79" s="4">
        <v>1929</v>
      </c>
      <c r="G79" s="3">
        <v>1.415</v>
      </c>
    </row>
    <row r="80" spans="2:7" x14ac:dyDescent="0.35">
      <c r="B80" s="3">
        <v>1.2769999999999999</v>
      </c>
      <c r="C80" s="3">
        <v>1.9059999999999999</v>
      </c>
      <c r="D80" s="3">
        <v>1.585</v>
      </c>
      <c r="E80" s="3">
        <v>1.514</v>
      </c>
      <c r="F80" s="4">
        <v>1864</v>
      </c>
      <c r="G80" s="3">
        <v>1.6919999999999999</v>
      </c>
    </row>
    <row r="81" spans="2:7" x14ac:dyDescent="0.35">
      <c r="B81" s="3">
        <v>1.7589999999999999</v>
      </c>
      <c r="C81" s="3">
        <v>3.9319999999999999</v>
      </c>
      <c r="D81" s="3">
        <v>1.3160000000000001</v>
      </c>
      <c r="E81" s="3">
        <v>1.258</v>
      </c>
      <c r="F81" s="4">
        <v>1155</v>
      </c>
      <c r="G81" s="3">
        <v>1.61</v>
      </c>
    </row>
    <row r="82" spans="2:7" x14ac:dyDescent="0.35">
      <c r="B82" s="3">
        <v>1.0820000000000001</v>
      </c>
      <c r="C82" s="3">
        <v>3.3490000000000002</v>
      </c>
      <c r="D82" s="3">
        <v>1.837</v>
      </c>
      <c r="E82" s="3">
        <v>1.254</v>
      </c>
      <c r="F82" s="4">
        <v>1115</v>
      </c>
      <c r="G82" s="3">
        <v>1.34</v>
      </c>
    </row>
    <row r="83" spans="2:7" x14ac:dyDescent="0.35">
      <c r="B83" s="3">
        <v>1.07</v>
      </c>
      <c r="C83" s="3">
        <v>1.9159999999999999</v>
      </c>
      <c r="D83" s="3">
        <v>2.2730000000000001</v>
      </c>
      <c r="E83" s="3">
        <v>1.3859999999999999</v>
      </c>
      <c r="F83" s="4">
        <v>1817</v>
      </c>
      <c r="G83" s="3">
        <v>1.728</v>
      </c>
    </row>
    <row r="84" spans="2:7" x14ac:dyDescent="0.35">
      <c r="B84" s="3">
        <v>1.752</v>
      </c>
      <c r="C84" s="3">
        <v>5.2560000000000002</v>
      </c>
      <c r="D84" s="3">
        <v>2.1179999999999999</v>
      </c>
      <c r="E84" s="3">
        <v>1.248</v>
      </c>
      <c r="F84" s="4">
        <v>1079</v>
      </c>
      <c r="G84" s="3">
        <v>1.2529999999999999</v>
      </c>
    </row>
    <row r="85" spans="2:7" x14ac:dyDescent="0.35">
      <c r="B85" s="3">
        <v>1.222</v>
      </c>
      <c r="C85" s="3">
        <v>2.3130000000000002</v>
      </c>
      <c r="D85" s="3">
        <v>5.9939999999999998</v>
      </c>
      <c r="E85" s="3">
        <v>1.4359999999999999</v>
      </c>
      <c r="F85" s="4">
        <v>1844</v>
      </c>
      <c r="G85" s="3">
        <v>1.587</v>
      </c>
    </row>
    <row r="86" spans="2:7" x14ac:dyDescent="0.35">
      <c r="B86" s="3">
        <v>1.1279999999999999</v>
      </c>
      <c r="C86" s="3">
        <v>1.748</v>
      </c>
      <c r="D86" s="3">
        <v>5.0039999999999996</v>
      </c>
      <c r="E86" s="3">
        <v>1.9079999999999999</v>
      </c>
      <c r="F86" s="4">
        <v>1432</v>
      </c>
      <c r="G86" s="3">
        <v>1.117</v>
      </c>
    </row>
    <row r="87" spans="2:7" x14ac:dyDescent="0.35">
      <c r="B87" s="3">
        <v>1.1379999999999999</v>
      </c>
      <c r="C87" s="3">
        <v>1.2</v>
      </c>
      <c r="D87" s="3">
        <v>5.8129999999999997</v>
      </c>
      <c r="E87" s="3">
        <v>1.115</v>
      </c>
      <c r="F87" s="4">
        <v>1104</v>
      </c>
      <c r="G87" s="3">
        <v>1.3009999999999999</v>
      </c>
    </row>
    <row r="88" spans="2:7" x14ac:dyDescent="0.35">
      <c r="B88" s="3">
        <v>1.1950000000000001</v>
      </c>
      <c r="C88" s="3">
        <v>2.5619999999999998</v>
      </c>
      <c r="D88" s="3">
        <v>3.919</v>
      </c>
      <c r="E88" s="3">
        <v>1.2430000000000001</v>
      </c>
      <c r="F88" s="4">
        <v>1579</v>
      </c>
      <c r="G88" s="3">
        <v>1.5720000000000001</v>
      </c>
    </row>
    <row r="89" spans="2:7" x14ac:dyDescent="0.35">
      <c r="B89" s="3">
        <v>1.169</v>
      </c>
      <c r="C89" s="3">
        <v>4.2489999999999997</v>
      </c>
      <c r="D89" s="3">
        <v>2.0139999999999998</v>
      </c>
      <c r="E89" s="3">
        <v>1.3680000000000001</v>
      </c>
      <c r="F89" s="4">
        <v>1387</v>
      </c>
      <c r="G89" s="3">
        <v>2.056</v>
      </c>
    </row>
    <row r="90" spans="2:7" x14ac:dyDescent="0.35">
      <c r="B90" s="3">
        <v>1.1479999999999999</v>
      </c>
      <c r="C90" s="3">
        <v>3.7189999999999999</v>
      </c>
      <c r="D90" s="3">
        <v>2.6539999999999999</v>
      </c>
      <c r="E90" s="3">
        <v>2.137</v>
      </c>
      <c r="F90" s="4">
        <v>1330</v>
      </c>
      <c r="G90" s="3">
        <v>1.7150000000000001</v>
      </c>
    </row>
    <row r="91" spans="2:7" x14ac:dyDescent="0.35">
      <c r="B91" s="3">
        <v>1.0349999999999999</v>
      </c>
      <c r="C91" s="3">
        <v>5.843</v>
      </c>
      <c r="D91" s="3">
        <v>1.861</v>
      </c>
      <c r="E91" s="3">
        <v>2.34</v>
      </c>
      <c r="F91" s="4">
        <v>1942</v>
      </c>
      <c r="G91" s="3">
        <v>1.08</v>
      </c>
    </row>
    <row r="92" spans="2:7" x14ac:dyDescent="0.35">
      <c r="B92" s="3">
        <v>2.556</v>
      </c>
      <c r="C92" s="3">
        <v>3.024</v>
      </c>
      <c r="D92" s="3">
        <v>2.8</v>
      </c>
      <c r="E92" s="3">
        <v>1.3129999999999999</v>
      </c>
      <c r="F92" s="4">
        <v>2017</v>
      </c>
      <c r="G92" s="3">
        <v>1.7470000000000001</v>
      </c>
    </row>
    <row r="93" spans="2:7" x14ac:dyDescent="0.35">
      <c r="B93" s="3">
        <v>1.474</v>
      </c>
      <c r="C93" s="3">
        <v>7.1520000000000001</v>
      </c>
      <c r="D93" s="3">
        <v>1.9750000000000001</v>
      </c>
      <c r="E93" s="3">
        <v>1.0860000000000001</v>
      </c>
      <c r="F93" s="4">
        <v>1285</v>
      </c>
      <c r="G93" s="3">
        <v>1.0780000000000001</v>
      </c>
    </row>
    <row r="94" spans="2:7" x14ac:dyDescent="0.35">
      <c r="B94" s="3">
        <v>1.633</v>
      </c>
      <c r="C94" s="3">
        <v>1.7929999999999999</v>
      </c>
      <c r="D94" s="3">
        <v>2.12</v>
      </c>
      <c r="E94" s="3">
        <v>1.726</v>
      </c>
      <c r="F94" s="4">
        <v>1542</v>
      </c>
      <c r="G94" s="3">
        <v>2.2360000000000002</v>
      </c>
    </row>
    <row r="95" spans="2:7" x14ac:dyDescent="0.35">
      <c r="B95" s="3">
        <v>1.496</v>
      </c>
      <c r="C95" s="3">
        <v>2.91</v>
      </c>
      <c r="D95" s="3">
        <v>4.8029999999999999</v>
      </c>
      <c r="E95" s="3">
        <v>1.4630000000000001</v>
      </c>
      <c r="F95" s="4">
        <v>1129</v>
      </c>
      <c r="G95" s="3">
        <v>1.871</v>
      </c>
    </row>
    <row r="96" spans="2:7" x14ac:dyDescent="0.35">
      <c r="B96" s="3">
        <v>1.1359999999999999</v>
      </c>
      <c r="C96" s="3">
        <v>2.573</v>
      </c>
      <c r="D96" s="3">
        <v>3.887</v>
      </c>
      <c r="E96" s="3">
        <v>1.542</v>
      </c>
      <c r="F96" s="4">
        <v>1439</v>
      </c>
      <c r="G96" s="3">
        <v>1.371</v>
      </c>
    </row>
    <row r="97" spans="2:7" x14ac:dyDescent="0.35">
      <c r="B97" s="3">
        <v>1.5189999999999999</v>
      </c>
      <c r="C97" s="3">
        <v>4.532</v>
      </c>
      <c r="D97" s="3">
        <v>3.3940000000000001</v>
      </c>
      <c r="E97" s="3">
        <v>1.4590000000000001</v>
      </c>
      <c r="F97" s="4">
        <v>1712</v>
      </c>
      <c r="G97" s="3">
        <v>1.3919999999999999</v>
      </c>
    </row>
    <row r="98" spans="2:7" x14ac:dyDescent="0.35">
      <c r="B98" s="3">
        <v>1.3460000000000001</v>
      </c>
      <c r="C98" s="3">
        <v>3.633</v>
      </c>
      <c r="D98" s="3">
        <v>2.59</v>
      </c>
      <c r="E98" s="3">
        <v>1.6140000000000001</v>
      </c>
      <c r="F98" s="4">
        <v>1899</v>
      </c>
      <c r="G98" s="3">
        <v>1.804</v>
      </c>
    </row>
    <row r="99" spans="2:7" x14ac:dyDescent="0.35">
      <c r="B99" s="3">
        <v>1.127</v>
      </c>
      <c r="C99" s="3">
        <v>1.7250000000000001</v>
      </c>
      <c r="D99" s="3">
        <v>2.6720000000000002</v>
      </c>
      <c r="E99" s="3">
        <v>1.41</v>
      </c>
      <c r="F99" s="4">
        <v>1234</v>
      </c>
      <c r="G99" s="3">
        <v>1.8080000000000001</v>
      </c>
    </row>
    <row r="100" spans="2:7" x14ac:dyDescent="0.35">
      <c r="B100" s="3">
        <v>1.0920000000000001</v>
      </c>
      <c r="C100" s="3">
        <v>2.5230000000000001</v>
      </c>
      <c r="D100" s="3">
        <v>4.1230000000000002</v>
      </c>
      <c r="E100" s="3">
        <v>1.875</v>
      </c>
      <c r="F100" s="4">
        <v>1280</v>
      </c>
      <c r="G100" s="3">
        <v>2.004</v>
      </c>
    </row>
    <row r="101" spans="2:7" x14ac:dyDescent="0.35">
      <c r="B101" s="3">
        <v>1.5489999999999999</v>
      </c>
      <c r="C101" s="3">
        <v>1.08</v>
      </c>
      <c r="D101" s="3">
        <v>4.6360000000000001</v>
      </c>
      <c r="E101" s="3">
        <v>1.427</v>
      </c>
      <c r="F101" s="4">
        <v>1576</v>
      </c>
      <c r="G101" s="3">
        <v>1.349</v>
      </c>
    </row>
    <row r="102" spans="2:7" x14ac:dyDescent="0.35">
      <c r="B102" s="3">
        <v>1.304</v>
      </c>
      <c r="C102" s="3">
        <v>2.6349999999999998</v>
      </c>
      <c r="D102" s="3">
        <v>3.653</v>
      </c>
      <c r="E102" s="3">
        <v>1.3959999999999999</v>
      </c>
      <c r="F102" s="4">
        <v>1125</v>
      </c>
      <c r="G102" s="3">
        <v>1.3640000000000001</v>
      </c>
    </row>
    <row r="103" spans="2:7" x14ac:dyDescent="0.35">
      <c r="B103" s="3">
        <v>1.4550000000000001</v>
      </c>
      <c r="C103" s="3">
        <v>1.873</v>
      </c>
      <c r="D103" s="3">
        <v>6.3570000000000002</v>
      </c>
      <c r="E103" s="3">
        <v>1.905</v>
      </c>
      <c r="F103" s="4">
        <v>1838</v>
      </c>
      <c r="G103" s="3">
        <v>1.341</v>
      </c>
    </row>
    <row r="104" spans="2:7" x14ac:dyDescent="0.35">
      <c r="B104" s="3">
        <v>1.1850000000000001</v>
      </c>
      <c r="C104" s="3">
        <v>1.7090000000000001</v>
      </c>
      <c r="D104" s="3">
        <v>5.7889999999999997</v>
      </c>
      <c r="E104" s="3">
        <v>1.8380000000000001</v>
      </c>
      <c r="F104" s="4">
        <v>1846</v>
      </c>
      <c r="G104" s="3">
        <v>1.21</v>
      </c>
    </row>
    <row r="105" spans="2:7" x14ac:dyDescent="0.35">
      <c r="B105" s="3">
        <v>1.2509999999999999</v>
      </c>
      <c r="C105" s="3">
        <v>2.8540000000000001</v>
      </c>
      <c r="D105" s="3">
        <v>4.5590000000000002</v>
      </c>
      <c r="E105" s="3">
        <v>1.915</v>
      </c>
      <c r="F105" s="4">
        <v>1795</v>
      </c>
      <c r="G105" s="3">
        <v>1.054</v>
      </c>
    </row>
    <row r="106" spans="2:7" x14ac:dyDescent="0.35">
      <c r="B106" s="3">
        <v>1.2250000000000001</v>
      </c>
      <c r="C106" s="3">
        <v>5.2649999999999997</v>
      </c>
      <c r="D106" s="3">
        <v>4.266</v>
      </c>
      <c r="E106" s="3">
        <v>1.1910000000000001</v>
      </c>
      <c r="F106" s="4">
        <v>1523</v>
      </c>
      <c r="G106" s="3">
        <v>1.1910000000000001</v>
      </c>
    </row>
    <row r="107" spans="2:7" x14ac:dyDescent="0.35">
      <c r="B107" s="3">
        <v>1.6419999999999999</v>
      </c>
      <c r="C107" s="3">
        <v>2.2799999999999998</v>
      </c>
      <c r="D107" s="3">
        <v>3.5680000000000001</v>
      </c>
      <c r="E107" s="3">
        <v>2.5760000000000001</v>
      </c>
      <c r="F107" s="4">
        <v>1079</v>
      </c>
      <c r="G107" s="3">
        <v>1.3759999999999999</v>
      </c>
    </row>
    <row r="108" spans="2:7" x14ac:dyDescent="0.35">
      <c r="B108" s="3">
        <v>1.327</v>
      </c>
      <c r="C108" s="3">
        <v>2.956</v>
      </c>
      <c r="D108" s="3">
        <v>4.1429999999999998</v>
      </c>
      <c r="E108" s="3">
        <v>1.036</v>
      </c>
      <c r="F108" s="4">
        <v>1538</v>
      </c>
      <c r="G108" s="3">
        <v>1.4750000000000001</v>
      </c>
    </row>
    <row r="109" spans="2:7" x14ac:dyDescent="0.35">
      <c r="B109" s="3">
        <v>1.204</v>
      </c>
      <c r="C109" s="3">
        <v>1.575</v>
      </c>
      <c r="D109" s="3">
        <v>3.4260000000000002</v>
      </c>
      <c r="E109" s="3">
        <v>1.1830000000000001</v>
      </c>
      <c r="F109" s="4">
        <v>2211</v>
      </c>
      <c r="G109" s="3">
        <v>1.5940000000000001</v>
      </c>
    </row>
    <row r="110" spans="2:7" x14ac:dyDescent="0.35">
      <c r="B110" s="3">
        <v>1.2509999999999999</v>
      </c>
      <c r="C110" s="3">
        <v>2.6629999999999998</v>
      </c>
      <c r="D110" s="3">
        <v>4.1680000000000001</v>
      </c>
      <c r="E110" s="3">
        <v>1.329</v>
      </c>
      <c r="F110" s="4">
        <v>1658</v>
      </c>
      <c r="G110" s="3">
        <v>1.4</v>
      </c>
    </row>
    <row r="111" spans="2:7" x14ac:dyDescent="0.35">
      <c r="B111" s="3">
        <v>1.3080000000000001</v>
      </c>
      <c r="C111" s="3">
        <v>2.4849999999999999</v>
      </c>
      <c r="D111" s="3">
        <v>3.8330000000000002</v>
      </c>
      <c r="E111" s="3">
        <v>1.1419999999999999</v>
      </c>
      <c r="F111" s="4">
        <v>1458</v>
      </c>
      <c r="G111" s="3">
        <v>1.87</v>
      </c>
    </row>
    <row r="112" spans="2:7" x14ac:dyDescent="0.35">
      <c r="B112" s="3">
        <v>1.7749999999999999</v>
      </c>
      <c r="C112" s="3">
        <v>2.0699999999999998</v>
      </c>
      <c r="D112" s="3">
        <v>4.1449999999999996</v>
      </c>
      <c r="E112" s="3">
        <v>1.1879999999999999</v>
      </c>
      <c r="F112" s="4">
        <v>2516</v>
      </c>
      <c r="G112" s="3">
        <v>1.3879999999999999</v>
      </c>
    </row>
    <row r="113" spans="2:7" x14ac:dyDescent="0.35">
      <c r="B113" s="3">
        <v>2.1030000000000002</v>
      </c>
      <c r="C113" s="3">
        <v>4.1710000000000003</v>
      </c>
      <c r="D113" s="3">
        <v>4.0949999999999998</v>
      </c>
      <c r="E113" s="3">
        <v>1.294</v>
      </c>
      <c r="F113" s="4">
        <v>1612</v>
      </c>
      <c r="G113" s="3">
        <v>1.1080000000000001</v>
      </c>
    </row>
    <row r="114" spans="2:7" x14ac:dyDescent="0.35">
      <c r="B114" s="3">
        <v>1.2350000000000001</v>
      </c>
      <c r="C114" s="3">
        <v>1.4970000000000001</v>
      </c>
      <c r="D114" s="3">
        <v>2.5129999999999999</v>
      </c>
      <c r="E114" s="3">
        <v>1.3340000000000001</v>
      </c>
      <c r="F114" s="4">
        <v>1293</v>
      </c>
      <c r="G114" s="3">
        <v>1.7290000000000001</v>
      </c>
    </row>
    <row r="115" spans="2:7" x14ac:dyDescent="0.35">
      <c r="B115" s="3">
        <v>1.2989999999999999</v>
      </c>
      <c r="C115" s="3">
        <v>2.4430000000000001</v>
      </c>
      <c r="D115" s="3">
        <v>4.09</v>
      </c>
      <c r="E115" s="3">
        <v>1.2430000000000001</v>
      </c>
      <c r="F115" s="4">
        <v>1573</v>
      </c>
      <c r="G115" s="3">
        <v>1.647</v>
      </c>
    </row>
    <row r="116" spans="2:7" x14ac:dyDescent="0.35">
      <c r="B116" s="3">
        <v>1.087</v>
      </c>
      <c r="C116" s="3">
        <v>2.302</v>
      </c>
      <c r="D116" s="3">
        <v>6.4660000000000002</v>
      </c>
      <c r="E116" s="3">
        <v>1.161</v>
      </c>
      <c r="F116" s="4">
        <v>2413</v>
      </c>
      <c r="G116" s="3">
        <v>1.4670000000000001</v>
      </c>
    </row>
    <row r="117" spans="2:7" x14ac:dyDescent="0.35">
      <c r="B117" s="3">
        <v>1.33</v>
      </c>
      <c r="C117" s="3">
        <v>4.1159999999999997</v>
      </c>
      <c r="D117" s="3">
        <v>6.1050000000000004</v>
      </c>
      <c r="E117" s="3">
        <v>1.409</v>
      </c>
      <c r="F117" s="4">
        <v>1089</v>
      </c>
      <c r="G117" s="3">
        <v>1.464</v>
      </c>
    </row>
    <row r="118" spans="2:7" x14ac:dyDescent="0.35">
      <c r="B118" s="3">
        <v>1.0449999999999999</v>
      </c>
      <c r="C118" s="3">
        <v>2.4940000000000002</v>
      </c>
      <c r="D118" s="3">
        <v>5.0289999999999999</v>
      </c>
      <c r="E118" s="3">
        <v>1.0760000000000001</v>
      </c>
      <c r="F118" s="4">
        <v>1242</v>
      </c>
      <c r="G118" s="3">
        <v>1.179</v>
      </c>
    </row>
    <row r="119" spans="2:7" x14ac:dyDescent="0.35">
      <c r="B119" s="3">
        <v>1.613</v>
      </c>
      <c r="C119" s="3">
        <v>4.9630000000000001</v>
      </c>
      <c r="D119" s="3">
        <v>2.1629999999999998</v>
      </c>
      <c r="E119" s="3">
        <v>1.534</v>
      </c>
      <c r="F119" s="4">
        <v>1614</v>
      </c>
      <c r="G119" s="3">
        <v>1.2609999999999999</v>
      </c>
    </row>
    <row r="120" spans="2:7" x14ac:dyDescent="0.35">
      <c r="B120" s="3">
        <v>1.337</v>
      </c>
      <c r="C120" s="3">
        <v>4.2380000000000004</v>
      </c>
      <c r="D120" s="3">
        <v>3.88</v>
      </c>
      <c r="E120" s="3">
        <v>1.0740000000000001</v>
      </c>
      <c r="F120" s="4">
        <v>1750</v>
      </c>
      <c r="G120" s="3">
        <v>1.2609999999999999</v>
      </c>
    </row>
    <row r="121" spans="2:7" x14ac:dyDescent="0.35">
      <c r="B121" s="3">
        <v>1.153</v>
      </c>
      <c r="C121" s="3">
        <v>1.744</v>
      </c>
      <c r="D121" s="3">
        <v>8.1039999999999992</v>
      </c>
      <c r="E121" s="3">
        <v>1.19</v>
      </c>
      <c r="F121" s="4">
        <v>1495</v>
      </c>
      <c r="G121" s="3">
        <v>1.0209999999999999</v>
      </c>
    </row>
    <row r="122" spans="2:7" x14ac:dyDescent="0.35">
      <c r="B122" s="3">
        <v>1.766</v>
      </c>
      <c r="C122" s="3">
        <v>1.996</v>
      </c>
      <c r="D122" s="3">
        <v>4.234</v>
      </c>
      <c r="E122" s="3">
        <v>1.111</v>
      </c>
      <c r="F122" s="4">
        <v>1625</v>
      </c>
      <c r="G122" s="3">
        <v>1.2430000000000001</v>
      </c>
    </row>
    <row r="123" spans="2:7" x14ac:dyDescent="0.35">
      <c r="B123" s="3">
        <v>1.492</v>
      </c>
      <c r="C123" s="3">
        <v>2.1880000000000002</v>
      </c>
      <c r="D123" s="3">
        <v>2.83</v>
      </c>
      <c r="E123" s="3">
        <v>1.163</v>
      </c>
      <c r="F123" s="4">
        <v>1338</v>
      </c>
      <c r="G123" s="3">
        <v>1.3340000000000001</v>
      </c>
    </row>
    <row r="124" spans="2:7" x14ac:dyDescent="0.35">
      <c r="B124" s="3">
        <v>1.2669999999999999</v>
      </c>
      <c r="C124" s="3">
        <v>5.24</v>
      </c>
      <c r="D124" s="3">
        <v>1.4159999999999999</v>
      </c>
      <c r="E124" s="3">
        <v>1.8959999999999999</v>
      </c>
      <c r="F124" s="4">
        <v>2925</v>
      </c>
      <c r="G124" s="3">
        <v>1.5549999999999999</v>
      </c>
    </row>
    <row r="125" spans="2:7" x14ac:dyDescent="0.35">
      <c r="B125" s="3">
        <v>1.357</v>
      </c>
      <c r="C125" s="3">
        <v>3.5779999999999998</v>
      </c>
      <c r="D125" s="3">
        <v>1.1220000000000001</v>
      </c>
      <c r="E125" s="3">
        <v>1.1220000000000001</v>
      </c>
      <c r="F125" s="4">
        <v>1112</v>
      </c>
      <c r="G125" s="3">
        <v>1.1850000000000001</v>
      </c>
    </row>
    <row r="126" spans="2:7" x14ac:dyDescent="0.35">
      <c r="B126" s="3">
        <v>1.1040000000000001</v>
      </c>
      <c r="C126" s="3">
        <v>3.7250000000000001</v>
      </c>
      <c r="D126" s="3">
        <v>4.0830000000000002</v>
      </c>
      <c r="E126" s="3">
        <v>1.2170000000000001</v>
      </c>
      <c r="F126" s="4">
        <v>3355</v>
      </c>
      <c r="G126" s="3">
        <v>1.151</v>
      </c>
    </row>
    <row r="127" spans="2:7" x14ac:dyDescent="0.35">
      <c r="B127" s="3">
        <v>1.099</v>
      </c>
      <c r="C127" s="3">
        <v>1.7170000000000001</v>
      </c>
      <c r="D127" s="3">
        <v>3.222</v>
      </c>
      <c r="E127" s="3">
        <v>1.2010000000000001</v>
      </c>
      <c r="F127" s="4">
        <v>1660</v>
      </c>
      <c r="G127" s="3">
        <v>1.206</v>
      </c>
    </row>
    <row r="128" spans="2:7" x14ac:dyDescent="0.35">
      <c r="B128" s="3">
        <v>1.163</v>
      </c>
      <c r="C128" s="3">
        <v>4.1539999999999999</v>
      </c>
      <c r="D128" s="3">
        <v>2.0019999999999998</v>
      </c>
      <c r="E128" s="3">
        <v>1.379</v>
      </c>
      <c r="F128" s="4">
        <v>1708</v>
      </c>
      <c r="G128" s="3">
        <v>1.206</v>
      </c>
    </row>
    <row r="129" spans="2:7" x14ac:dyDescent="0.35">
      <c r="B129" s="3">
        <v>1.147</v>
      </c>
      <c r="C129" s="3">
        <v>3.2650000000000001</v>
      </c>
      <c r="D129" s="3">
        <v>2.359</v>
      </c>
      <c r="E129" s="3">
        <v>1.4159999999999999</v>
      </c>
      <c r="F129" s="4">
        <v>1276</v>
      </c>
      <c r="G129" s="3">
        <v>1.1739999999999999</v>
      </c>
    </row>
    <row r="130" spans="2:7" x14ac:dyDescent="0.35">
      <c r="B130" s="3">
        <v>1.7330000000000001</v>
      </c>
      <c r="C130" s="3">
        <v>3.0459999999999998</v>
      </c>
      <c r="D130" s="3">
        <v>1.522</v>
      </c>
      <c r="E130" s="3">
        <v>1.042</v>
      </c>
      <c r="F130" s="4">
        <v>1345</v>
      </c>
      <c r="G130" s="3">
        <v>1.694</v>
      </c>
    </row>
    <row r="131" spans="2:7" x14ac:dyDescent="0.35">
      <c r="B131" s="3">
        <v>1.1299999999999999</v>
      </c>
      <c r="C131" s="3">
        <v>1.6559999999999999</v>
      </c>
      <c r="D131" s="3">
        <v>9.7070000000000007</v>
      </c>
      <c r="E131" s="3">
        <v>1.0820000000000001</v>
      </c>
      <c r="F131" s="4">
        <v>1449</v>
      </c>
      <c r="G131" s="3">
        <v>1.1419999999999999</v>
      </c>
    </row>
    <row r="132" spans="2:7" x14ac:dyDescent="0.35">
      <c r="B132" s="3">
        <v>1.236</v>
      </c>
      <c r="C132" s="3">
        <v>2.964</v>
      </c>
      <c r="D132" s="3">
        <v>2.1560000000000001</v>
      </c>
      <c r="E132" s="3">
        <v>1.611</v>
      </c>
      <c r="F132" s="4">
        <v>1848</v>
      </c>
      <c r="G132" s="3">
        <v>1.3879999999999999</v>
      </c>
    </row>
    <row r="133" spans="2:7" x14ac:dyDescent="0.35">
      <c r="B133" s="3">
        <v>1.02</v>
      </c>
      <c r="C133" s="3">
        <v>5.0540000000000003</v>
      </c>
      <c r="D133" s="3">
        <v>3.7229999999999999</v>
      </c>
      <c r="E133" s="3">
        <v>1.298</v>
      </c>
      <c r="F133" s="4">
        <v>1168</v>
      </c>
      <c r="G133" s="3">
        <v>2.0249999999999999</v>
      </c>
    </row>
    <row r="134" spans="2:7" x14ac:dyDescent="0.35">
      <c r="B134" s="3">
        <v>1.395</v>
      </c>
      <c r="C134" s="3">
        <v>3.84</v>
      </c>
      <c r="D134" s="3">
        <v>3.234</v>
      </c>
      <c r="E134" s="3">
        <v>1.3089999999999999</v>
      </c>
      <c r="F134" s="4">
        <v>2538</v>
      </c>
      <c r="G134" s="3">
        <v>1.3360000000000001</v>
      </c>
    </row>
    <row r="135" spans="2:7" x14ac:dyDescent="0.35">
      <c r="B135" s="3">
        <v>1.24</v>
      </c>
      <c r="C135" s="3">
        <v>1.921</v>
      </c>
      <c r="D135" s="3">
        <v>4.3570000000000002</v>
      </c>
      <c r="E135" s="3">
        <v>1.216</v>
      </c>
      <c r="F135" s="4">
        <v>1444</v>
      </c>
      <c r="G135" s="3">
        <v>1.466</v>
      </c>
    </row>
    <row r="136" spans="2:7" x14ac:dyDescent="0.35">
      <c r="B136" s="3">
        <v>1.2549999999999999</v>
      </c>
      <c r="C136" s="3">
        <v>3.0089999999999999</v>
      </c>
      <c r="D136" s="3">
        <v>4.4509999999999996</v>
      </c>
      <c r="E136" s="3">
        <v>1.1739999999999999</v>
      </c>
      <c r="F136" s="4">
        <v>2083</v>
      </c>
      <c r="G136" s="3">
        <v>1.5529999999999999</v>
      </c>
    </row>
    <row r="137" spans="2:7" x14ac:dyDescent="0.35">
      <c r="B137" s="3">
        <v>1.1950000000000001</v>
      </c>
      <c r="C137" s="3">
        <v>2.032</v>
      </c>
      <c r="D137" s="3">
        <v>2.665</v>
      </c>
      <c r="E137" s="3">
        <v>1.1819999999999999</v>
      </c>
      <c r="F137" s="4">
        <v>1721</v>
      </c>
      <c r="G137" s="3">
        <v>1.163</v>
      </c>
    </row>
    <row r="138" spans="2:7" x14ac:dyDescent="0.35">
      <c r="B138" s="3">
        <v>1.5149999999999999</v>
      </c>
      <c r="C138" s="3">
        <v>2.9180000000000001</v>
      </c>
      <c r="D138" s="3">
        <v>2.492</v>
      </c>
      <c r="E138" s="3">
        <v>1.222</v>
      </c>
      <c r="F138" s="4">
        <v>1517</v>
      </c>
      <c r="G138" s="3">
        <v>1.296</v>
      </c>
    </row>
    <row r="139" spans="2:7" x14ac:dyDescent="0.35">
      <c r="B139" s="3">
        <v>1.41</v>
      </c>
      <c r="C139" s="3">
        <v>1.2390000000000001</v>
      </c>
      <c r="D139" s="3">
        <v>1.6619999999999999</v>
      </c>
      <c r="E139" s="3">
        <v>1.119</v>
      </c>
      <c r="F139" s="4">
        <v>1306</v>
      </c>
      <c r="G139" s="3">
        <v>1.1739999999999999</v>
      </c>
    </row>
    <row r="140" spans="2:7" x14ac:dyDescent="0.35">
      <c r="B140" s="3">
        <v>1.8879999999999999</v>
      </c>
      <c r="C140" s="3">
        <v>1.871</v>
      </c>
      <c r="D140" s="3">
        <v>1.6779999999999999</v>
      </c>
      <c r="E140" s="3">
        <v>1.1319999999999999</v>
      </c>
      <c r="F140" s="4">
        <v>1000</v>
      </c>
      <c r="G140" s="3">
        <v>1.17</v>
      </c>
    </row>
    <row r="141" spans="2:7" x14ac:dyDescent="0.35">
      <c r="B141" s="3">
        <v>1.236</v>
      </c>
      <c r="C141" s="3">
        <v>1.5669999999999999</v>
      </c>
      <c r="D141" s="3">
        <v>2.758</v>
      </c>
      <c r="E141" s="3">
        <v>1.4059999999999999</v>
      </c>
      <c r="F141" s="4">
        <v>1672</v>
      </c>
      <c r="G141" s="3">
        <v>1.4510000000000001</v>
      </c>
    </row>
    <row r="142" spans="2:7" x14ac:dyDescent="0.35">
      <c r="B142" s="3">
        <v>1.0569999999999999</v>
      </c>
      <c r="C142" s="3">
        <v>1.5509999999999999</v>
      </c>
      <c r="D142" s="3">
        <v>2.8969999999999998</v>
      </c>
      <c r="E142" s="3">
        <v>1.1379999999999999</v>
      </c>
      <c r="F142" s="4">
        <v>1000</v>
      </c>
      <c r="G142" s="3">
        <v>1.7030000000000001</v>
      </c>
    </row>
    <row r="143" spans="2:7" x14ac:dyDescent="0.35">
      <c r="B143" s="3">
        <v>1.7569999999999999</v>
      </c>
      <c r="C143" s="3">
        <v>1.4019999999999999</v>
      </c>
      <c r="D143" s="3">
        <v>2.1850000000000001</v>
      </c>
      <c r="E143" s="3">
        <v>1.268</v>
      </c>
      <c r="F143" s="4">
        <v>1547</v>
      </c>
      <c r="G143" s="3">
        <v>1.304</v>
      </c>
    </row>
    <row r="144" spans="2:7" x14ac:dyDescent="0.35">
      <c r="B144" s="3">
        <v>1.4039999999999999</v>
      </c>
      <c r="C144" s="3">
        <v>1.7450000000000001</v>
      </c>
      <c r="D144" s="3">
        <v>2.649</v>
      </c>
      <c r="E144" s="3">
        <v>1.4470000000000001</v>
      </c>
      <c r="F144" s="4">
        <v>1898</v>
      </c>
      <c r="G144" s="3">
        <v>1.2969999999999999</v>
      </c>
    </row>
    <row r="145" spans="2:7" x14ac:dyDescent="0.35">
      <c r="B145" s="3">
        <v>1.3220000000000001</v>
      </c>
      <c r="C145" s="3">
        <v>2.4079999999999999</v>
      </c>
      <c r="D145" s="3">
        <v>3.4849999999999999</v>
      </c>
      <c r="E145" s="3">
        <v>1.119</v>
      </c>
      <c r="F145" s="4">
        <v>1683</v>
      </c>
      <c r="G145" s="3">
        <v>1.905</v>
      </c>
    </row>
    <row r="146" spans="2:7" x14ac:dyDescent="0.35">
      <c r="B146" s="3">
        <v>1.0940000000000001</v>
      </c>
      <c r="C146" s="3">
        <v>2.758</v>
      </c>
      <c r="D146" s="3">
        <v>5.3680000000000003</v>
      </c>
      <c r="E146" s="3">
        <v>1.2370000000000001</v>
      </c>
      <c r="F146" s="4">
        <v>1719</v>
      </c>
      <c r="G146" s="3">
        <v>1.417</v>
      </c>
    </row>
    <row r="147" spans="2:7" x14ac:dyDescent="0.35">
      <c r="B147" s="3">
        <v>1.4390000000000001</v>
      </c>
      <c r="C147" s="3">
        <v>4.1040000000000001</v>
      </c>
      <c r="D147" s="3">
        <v>3.1389999999999998</v>
      </c>
      <c r="E147" s="3">
        <v>1.18</v>
      </c>
      <c r="F147" s="4">
        <v>1434</v>
      </c>
      <c r="G147" s="3">
        <v>1.855</v>
      </c>
    </row>
    <row r="148" spans="2:7" x14ac:dyDescent="0.35">
      <c r="B148" s="3">
        <v>1.294</v>
      </c>
      <c r="C148" s="3">
        <v>2.4470000000000001</v>
      </c>
      <c r="D148" s="3">
        <v>6.5890000000000004</v>
      </c>
      <c r="E148" s="3">
        <v>1.4379999999999999</v>
      </c>
      <c r="F148" s="4">
        <v>1621</v>
      </c>
      <c r="G148" s="3">
        <v>1.5920000000000001</v>
      </c>
    </row>
    <row r="149" spans="2:7" x14ac:dyDescent="0.35">
      <c r="B149" s="3">
        <v>1.254</v>
      </c>
      <c r="C149" s="3">
        <v>2.0529999999999999</v>
      </c>
      <c r="D149" s="3">
        <v>3.387</v>
      </c>
      <c r="E149" s="3">
        <v>1.349</v>
      </c>
      <c r="F149" s="4">
        <v>1919</v>
      </c>
      <c r="G149" s="3">
        <v>1.0780000000000001</v>
      </c>
    </row>
    <row r="150" spans="2:7" x14ac:dyDescent="0.35">
      <c r="B150" s="3">
        <v>1.958</v>
      </c>
      <c r="C150" s="3">
        <v>3.0840000000000001</v>
      </c>
      <c r="D150" s="3">
        <v>5.0039999999999996</v>
      </c>
      <c r="E150" s="3">
        <v>1.3759999999999999</v>
      </c>
      <c r="F150" s="4">
        <v>1858</v>
      </c>
      <c r="G150" s="3">
        <v>1.534</v>
      </c>
    </row>
    <row r="151" spans="2:7" x14ac:dyDescent="0.35">
      <c r="B151" s="3">
        <v>1.216</v>
      </c>
      <c r="C151" s="3">
        <v>2.222</v>
      </c>
      <c r="D151" s="3">
        <v>4.0010000000000003</v>
      </c>
      <c r="E151" s="3">
        <v>1.5740000000000001</v>
      </c>
      <c r="F151" s="4">
        <v>1867</v>
      </c>
      <c r="G151" s="3">
        <v>1.444</v>
      </c>
    </row>
    <row r="152" spans="2:7" x14ac:dyDescent="0.35">
      <c r="B152" s="3">
        <v>1.2609999999999999</v>
      </c>
      <c r="C152" s="3">
        <v>1.7789999999999999</v>
      </c>
      <c r="D152" s="3">
        <v>3.226</v>
      </c>
      <c r="E152" s="3">
        <v>1.726</v>
      </c>
      <c r="F152" s="4">
        <v>2336</v>
      </c>
      <c r="G152" s="3">
        <v>1.5860000000000001</v>
      </c>
    </row>
    <row r="153" spans="2:7" x14ac:dyDescent="0.35">
      <c r="B153" s="3">
        <v>1.145</v>
      </c>
      <c r="C153" s="3">
        <v>1.389</v>
      </c>
      <c r="D153" s="3">
        <v>4.7869999999999999</v>
      </c>
      <c r="E153" s="3">
        <v>1.552</v>
      </c>
      <c r="F153" s="4">
        <v>1420</v>
      </c>
      <c r="G153" s="3">
        <v>1.6479999999999999</v>
      </c>
    </row>
    <row r="154" spans="2:7" x14ac:dyDescent="0.35">
      <c r="B154" s="3">
        <v>2.206</v>
      </c>
      <c r="C154" s="3">
        <v>3.875</v>
      </c>
      <c r="D154" s="3">
        <v>1.609</v>
      </c>
      <c r="E154" s="3">
        <v>1.329</v>
      </c>
      <c r="F154" s="4">
        <v>1593</v>
      </c>
      <c r="G154" s="3">
        <v>1.302</v>
      </c>
    </row>
    <row r="155" spans="2:7" x14ac:dyDescent="0.35">
      <c r="B155" s="3">
        <v>1.254</v>
      </c>
      <c r="C155" s="3">
        <v>3.6880000000000002</v>
      </c>
      <c r="D155" s="3">
        <v>3.089</v>
      </c>
      <c r="E155" s="3">
        <v>1.2410000000000001</v>
      </c>
      <c r="F155" s="4">
        <v>1348</v>
      </c>
      <c r="G155" s="3">
        <v>1.524</v>
      </c>
    </row>
    <row r="156" spans="2:7" x14ac:dyDescent="0.35">
      <c r="B156" s="3">
        <v>1.2430000000000001</v>
      </c>
      <c r="C156" s="3">
        <v>2.956</v>
      </c>
      <c r="D156" s="3">
        <v>3.6680000000000001</v>
      </c>
      <c r="E156" s="3">
        <v>1.325</v>
      </c>
      <c r="F156" s="4">
        <v>1459</v>
      </c>
      <c r="G156" s="3">
        <v>1.294</v>
      </c>
    </row>
    <row r="157" spans="2:7" x14ac:dyDescent="0.35">
      <c r="B157" s="3">
        <v>1.5449999999999999</v>
      </c>
      <c r="C157" s="3">
        <v>1.8380000000000001</v>
      </c>
      <c r="D157" s="3">
        <v>2.8079999999999998</v>
      </c>
      <c r="E157" s="3">
        <v>1.825</v>
      </c>
      <c r="F157" s="4">
        <v>1273</v>
      </c>
      <c r="G157" s="3">
        <v>1.153</v>
      </c>
    </row>
    <row r="158" spans="2:7" x14ac:dyDescent="0.35">
      <c r="B158" s="3"/>
      <c r="C158" s="3">
        <v>1.665</v>
      </c>
      <c r="D158" s="3">
        <v>2.7069999999999999</v>
      </c>
      <c r="E158" s="3"/>
      <c r="F158" s="4">
        <v>1923</v>
      </c>
      <c r="G158" s="3">
        <v>1.64</v>
      </c>
    </row>
    <row r="159" spans="2:7" x14ac:dyDescent="0.35">
      <c r="B159" s="3"/>
      <c r="C159" s="3">
        <v>1.2010000000000001</v>
      </c>
      <c r="D159" s="3">
        <v>2.2170000000000001</v>
      </c>
      <c r="E159" s="3"/>
      <c r="F159" s="4">
        <v>1911</v>
      </c>
      <c r="G159" s="3">
        <v>1.891</v>
      </c>
    </row>
    <row r="160" spans="2:7" x14ac:dyDescent="0.35">
      <c r="B160" s="3"/>
      <c r="C160" s="3">
        <v>1.6519999999999999</v>
      </c>
      <c r="D160" s="3">
        <v>4.7779999999999996</v>
      </c>
      <c r="E160" s="3"/>
      <c r="F160" s="4">
        <v>1492</v>
      </c>
      <c r="G160" s="3">
        <v>1.2170000000000001</v>
      </c>
    </row>
    <row r="161" spans="2:7" x14ac:dyDescent="0.35">
      <c r="B161" s="3"/>
      <c r="C161" s="3">
        <v>3.681</v>
      </c>
      <c r="D161" s="3">
        <v>2.56</v>
      </c>
      <c r="E161" s="3"/>
      <c r="F161" s="4">
        <v>2348</v>
      </c>
      <c r="G161" s="3">
        <v>1.423</v>
      </c>
    </row>
    <row r="162" spans="2:7" x14ac:dyDescent="0.35">
      <c r="B162" s="3"/>
      <c r="D162" s="3">
        <v>4.2060000000000004</v>
      </c>
      <c r="E162" s="3"/>
      <c r="F162" s="4">
        <v>1098</v>
      </c>
      <c r="G162" s="3">
        <v>1.349</v>
      </c>
    </row>
    <row r="163" spans="2:7" x14ac:dyDescent="0.35">
      <c r="B163" s="3"/>
      <c r="D163" s="3">
        <v>2.7250000000000001</v>
      </c>
      <c r="E163" s="3"/>
      <c r="F163" s="4">
        <v>1536</v>
      </c>
      <c r="G163" s="3">
        <v>1.2869999999999999</v>
      </c>
    </row>
    <row r="164" spans="2:7" x14ac:dyDescent="0.35">
      <c r="B164" s="3"/>
      <c r="D164" s="3">
        <v>3.2229999999999999</v>
      </c>
      <c r="E164" s="3"/>
      <c r="F164" s="4">
        <v>1084</v>
      </c>
      <c r="G164" s="3">
        <v>1.161</v>
      </c>
    </row>
    <row r="165" spans="2:7" x14ac:dyDescent="0.35">
      <c r="B165" s="3"/>
      <c r="D165" s="3">
        <v>1.7729999999999999</v>
      </c>
      <c r="E165" s="3"/>
      <c r="F165" s="4">
        <v>1670</v>
      </c>
      <c r="G165" s="3">
        <v>1.786</v>
      </c>
    </row>
    <row r="166" spans="2:7" x14ac:dyDescent="0.35">
      <c r="B166" s="3"/>
      <c r="D166" s="3">
        <v>5.1210000000000004</v>
      </c>
      <c r="E166" s="3"/>
      <c r="F166" s="4">
        <v>1674</v>
      </c>
      <c r="G166" s="3">
        <v>1.3340000000000001</v>
      </c>
    </row>
    <row r="167" spans="2:7" x14ac:dyDescent="0.35">
      <c r="B167" s="3"/>
      <c r="D167" s="3">
        <v>2.395</v>
      </c>
      <c r="E167" s="3"/>
      <c r="F167" s="4">
        <v>1658</v>
      </c>
      <c r="G167" s="3">
        <v>1.6519999999999999</v>
      </c>
    </row>
    <row r="168" spans="2:7" x14ac:dyDescent="0.35">
      <c r="B168" s="3"/>
      <c r="D168" s="3">
        <v>2.7250000000000001</v>
      </c>
      <c r="E168" s="3"/>
      <c r="F168" s="4">
        <v>1314</v>
      </c>
      <c r="G168" s="3">
        <v>1.1279999999999999</v>
      </c>
    </row>
    <row r="169" spans="2:7" x14ac:dyDescent="0.35">
      <c r="B169" s="3"/>
      <c r="D169" s="3">
        <v>2.3090000000000002</v>
      </c>
      <c r="E169" s="3"/>
      <c r="F169" s="4">
        <v>1213</v>
      </c>
      <c r="G169" s="3">
        <v>1.2270000000000001</v>
      </c>
    </row>
    <row r="170" spans="2:7" x14ac:dyDescent="0.35">
      <c r="B170" s="3"/>
      <c r="D170" s="3">
        <v>4.1879999999999997</v>
      </c>
      <c r="E170" s="3"/>
      <c r="F170" s="4">
        <v>2123</v>
      </c>
      <c r="G170" s="3">
        <v>1.6759999999999999</v>
      </c>
    </row>
    <row r="171" spans="2:7" x14ac:dyDescent="0.35">
      <c r="B171" s="3"/>
      <c r="D171" s="3">
        <v>2.9849999999999999</v>
      </c>
      <c r="E171" s="3"/>
      <c r="F171" s="4">
        <v>1701</v>
      </c>
      <c r="G171" s="3">
        <v>1.18</v>
      </c>
    </row>
    <row r="172" spans="2:7" x14ac:dyDescent="0.35">
      <c r="B172" s="3"/>
      <c r="D172" s="3">
        <v>6.8209999999999997</v>
      </c>
      <c r="E172" s="3"/>
      <c r="F172" s="4">
        <v>1252</v>
      </c>
      <c r="G172" s="3">
        <v>1.639</v>
      </c>
    </row>
    <row r="173" spans="2:7" x14ac:dyDescent="0.35">
      <c r="B173" s="3"/>
      <c r="D173" s="3">
        <v>2.0859999999999999</v>
      </c>
      <c r="E173" s="3"/>
      <c r="F173" s="4">
        <v>1730</v>
      </c>
      <c r="G173" s="3">
        <v>1.22</v>
      </c>
    </row>
    <row r="174" spans="2:7" x14ac:dyDescent="0.35">
      <c r="B174" s="3"/>
      <c r="D174" s="3">
        <v>3.1739999999999999</v>
      </c>
      <c r="E174" s="3"/>
      <c r="F174" s="4">
        <v>1841</v>
      </c>
      <c r="G174" s="3">
        <v>1.105</v>
      </c>
    </row>
    <row r="175" spans="2:7" x14ac:dyDescent="0.35">
      <c r="B175" s="3"/>
      <c r="D175" s="3">
        <v>2.5339999999999998</v>
      </c>
      <c r="E175" s="3"/>
      <c r="F175" s="4">
        <v>1396</v>
      </c>
      <c r="G175" s="3">
        <v>2.7959999999999998</v>
      </c>
    </row>
    <row r="176" spans="2:7" x14ac:dyDescent="0.35">
      <c r="B176" s="3"/>
      <c r="D176" s="3">
        <v>5.1210000000000004</v>
      </c>
      <c r="E176" s="3"/>
      <c r="F176" s="4">
        <v>1029</v>
      </c>
      <c r="G176" s="3">
        <v>1.9330000000000001</v>
      </c>
    </row>
    <row r="177" spans="2:7" x14ac:dyDescent="0.35">
      <c r="B177" s="3"/>
      <c r="D177" s="3">
        <v>2.4209999999999998</v>
      </c>
      <c r="E177" s="3"/>
      <c r="F177" s="4">
        <v>1475</v>
      </c>
      <c r="G177" s="3">
        <v>1.1319999999999999</v>
      </c>
    </row>
    <row r="178" spans="2:7" x14ac:dyDescent="0.35">
      <c r="B178" s="3"/>
      <c r="D178" s="3">
        <v>3.0939999999999999</v>
      </c>
      <c r="E178" s="3"/>
      <c r="F178" s="4">
        <v>1275</v>
      </c>
      <c r="G178" s="3">
        <v>1.7230000000000001</v>
      </c>
    </row>
    <row r="179" spans="2:7" x14ac:dyDescent="0.35">
      <c r="B179" s="3"/>
      <c r="D179" s="3">
        <v>2.6120000000000001</v>
      </c>
      <c r="E179" s="3"/>
      <c r="F179" s="4">
        <v>1092</v>
      </c>
      <c r="G179" s="3">
        <v>1.901</v>
      </c>
    </row>
    <row r="180" spans="2:7" x14ac:dyDescent="0.35">
      <c r="B180" s="3"/>
      <c r="D180" s="3">
        <v>1.413</v>
      </c>
      <c r="E180" s="3"/>
      <c r="F180" s="4">
        <v>1549</v>
      </c>
      <c r="G180" s="3">
        <v>1.4510000000000001</v>
      </c>
    </row>
    <row r="181" spans="2:7" x14ac:dyDescent="0.35">
      <c r="B181" s="3"/>
      <c r="D181" s="3">
        <v>1.8919999999999999</v>
      </c>
      <c r="E181" s="3"/>
      <c r="F181" s="4">
        <v>1382</v>
      </c>
      <c r="G181" s="3">
        <v>1.2789999999999999</v>
      </c>
    </row>
    <row r="182" spans="2:7" x14ac:dyDescent="0.35">
      <c r="B182" s="3"/>
      <c r="D182" s="3">
        <v>2.597</v>
      </c>
      <c r="E182" s="3"/>
      <c r="F182" s="4">
        <v>1043</v>
      </c>
      <c r="G182" s="3">
        <v>2.1030000000000002</v>
      </c>
    </row>
    <row r="183" spans="2:7" x14ac:dyDescent="0.35">
      <c r="B183" s="3"/>
      <c r="D183" s="3">
        <v>2.9350000000000001</v>
      </c>
      <c r="E183" s="3"/>
      <c r="F183" s="4">
        <v>1498</v>
      </c>
      <c r="G183" s="3">
        <v>1.2210000000000001</v>
      </c>
    </row>
    <row r="184" spans="2:7" x14ac:dyDescent="0.35">
      <c r="B184" s="3"/>
      <c r="D184" s="3">
        <v>5.4249999999999998</v>
      </c>
      <c r="E184" s="3"/>
      <c r="F184" s="4">
        <v>1098</v>
      </c>
      <c r="G184" s="3">
        <v>1.369</v>
      </c>
    </row>
    <row r="185" spans="2:7" x14ac:dyDescent="0.35">
      <c r="B185" s="3"/>
      <c r="D185" s="3">
        <v>3.4060000000000001</v>
      </c>
      <c r="E185" s="3"/>
      <c r="F185" s="4">
        <v>1334</v>
      </c>
      <c r="G185" s="3">
        <v>1.383</v>
      </c>
    </row>
    <row r="186" spans="2:7" x14ac:dyDescent="0.35">
      <c r="B186" s="3"/>
      <c r="D186" s="3">
        <v>3.2519999999999998</v>
      </c>
      <c r="E186" s="3"/>
      <c r="F186" s="4">
        <v>1285</v>
      </c>
      <c r="G186" s="3">
        <v>1.371</v>
      </c>
    </row>
    <row r="187" spans="2:7" x14ac:dyDescent="0.35">
      <c r="B187" s="3"/>
      <c r="D187" s="3">
        <v>8.4469999999999992</v>
      </c>
      <c r="E187" s="3"/>
      <c r="F187" s="4">
        <v>1174</v>
      </c>
      <c r="G187" s="3">
        <v>1.0189999999999999</v>
      </c>
    </row>
    <row r="188" spans="2:7" x14ac:dyDescent="0.35">
      <c r="B188" s="3"/>
      <c r="D188" s="3">
        <v>1.9370000000000001</v>
      </c>
      <c r="E188" s="3"/>
      <c r="F188" s="4">
        <v>1422</v>
      </c>
      <c r="G188" s="3">
        <v>1.3320000000000001</v>
      </c>
    </row>
    <row r="189" spans="2:7" x14ac:dyDescent="0.35">
      <c r="B189" s="3"/>
      <c r="D189" s="3">
        <v>1.948</v>
      </c>
      <c r="E189" s="3"/>
      <c r="F189" s="4">
        <v>1648</v>
      </c>
      <c r="G189" s="3">
        <v>1.3149999999999999</v>
      </c>
    </row>
    <row r="190" spans="2:7" x14ac:dyDescent="0.35">
      <c r="B190" s="3"/>
      <c r="D190" s="3">
        <v>2.1080000000000001</v>
      </c>
      <c r="E190" s="3"/>
      <c r="F190" s="4">
        <v>2031</v>
      </c>
      <c r="G190" s="3">
        <v>1.296</v>
      </c>
    </row>
    <row r="191" spans="2:7" x14ac:dyDescent="0.35">
      <c r="B191" s="3"/>
      <c r="D191" s="3">
        <v>2.532</v>
      </c>
      <c r="E191" s="3"/>
      <c r="F191" s="4">
        <v>1440</v>
      </c>
      <c r="G191" s="3">
        <v>1.385</v>
      </c>
    </row>
    <row r="192" spans="2:7" x14ac:dyDescent="0.35">
      <c r="B192" s="3"/>
      <c r="D192" s="3">
        <v>3.0369999999999999</v>
      </c>
      <c r="E192" s="3"/>
      <c r="F192" s="4">
        <v>1124</v>
      </c>
      <c r="G192" s="3">
        <v>1.548</v>
      </c>
    </row>
    <row r="193" spans="2:7" x14ac:dyDescent="0.35">
      <c r="B193" s="3"/>
      <c r="D193" s="3">
        <v>1.9039999999999999</v>
      </c>
      <c r="E193" s="3"/>
      <c r="F193" s="4">
        <v>1449</v>
      </c>
      <c r="G193" s="3">
        <v>2.0710000000000002</v>
      </c>
    </row>
    <row r="194" spans="2:7" x14ac:dyDescent="0.35">
      <c r="B194" s="3"/>
      <c r="D194" s="3">
        <v>1.3160000000000001</v>
      </c>
      <c r="E194" s="3"/>
      <c r="F194" s="4">
        <v>1272</v>
      </c>
      <c r="G194" s="3">
        <v>1.8879999999999999</v>
      </c>
    </row>
    <row r="195" spans="2:7" x14ac:dyDescent="0.35">
      <c r="B195" s="3"/>
      <c r="D195" s="3">
        <v>3.395</v>
      </c>
      <c r="E195" s="3"/>
      <c r="F195" s="4">
        <v>1440</v>
      </c>
      <c r="G195" s="3">
        <v>1.179</v>
      </c>
    </row>
    <row r="196" spans="2:7" x14ac:dyDescent="0.35">
      <c r="B196" s="3"/>
      <c r="D196" s="3">
        <v>2.0019999999999998</v>
      </c>
      <c r="E196" s="3"/>
      <c r="F196" s="4">
        <v>1384</v>
      </c>
      <c r="G196" s="3">
        <v>1.5109999999999999</v>
      </c>
    </row>
    <row r="197" spans="2:7" x14ac:dyDescent="0.35">
      <c r="B197" s="3"/>
      <c r="D197" s="3">
        <v>3.8879999999999999</v>
      </c>
      <c r="E197" s="3"/>
      <c r="F197" s="4">
        <v>1279</v>
      </c>
      <c r="G197" s="3">
        <v>1.145</v>
      </c>
    </row>
    <row r="198" spans="2:7" x14ac:dyDescent="0.35">
      <c r="B198" s="3"/>
      <c r="D198" s="3">
        <v>2.2730000000000001</v>
      </c>
      <c r="E198" s="3"/>
      <c r="F198" s="4">
        <v>1840</v>
      </c>
      <c r="G198" s="3">
        <v>1.625</v>
      </c>
    </row>
    <row r="199" spans="2:7" x14ac:dyDescent="0.35">
      <c r="B199" s="3"/>
      <c r="D199" s="3">
        <v>1.925</v>
      </c>
      <c r="E199" s="3"/>
      <c r="F199" s="4">
        <v>1115</v>
      </c>
      <c r="G199" s="3">
        <v>1.903</v>
      </c>
    </row>
    <row r="200" spans="2:7" x14ac:dyDescent="0.35">
      <c r="B200" s="3"/>
      <c r="D200" s="3">
        <v>5.5069999999999997</v>
      </c>
      <c r="E200" s="3"/>
      <c r="F200" s="4">
        <v>1375</v>
      </c>
      <c r="G200" s="3">
        <v>1.633</v>
      </c>
    </row>
    <row r="201" spans="2:7" x14ac:dyDescent="0.35">
      <c r="B201" s="3"/>
      <c r="D201" s="3">
        <v>2.2829999999999999</v>
      </c>
      <c r="E201" s="3"/>
      <c r="F201" s="4">
        <v>1534</v>
      </c>
      <c r="G201" s="3">
        <v>1.5640000000000001</v>
      </c>
    </row>
    <row r="202" spans="2:7" x14ac:dyDescent="0.35">
      <c r="B202" s="3"/>
      <c r="D202" s="3">
        <v>3.2330000000000001</v>
      </c>
      <c r="E202" s="3"/>
      <c r="F202" s="4">
        <v>1303</v>
      </c>
      <c r="G202" s="3">
        <v>1.365</v>
      </c>
    </row>
    <row r="203" spans="2:7" x14ac:dyDescent="0.35">
      <c r="B203" s="3"/>
      <c r="D203" s="3">
        <v>3.2730000000000001</v>
      </c>
      <c r="E203" s="3"/>
      <c r="F203" s="4">
        <v>1232</v>
      </c>
      <c r="G203" s="3">
        <v>1.26</v>
      </c>
    </row>
    <row r="204" spans="2:7" x14ac:dyDescent="0.35">
      <c r="B204" s="3"/>
      <c r="D204" s="3">
        <v>3.4390000000000001</v>
      </c>
      <c r="E204" s="3"/>
      <c r="F204" s="4">
        <v>1373</v>
      </c>
      <c r="G204" s="3">
        <v>1.613</v>
      </c>
    </row>
    <row r="205" spans="2:7" x14ac:dyDescent="0.35">
      <c r="B205" s="3"/>
      <c r="D205" s="3">
        <v>3.1469999999999998</v>
      </c>
      <c r="E205" s="3"/>
      <c r="F205" s="4">
        <v>1582</v>
      </c>
      <c r="G205" s="3">
        <v>1.46</v>
      </c>
    </row>
    <row r="206" spans="2:7" x14ac:dyDescent="0.35">
      <c r="B206" s="3"/>
      <c r="D206" s="3">
        <v>2.1309999999999998</v>
      </c>
      <c r="E206" s="3"/>
      <c r="F206" s="4">
        <v>1320</v>
      </c>
      <c r="G206" s="3">
        <v>1.5129999999999999</v>
      </c>
    </row>
    <row r="207" spans="2:7" x14ac:dyDescent="0.35">
      <c r="B207" s="3"/>
      <c r="D207" s="3">
        <v>4.63</v>
      </c>
      <c r="E207" s="3"/>
      <c r="F207" s="4">
        <v>1337</v>
      </c>
      <c r="G207" s="3">
        <v>1.395</v>
      </c>
    </row>
    <row r="208" spans="2:7" x14ac:dyDescent="0.35">
      <c r="B208" s="3"/>
      <c r="D208" s="3">
        <v>2.6869999999999998</v>
      </c>
      <c r="E208" s="3"/>
      <c r="F208" s="4">
        <v>1270</v>
      </c>
      <c r="G208" s="3">
        <v>1.7989999999999999</v>
      </c>
    </row>
    <row r="209" spans="2:7" x14ac:dyDescent="0.35">
      <c r="B209" s="3"/>
      <c r="D209" s="3">
        <v>3.431</v>
      </c>
      <c r="E209" s="3"/>
      <c r="F209" s="4">
        <v>1325</v>
      </c>
      <c r="G209" s="3">
        <v>1.347</v>
      </c>
    </row>
    <row r="210" spans="2:7" x14ac:dyDescent="0.35">
      <c r="B210" s="3"/>
      <c r="D210" s="3">
        <v>3.427</v>
      </c>
      <c r="E210" s="3"/>
      <c r="F210" s="4">
        <v>1383</v>
      </c>
      <c r="G210" s="3">
        <v>1.5780000000000001</v>
      </c>
    </row>
    <row r="211" spans="2:7" x14ac:dyDescent="0.35">
      <c r="B211" s="3"/>
      <c r="D211" s="3">
        <v>2.6</v>
      </c>
      <c r="E211" s="3"/>
      <c r="F211" s="4">
        <v>1142</v>
      </c>
      <c r="G211" s="3">
        <v>1.4610000000000001</v>
      </c>
    </row>
    <row r="212" spans="2:7" x14ac:dyDescent="0.35">
      <c r="B212" s="3"/>
      <c r="D212" s="3">
        <v>2.1760000000000002</v>
      </c>
      <c r="E212" s="3"/>
      <c r="F212" s="4">
        <v>1499</v>
      </c>
      <c r="G212" s="3">
        <v>1.2909999999999999</v>
      </c>
    </row>
    <row r="213" spans="2:7" x14ac:dyDescent="0.35">
      <c r="B213" s="3"/>
      <c r="D213" s="3">
        <v>3.4940000000000002</v>
      </c>
      <c r="E213" s="3"/>
      <c r="F213" s="4">
        <v>1669</v>
      </c>
      <c r="G213" s="3">
        <v>1.5609999999999999</v>
      </c>
    </row>
    <row r="214" spans="2:7" x14ac:dyDescent="0.35">
      <c r="B214" s="3"/>
      <c r="D214" s="3">
        <v>5.0229999999999997</v>
      </c>
      <c r="E214" s="3"/>
      <c r="F214" s="4">
        <v>2208</v>
      </c>
      <c r="G214" s="3">
        <v>1.4079999999999999</v>
      </c>
    </row>
    <row r="215" spans="2:7" x14ac:dyDescent="0.35">
      <c r="B215" s="3"/>
      <c r="D215" s="3">
        <v>2.68</v>
      </c>
      <c r="E215" s="3"/>
      <c r="F215" s="4">
        <v>1383</v>
      </c>
      <c r="G215" s="3">
        <v>1.1439999999999999</v>
      </c>
    </row>
    <row r="216" spans="2:7" x14ac:dyDescent="0.35">
      <c r="B216" s="3"/>
      <c r="D216" s="3">
        <v>3.2759999999999998</v>
      </c>
      <c r="E216" s="3"/>
      <c r="F216" s="4">
        <v>1211</v>
      </c>
      <c r="G216" s="3">
        <v>1.796</v>
      </c>
    </row>
    <row r="217" spans="2:7" x14ac:dyDescent="0.35">
      <c r="B217" s="3"/>
      <c r="D217" s="3">
        <v>1.44</v>
      </c>
      <c r="E217" s="3"/>
      <c r="F217" s="4">
        <v>1498</v>
      </c>
      <c r="G217" s="3">
        <v>1.627</v>
      </c>
    </row>
    <row r="218" spans="2:7" x14ac:dyDescent="0.35">
      <c r="B218" s="3"/>
      <c r="D218" s="3">
        <v>2.0760000000000001</v>
      </c>
      <c r="E218" s="3"/>
      <c r="F218" s="4">
        <v>2021</v>
      </c>
      <c r="G218" s="3">
        <v>1.198</v>
      </c>
    </row>
    <row r="219" spans="2:7" x14ac:dyDescent="0.35">
      <c r="B219" s="3"/>
      <c r="D219" s="3">
        <v>1.2589999999999999</v>
      </c>
      <c r="E219" s="3"/>
      <c r="F219" s="4">
        <v>1961</v>
      </c>
      <c r="G219" s="3">
        <v>1.2410000000000001</v>
      </c>
    </row>
    <row r="220" spans="2:7" x14ac:dyDescent="0.35">
      <c r="B220" s="3"/>
      <c r="D220" s="3">
        <v>2.31</v>
      </c>
      <c r="E220" s="3"/>
      <c r="F220" s="4">
        <v>1884</v>
      </c>
      <c r="G220" s="3">
        <v>1.5329999999999999</v>
      </c>
    </row>
    <row r="221" spans="2:7" x14ac:dyDescent="0.35">
      <c r="B221" s="3"/>
      <c r="D221" s="3">
        <v>1.329</v>
      </c>
      <c r="E221" s="3"/>
      <c r="F221" s="4">
        <v>1712</v>
      </c>
      <c r="G221" s="3">
        <v>1.5609999999999999</v>
      </c>
    </row>
    <row r="222" spans="2:7" x14ac:dyDescent="0.35">
      <c r="B222" s="3"/>
      <c r="D222" s="3">
        <v>1.3240000000000001</v>
      </c>
      <c r="E222" s="3"/>
      <c r="F222" s="4">
        <v>1579</v>
      </c>
      <c r="G222" s="3">
        <v>1.8959999999999999</v>
      </c>
    </row>
    <row r="223" spans="2:7" x14ac:dyDescent="0.35">
      <c r="B223" s="3"/>
      <c r="D223" s="3">
        <v>2.1030000000000002</v>
      </c>
      <c r="E223" s="3"/>
      <c r="F223" s="4">
        <v>1266</v>
      </c>
      <c r="G223" s="3">
        <v>1.2529999999999999</v>
      </c>
    </row>
    <row r="224" spans="2:7" x14ac:dyDescent="0.35">
      <c r="B224" s="3"/>
      <c r="D224" s="3">
        <v>1.931</v>
      </c>
      <c r="E224" s="3"/>
      <c r="F224" s="4">
        <v>1323</v>
      </c>
      <c r="G224" s="3">
        <v>1.321</v>
      </c>
    </row>
    <row r="225" spans="2:7" x14ac:dyDescent="0.35">
      <c r="B225" s="3"/>
      <c r="D225" s="3">
        <v>2.1859999999999999</v>
      </c>
      <c r="E225" s="3"/>
      <c r="F225" s="4">
        <v>1156</v>
      </c>
      <c r="G225" s="3">
        <v>1.258</v>
      </c>
    </row>
    <row r="226" spans="2:7" x14ac:dyDescent="0.35">
      <c r="B226" s="3"/>
      <c r="D226" s="3">
        <v>3.1349999999999998</v>
      </c>
      <c r="E226" s="3"/>
      <c r="F226" s="4">
        <v>1353</v>
      </c>
      <c r="G226" s="3">
        <v>1.1839999999999999</v>
      </c>
    </row>
    <row r="227" spans="2:7" x14ac:dyDescent="0.35">
      <c r="B227" s="3"/>
      <c r="D227" s="3">
        <v>3.2080000000000002</v>
      </c>
      <c r="E227" s="3"/>
      <c r="F227" s="4">
        <v>1852</v>
      </c>
      <c r="G227" s="3">
        <v>1.8680000000000001</v>
      </c>
    </row>
    <row r="228" spans="2:7" x14ac:dyDescent="0.35">
      <c r="B228" s="3"/>
      <c r="D228" s="3">
        <v>3.6080000000000001</v>
      </c>
      <c r="E228" s="3"/>
      <c r="F228" s="4">
        <v>1159</v>
      </c>
      <c r="G228" s="3">
        <v>1.2470000000000001</v>
      </c>
    </row>
    <row r="229" spans="2:7" x14ac:dyDescent="0.35">
      <c r="B229" s="3"/>
      <c r="D229" s="3">
        <v>3.7069999999999999</v>
      </c>
      <c r="E229" s="3"/>
      <c r="F229" s="4">
        <v>1091</v>
      </c>
      <c r="G229" s="3">
        <v>1.1060000000000001</v>
      </c>
    </row>
    <row r="230" spans="2:7" x14ac:dyDescent="0.35">
      <c r="B230" s="3"/>
      <c r="D230" s="3">
        <v>4.05</v>
      </c>
      <c r="E230" s="3"/>
      <c r="F230" s="4">
        <v>1095</v>
      </c>
      <c r="G230" s="3">
        <v>1.534</v>
      </c>
    </row>
    <row r="231" spans="2:7" x14ac:dyDescent="0.35">
      <c r="B231" s="3"/>
      <c r="D231" s="3">
        <v>4.0419999999999998</v>
      </c>
      <c r="E231" s="3"/>
      <c r="F231" s="4">
        <v>1653</v>
      </c>
      <c r="G231" s="3">
        <v>2.0779999999999998</v>
      </c>
    </row>
    <row r="232" spans="2:7" x14ac:dyDescent="0.35">
      <c r="B232" s="3"/>
      <c r="D232" s="3">
        <v>1.659</v>
      </c>
      <c r="E232" s="3"/>
      <c r="F232" s="4">
        <v>1347</v>
      </c>
      <c r="G232" s="3">
        <v>1.885</v>
      </c>
    </row>
    <row r="233" spans="2:7" x14ac:dyDescent="0.35">
      <c r="B233" s="3"/>
      <c r="D233" s="3">
        <v>3.8719999999999999</v>
      </c>
      <c r="E233" s="3"/>
      <c r="F233" s="4">
        <v>1496</v>
      </c>
      <c r="G233" s="3">
        <v>1.482</v>
      </c>
    </row>
    <row r="234" spans="2:7" x14ac:dyDescent="0.35">
      <c r="B234" s="3"/>
      <c r="D234" s="3">
        <v>1.4970000000000001</v>
      </c>
      <c r="E234" s="3"/>
      <c r="F234" s="4">
        <v>2068</v>
      </c>
      <c r="G234" s="3">
        <v>1.304</v>
      </c>
    </row>
    <row r="235" spans="2:7" x14ac:dyDescent="0.35">
      <c r="B235" s="3"/>
      <c r="D235" s="3">
        <v>4.681</v>
      </c>
      <c r="E235" s="3"/>
      <c r="F235" s="4">
        <v>1741</v>
      </c>
      <c r="G235" s="3">
        <v>1.5609999999999999</v>
      </c>
    </row>
    <row r="236" spans="2:7" x14ac:dyDescent="0.35">
      <c r="B236" s="3"/>
      <c r="D236" s="3">
        <v>2.5259999999999998</v>
      </c>
      <c r="E236" s="3"/>
      <c r="F236" s="4">
        <v>1821</v>
      </c>
      <c r="G236" s="3">
        <v>1.415</v>
      </c>
    </row>
    <row r="237" spans="2:7" x14ac:dyDescent="0.35">
      <c r="B237" s="3"/>
      <c r="D237" s="3">
        <v>3.6720000000000002</v>
      </c>
      <c r="E237" s="3"/>
      <c r="F237" s="4">
        <v>1208</v>
      </c>
      <c r="G237" s="3">
        <v>1.587</v>
      </c>
    </row>
    <row r="238" spans="2:7" x14ac:dyDescent="0.35">
      <c r="B238" s="3"/>
      <c r="D238" s="3">
        <v>3.05</v>
      </c>
      <c r="E238" s="3"/>
      <c r="F238" s="4">
        <v>1241</v>
      </c>
      <c r="G238" s="3">
        <v>1.2110000000000001</v>
      </c>
    </row>
    <row r="239" spans="2:7" x14ac:dyDescent="0.35">
      <c r="B239" s="3"/>
      <c r="D239" s="3">
        <v>3.8650000000000002</v>
      </c>
      <c r="E239" s="3"/>
      <c r="F239" s="4">
        <v>1243</v>
      </c>
      <c r="G239" s="3">
        <v>1.1850000000000001</v>
      </c>
    </row>
    <row r="240" spans="2:7" x14ac:dyDescent="0.35">
      <c r="B240" s="3"/>
      <c r="D240" s="3">
        <v>3.3889999999999998</v>
      </c>
      <c r="E240" s="3"/>
      <c r="F240" s="4">
        <v>1258</v>
      </c>
      <c r="G240" s="3">
        <v>1.8180000000000001</v>
      </c>
    </row>
    <row r="241" spans="2:7" x14ac:dyDescent="0.35">
      <c r="B241" s="3"/>
      <c r="D241" s="3">
        <v>1.464</v>
      </c>
      <c r="E241" s="3"/>
      <c r="F241" s="4">
        <v>1822</v>
      </c>
      <c r="G241" s="3">
        <v>1.2729999999999999</v>
      </c>
    </row>
    <row r="242" spans="2:7" x14ac:dyDescent="0.35">
      <c r="B242" s="3"/>
      <c r="D242" s="3">
        <v>1.371</v>
      </c>
      <c r="E242" s="3"/>
      <c r="F242" s="4">
        <v>2000</v>
      </c>
      <c r="G242" s="3">
        <v>1.514</v>
      </c>
    </row>
    <row r="243" spans="2:7" x14ac:dyDescent="0.35">
      <c r="B243" s="3"/>
      <c r="D243" s="3">
        <v>1.974</v>
      </c>
      <c r="E243" s="3"/>
      <c r="F243" s="4">
        <v>1227</v>
      </c>
      <c r="G243" s="3">
        <v>1.175</v>
      </c>
    </row>
    <row r="244" spans="2:7" x14ac:dyDescent="0.35">
      <c r="B244" s="3"/>
      <c r="D244" s="3">
        <v>1.921</v>
      </c>
      <c r="E244" s="3"/>
      <c r="F244" s="4">
        <v>1562</v>
      </c>
      <c r="G244" s="3">
        <v>1.38</v>
      </c>
    </row>
    <row r="245" spans="2:7" x14ac:dyDescent="0.35">
      <c r="B245" s="3"/>
      <c r="D245" s="3">
        <v>2.1720000000000002</v>
      </c>
      <c r="E245" s="3"/>
      <c r="F245" s="4">
        <v>1478</v>
      </c>
      <c r="G245" s="3">
        <v>2.0649999999999999</v>
      </c>
    </row>
    <row r="246" spans="2:7" x14ac:dyDescent="0.35">
      <c r="B246" s="3"/>
      <c r="D246" s="3">
        <v>2.504</v>
      </c>
      <c r="E246" s="3"/>
      <c r="F246" s="4">
        <v>2185</v>
      </c>
      <c r="G246" s="3">
        <v>1.4990000000000001</v>
      </c>
    </row>
    <row r="247" spans="2:7" x14ac:dyDescent="0.35">
      <c r="B247" s="3"/>
      <c r="D247" s="3">
        <v>1.732</v>
      </c>
      <c r="E247" s="3"/>
      <c r="F247" s="4">
        <v>1339</v>
      </c>
      <c r="G247" s="3">
        <v>1.756</v>
      </c>
    </row>
    <row r="248" spans="2:7" x14ac:dyDescent="0.35">
      <c r="B248" s="3"/>
      <c r="D248" s="3">
        <v>5.0780000000000003</v>
      </c>
      <c r="E248" s="3"/>
      <c r="F248" s="4">
        <v>1426</v>
      </c>
      <c r="G248" s="3">
        <v>1.798</v>
      </c>
    </row>
    <row r="249" spans="2:7" x14ac:dyDescent="0.35">
      <c r="B249" s="3"/>
      <c r="D249" s="3">
        <v>4.8869999999999996</v>
      </c>
      <c r="E249" s="3"/>
      <c r="F249" s="4">
        <v>1290</v>
      </c>
      <c r="G249" s="3">
        <v>2.0009999999999999</v>
      </c>
    </row>
    <row r="250" spans="2:7" x14ac:dyDescent="0.35">
      <c r="B250" s="3"/>
      <c r="D250" s="3">
        <v>7.7590000000000003</v>
      </c>
      <c r="E250" s="3"/>
      <c r="F250" s="4">
        <v>1152</v>
      </c>
      <c r="G250" s="3">
        <v>1.671</v>
      </c>
    </row>
    <row r="251" spans="2:7" x14ac:dyDescent="0.35">
      <c r="B251" s="3"/>
      <c r="D251" s="3">
        <v>2.2120000000000002</v>
      </c>
      <c r="E251" s="3"/>
      <c r="F251" s="4">
        <v>1739</v>
      </c>
      <c r="G251" s="3">
        <v>1.8</v>
      </c>
    </row>
    <row r="252" spans="2:7" x14ac:dyDescent="0.35">
      <c r="B252" s="3"/>
      <c r="D252" s="3">
        <v>1.5049999999999999</v>
      </c>
      <c r="E252" s="3"/>
      <c r="F252" s="4">
        <v>1876</v>
      </c>
      <c r="G252" s="3">
        <v>1.6839999999999999</v>
      </c>
    </row>
    <row r="253" spans="2:7" x14ac:dyDescent="0.35">
      <c r="B253" s="3"/>
      <c r="D253" s="3">
        <v>3.085</v>
      </c>
      <c r="E253" s="3"/>
      <c r="F253" s="4">
        <v>2128</v>
      </c>
      <c r="G253" s="3">
        <v>1.623</v>
      </c>
    </row>
    <row r="254" spans="2:7" x14ac:dyDescent="0.35">
      <c r="B254" s="3"/>
      <c r="D254" s="3">
        <v>3.4489999999999998</v>
      </c>
      <c r="E254" s="3"/>
      <c r="F254" s="4">
        <v>2118</v>
      </c>
      <c r="G254" s="3">
        <v>1.6819999999999999</v>
      </c>
    </row>
    <row r="255" spans="2:7" x14ac:dyDescent="0.35">
      <c r="B255" s="3"/>
      <c r="D255" s="3">
        <v>2.7010000000000001</v>
      </c>
      <c r="E255" s="3"/>
      <c r="F255" s="4">
        <v>1912</v>
      </c>
      <c r="G255" s="3">
        <v>1.972</v>
      </c>
    </row>
    <row r="256" spans="2:7" x14ac:dyDescent="0.35">
      <c r="B256" s="3"/>
      <c r="D256" s="3">
        <v>1.1719999999999999</v>
      </c>
      <c r="E256" s="3"/>
      <c r="F256" s="4">
        <v>1223</v>
      </c>
      <c r="G256" s="3">
        <v>2.14</v>
      </c>
    </row>
    <row r="257" spans="2:7" x14ac:dyDescent="0.35">
      <c r="B257" s="3"/>
      <c r="D257" s="3">
        <v>2.4729999999999999</v>
      </c>
      <c r="E257" s="3"/>
      <c r="F257" s="4">
        <v>1637</v>
      </c>
      <c r="G257" s="3">
        <v>1.224</v>
      </c>
    </row>
    <row r="258" spans="2:7" x14ac:dyDescent="0.35">
      <c r="B258" s="3"/>
      <c r="D258" s="3">
        <v>4.7619999999999996</v>
      </c>
      <c r="E258" s="3"/>
      <c r="F258" s="4">
        <v>1000</v>
      </c>
      <c r="G258" s="3">
        <v>1.0960000000000001</v>
      </c>
    </row>
    <row r="259" spans="2:7" x14ac:dyDescent="0.35">
      <c r="B259" s="3"/>
      <c r="D259" s="3">
        <v>2.6760000000000002</v>
      </c>
      <c r="E259" s="3"/>
      <c r="F259" s="4">
        <v>1761</v>
      </c>
      <c r="G259" s="3">
        <v>1.3560000000000001</v>
      </c>
    </row>
    <row r="260" spans="2:7" x14ac:dyDescent="0.35">
      <c r="B260" s="3"/>
      <c r="D260" s="3">
        <v>3.028</v>
      </c>
      <c r="E260" s="3"/>
      <c r="F260" s="4">
        <v>1480</v>
      </c>
      <c r="G260" s="3">
        <v>1.107</v>
      </c>
    </row>
    <row r="261" spans="2:7" x14ac:dyDescent="0.35">
      <c r="B261" s="3"/>
      <c r="D261" s="3">
        <v>2.242</v>
      </c>
      <c r="E261" s="3"/>
      <c r="F261" s="4">
        <v>1862</v>
      </c>
      <c r="G261" s="3">
        <v>1.528</v>
      </c>
    </row>
    <row r="262" spans="2:7" x14ac:dyDescent="0.35">
      <c r="B262" s="3"/>
      <c r="D262" s="3">
        <v>2.5830000000000002</v>
      </c>
      <c r="E262" s="3"/>
      <c r="F262" s="4">
        <v>1230</v>
      </c>
      <c r="G262" s="3">
        <v>2.5310000000000001</v>
      </c>
    </row>
    <row r="263" spans="2:7" x14ac:dyDescent="0.35">
      <c r="B263" s="3"/>
      <c r="D263" s="3">
        <v>2.0049999999999999</v>
      </c>
      <c r="E263" s="3"/>
      <c r="F263" s="4">
        <v>1365</v>
      </c>
      <c r="G263" s="3">
        <v>1.65</v>
      </c>
    </row>
    <row r="264" spans="2:7" x14ac:dyDescent="0.35">
      <c r="B264" s="3"/>
      <c r="D264" s="3">
        <v>3.5169999999999999</v>
      </c>
      <c r="E264" s="3"/>
      <c r="F264" s="4">
        <v>1705</v>
      </c>
      <c r="G264" s="3">
        <v>1.649</v>
      </c>
    </row>
    <row r="265" spans="2:7" x14ac:dyDescent="0.35">
      <c r="B265" s="3"/>
      <c r="D265" s="3">
        <v>4.3029999999999999</v>
      </c>
      <c r="E265" s="3"/>
      <c r="F265" s="4">
        <v>1389</v>
      </c>
      <c r="G265" s="3">
        <v>1.2190000000000001</v>
      </c>
    </row>
    <row r="266" spans="2:7" x14ac:dyDescent="0.35">
      <c r="B266" s="3"/>
      <c r="D266" s="3">
        <v>1.57</v>
      </c>
      <c r="E266" s="3"/>
      <c r="F266" s="4">
        <v>1459</v>
      </c>
      <c r="G266" s="3">
        <v>1.321</v>
      </c>
    </row>
    <row r="267" spans="2:7" x14ac:dyDescent="0.35">
      <c r="B267" s="3"/>
      <c r="D267" s="3">
        <v>2.097</v>
      </c>
      <c r="E267" s="3"/>
      <c r="F267" s="4">
        <v>1492</v>
      </c>
      <c r="G267" s="3">
        <v>1.4870000000000001</v>
      </c>
    </row>
    <row r="268" spans="2:7" x14ac:dyDescent="0.35">
      <c r="B268" s="3"/>
      <c r="D268" s="3">
        <v>1.998</v>
      </c>
      <c r="E268" s="3"/>
      <c r="F268" s="4">
        <v>1176</v>
      </c>
      <c r="G268" s="3">
        <v>2.0310000000000001</v>
      </c>
    </row>
    <row r="269" spans="2:7" x14ac:dyDescent="0.35">
      <c r="B269" s="3"/>
      <c r="D269" s="3">
        <v>4.9589999999999996</v>
      </c>
      <c r="E269" s="3"/>
      <c r="F269" s="4">
        <v>1270</v>
      </c>
      <c r="G269" s="3">
        <v>1.5049999999999999</v>
      </c>
    </row>
    <row r="270" spans="2:7" x14ac:dyDescent="0.35">
      <c r="B270" s="3"/>
      <c r="D270" s="3">
        <v>1.8240000000000001</v>
      </c>
      <c r="E270" s="3"/>
      <c r="F270" s="4">
        <v>1763</v>
      </c>
      <c r="G270" s="3">
        <v>1.7250000000000001</v>
      </c>
    </row>
    <row r="271" spans="2:7" x14ac:dyDescent="0.35">
      <c r="B271" s="3"/>
      <c r="D271" s="3">
        <v>2.7360000000000002</v>
      </c>
      <c r="E271" s="3"/>
      <c r="F271" s="4">
        <v>1489</v>
      </c>
      <c r="G271" s="3">
        <v>1.643</v>
      </c>
    </row>
    <row r="272" spans="2:7" x14ac:dyDescent="0.35">
      <c r="B272" s="3"/>
      <c r="D272" s="3">
        <v>1.6879999999999999</v>
      </c>
      <c r="E272" s="3"/>
      <c r="F272" s="4">
        <v>1719</v>
      </c>
      <c r="G272" s="3">
        <v>1.5840000000000001</v>
      </c>
    </row>
    <row r="273" spans="2:7" x14ac:dyDescent="0.35">
      <c r="B273" s="3"/>
      <c r="D273" s="3">
        <v>1.5640000000000001</v>
      </c>
      <c r="E273" s="3"/>
      <c r="F273" s="4">
        <v>1978</v>
      </c>
      <c r="G273" s="3">
        <v>1.8580000000000001</v>
      </c>
    </row>
    <row r="274" spans="2:7" x14ac:dyDescent="0.35">
      <c r="B274" s="3"/>
      <c r="D274" s="3">
        <v>3.2730000000000001</v>
      </c>
      <c r="E274" s="3"/>
      <c r="F274" s="4">
        <v>3752</v>
      </c>
      <c r="G274" s="3">
        <v>1.4059999999999999</v>
      </c>
    </row>
    <row r="275" spans="2:7" x14ac:dyDescent="0.35">
      <c r="B275" s="3"/>
      <c r="D275" s="3">
        <v>2.617</v>
      </c>
      <c r="E275" s="3"/>
      <c r="F275" s="4">
        <v>1283</v>
      </c>
      <c r="G275" s="3">
        <v>1.413</v>
      </c>
    </row>
    <row r="276" spans="2:7" x14ac:dyDescent="0.35">
      <c r="B276" s="3"/>
      <c r="D276" s="3">
        <v>3.74</v>
      </c>
      <c r="E276" s="3"/>
      <c r="F276" s="4">
        <v>1405</v>
      </c>
      <c r="G276" s="3">
        <v>1.512</v>
      </c>
    </row>
    <row r="277" spans="2:7" x14ac:dyDescent="0.35">
      <c r="B277" s="3"/>
      <c r="D277" s="3">
        <v>3.2210000000000001</v>
      </c>
      <c r="E277" s="3"/>
      <c r="F277" s="4">
        <v>1734</v>
      </c>
      <c r="G277" s="3">
        <v>1.1850000000000001</v>
      </c>
    </row>
    <row r="278" spans="2:7" x14ac:dyDescent="0.35">
      <c r="B278" s="3"/>
      <c r="D278" s="3">
        <v>1.575</v>
      </c>
      <c r="E278" s="3"/>
      <c r="F278" s="4">
        <v>1252</v>
      </c>
      <c r="G278" s="3">
        <v>1.4359999999999999</v>
      </c>
    </row>
    <row r="279" spans="2:7" x14ac:dyDescent="0.35">
      <c r="B279" s="3"/>
      <c r="D279" s="3">
        <v>1.821</v>
      </c>
      <c r="E279" s="3"/>
      <c r="F279" s="4">
        <v>1692</v>
      </c>
      <c r="G279" s="3">
        <v>1.5249999999999999</v>
      </c>
    </row>
    <row r="280" spans="2:7" x14ac:dyDescent="0.35">
      <c r="B280" s="3"/>
      <c r="D280" s="3">
        <v>2.3109999999999999</v>
      </c>
      <c r="E280" s="3"/>
      <c r="F280" s="4">
        <v>1542</v>
      </c>
      <c r="G280" s="3">
        <v>1.0840000000000001</v>
      </c>
    </row>
    <row r="281" spans="2:7" x14ac:dyDescent="0.35">
      <c r="B281" s="3"/>
      <c r="D281" s="3">
        <v>3.3559999999999999</v>
      </c>
      <c r="E281" s="3"/>
      <c r="F281" s="4">
        <v>1488</v>
      </c>
      <c r="G281" s="3">
        <v>1.3660000000000001</v>
      </c>
    </row>
    <row r="282" spans="2:7" x14ac:dyDescent="0.35">
      <c r="B282" s="3"/>
      <c r="D282" s="3">
        <v>1.645</v>
      </c>
      <c r="E282" s="3"/>
      <c r="F282" s="4">
        <v>3336</v>
      </c>
      <c r="G282" s="3">
        <v>1.25</v>
      </c>
    </row>
    <row r="283" spans="2:7" x14ac:dyDescent="0.35">
      <c r="B283" s="3"/>
      <c r="D283" s="3">
        <v>1.167</v>
      </c>
      <c r="E283" s="3"/>
      <c r="F283" s="4">
        <v>1656</v>
      </c>
      <c r="G283" s="3">
        <v>1.2969999999999999</v>
      </c>
    </row>
    <row r="284" spans="2:7" x14ac:dyDescent="0.35">
      <c r="B284" s="3"/>
      <c r="D284" s="3">
        <v>2.29</v>
      </c>
      <c r="E284" s="3"/>
      <c r="F284" s="4">
        <v>1904</v>
      </c>
      <c r="G284" s="3">
        <v>1.484</v>
      </c>
    </row>
    <row r="285" spans="2:7" x14ac:dyDescent="0.35">
      <c r="B285" s="3"/>
      <c r="D285" s="3">
        <v>4.5469999999999997</v>
      </c>
      <c r="E285" s="3"/>
      <c r="F285" s="4">
        <v>2679</v>
      </c>
      <c r="G285" s="3">
        <v>1.2889999999999999</v>
      </c>
    </row>
    <row r="286" spans="2:7" x14ac:dyDescent="0.35">
      <c r="B286" s="3"/>
      <c r="D286" s="3">
        <v>3.6269999999999998</v>
      </c>
      <c r="E286" s="3"/>
      <c r="F286" s="4">
        <v>1642</v>
      </c>
      <c r="G286" s="3">
        <v>1.1759999999999999</v>
      </c>
    </row>
    <row r="287" spans="2:7" x14ac:dyDescent="0.35">
      <c r="B287" s="3"/>
      <c r="D287" s="3">
        <v>1.9490000000000001</v>
      </c>
      <c r="E287" s="3"/>
      <c r="F287" s="4">
        <v>1516</v>
      </c>
      <c r="G287" s="3">
        <v>1.319</v>
      </c>
    </row>
    <row r="288" spans="2:7" x14ac:dyDescent="0.35">
      <c r="B288" s="3"/>
      <c r="D288" s="3">
        <v>3.5289999999999999</v>
      </c>
      <c r="E288" s="3"/>
      <c r="F288" s="4">
        <v>1192</v>
      </c>
      <c r="G288" s="3">
        <v>1.4650000000000001</v>
      </c>
    </row>
    <row r="289" spans="2:7" x14ac:dyDescent="0.35">
      <c r="B289" s="3"/>
      <c r="D289" s="3">
        <v>2.5249999999999999</v>
      </c>
      <c r="E289" s="3"/>
      <c r="F289" s="4">
        <v>1367</v>
      </c>
      <c r="G289" s="3">
        <v>1.575</v>
      </c>
    </row>
    <row r="290" spans="2:7" x14ac:dyDescent="0.35">
      <c r="B290" s="3"/>
      <c r="D290" s="3">
        <v>4.391</v>
      </c>
      <c r="E290" s="3"/>
      <c r="F290" s="4">
        <v>1109</v>
      </c>
      <c r="G290" s="3">
        <v>1.9330000000000001</v>
      </c>
    </row>
    <row r="291" spans="2:7" x14ac:dyDescent="0.35">
      <c r="B291" s="3"/>
      <c r="D291" s="3">
        <v>4.5579999999999998</v>
      </c>
      <c r="E291" s="3"/>
      <c r="F291" s="4">
        <v>1031</v>
      </c>
      <c r="G291" s="3">
        <v>1.3009999999999999</v>
      </c>
    </row>
    <row r="292" spans="2:7" x14ac:dyDescent="0.35">
      <c r="B292" s="3"/>
      <c r="D292" s="3">
        <v>4.6470000000000002</v>
      </c>
      <c r="E292" s="3"/>
      <c r="F292" s="4">
        <v>1462</v>
      </c>
      <c r="G292" s="3">
        <v>2.1150000000000002</v>
      </c>
    </row>
    <row r="293" spans="2:7" x14ac:dyDescent="0.35">
      <c r="B293" s="3"/>
      <c r="D293" s="3">
        <v>3.8650000000000002</v>
      </c>
      <c r="E293" s="3"/>
      <c r="F293" s="4">
        <v>1832</v>
      </c>
      <c r="G293" s="3">
        <v>1.484</v>
      </c>
    </row>
    <row r="294" spans="2:7" x14ac:dyDescent="0.35">
      <c r="B294" s="3"/>
      <c r="D294" s="3">
        <v>4.3979999999999997</v>
      </c>
      <c r="E294" s="3"/>
      <c r="F294" s="4">
        <v>1169</v>
      </c>
      <c r="G294" s="3">
        <v>2.169</v>
      </c>
    </row>
    <row r="295" spans="2:7" x14ac:dyDescent="0.35">
      <c r="B295" s="3"/>
      <c r="D295" s="3">
        <v>4.4269999999999996</v>
      </c>
      <c r="E295" s="3"/>
      <c r="F295" s="4">
        <v>1632</v>
      </c>
      <c r="G295" s="3">
        <v>1.679</v>
      </c>
    </row>
    <row r="296" spans="2:7" x14ac:dyDescent="0.35">
      <c r="B296" s="3"/>
      <c r="D296" s="3">
        <v>2.1040000000000001</v>
      </c>
      <c r="E296" s="3"/>
      <c r="F296" s="4">
        <v>1641</v>
      </c>
      <c r="G296" s="3">
        <v>1.831</v>
      </c>
    </row>
    <row r="297" spans="2:7" x14ac:dyDescent="0.35">
      <c r="B297" s="3"/>
      <c r="D297" s="3">
        <v>2.1459999999999999</v>
      </c>
      <c r="E297" s="3"/>
      <c r="F297" s="4">
        <v>1371</v>
      </c>
      <c r="G297" s="3">
        <v>1.927</v>
      </c>
    </row>
    <row r="298" spans="2:7" x14ac:dyDescent="0.35">
      <c r="B298" s="3"/>
      <c r="D298" s="3">
        <v>3.6429999999999998</v>
      </c>
      <c r="E298" s="3"/>
      <c r="F298" s="4">
        <v>2732</v>
      </c>
      <c r="G298" s="3">
        <v>2.4540000000000002</v>
      </c>
    </row>
    <row r="299" spans="2:7" x14ac:dyDescent="0.35">
      <c r="B299" s="3"/>
      <c r="D299" s="3">
        <v>2.569</v>
      </c>
      <c r="E299" s="3"/>
      <c r="F299" s="4">
        <v>1511</v>
      </c>
      <c r="G299" s="3">
        <v>1.4059999999999999</v>
      </c>
    </row>
    <row r="300" spans="2:7" x14ac:dyDescent="0.35">
      <c r="B300" s="3"/>
      <c r="D300" s="3">
        <v>1.224</v>
      </c>
      <c r="E300" s="3"/>
      <c r="F300" s="4">
        <v>1411</v>
      </c>
      <c r="G300" s="3">
        <v>1.498</v>
      </c>
    </row>
    <row r="301" spans="2:7" x14ac:dyDescent="0.35">
      <c r="B301" s="3"/>
      <c r="D301" s="3">
        <v>1.413</v>
      </c>
      <c r="E301" s="3"/>
      <c r="F301" s="4">
        <v>1353</v>
      </c>
      <c r="G301" s="3">
        <v>2.0449999999999999</v>
      </c>
    </row>
    <row r="302" spans="2:7" x14ac:dyDescent="0.35">
      <c r="B302" s="3"/>
      <c r="D302" s="3">
        <v>2.3109999999999999</v>
      </c>
      <c r="E302" s="3"/>
      <c r="F302" s="4">
        <v>1377</v>
      </c>
      <c r="G302" s="3">
        <v>1.1599999999999999</v>
      </c>
    </row>
    <row r="303" spans="2:7" x14ac:dyDescent="0.35">
      <c r="B303" s="3"/>
      <c r="D303" s="3">
        <v>2.6709999999999998</v>
      </c>
      <c r="E303" s="3"/>
      <c r="F303" s="4">
        <v>1788</v>
      </c>
      <c r="G303" s="3">
        <v>1.615</v>
      </c>
    </row>
    <row r="304" spans="2:7" x14ac:dyDescent="0.35">
      <c r="B304" s="3"/>
      <c r="D304" s="3">
        <v>3.4279999999999999</v>
      </c>
      <c r="E304" s="3"/>
      <c r="F304" s="4">
        <v>1051</v>
      </c>
      <c r="G304" s="3">
        <v>1.2549999999999999</v>
      </c>
    </row>
    <row r="305" spans="2:7" x14ac:dyDescent="0.35">
      <c r="B305" s="3"/>
      <c r="D305" s="3">
        <v>5.5049999999999999</v>
      </c>
      <c r="E305" s="3"/>
      <c r="F305" s="4">
        <v>1216</v>
      </c>
      <c r="G305" s="3">
        <v>1.635</v>
      </c>
    </row>
    <row r="306" spans="2:7" x14ac:dyDescent="0.35">
      <c r="B306" s="3"/>
      <c r="D306" s="3">
        <v>8.1890000000000001</v>
      </c>
      <c r="E306" s="3"/>
      <c r="F306" s="4">
        <v>1247</v>
      </c>
      <c r="G306" s="3">
        <v>1.903</v>
      </c>
    </row>
    <row r="307" spans="2:7" x14ac:dyDescent="0.35">
      <c r="B307" s="3"/>
      <c r="D307" s="3">
        <v>2.9750000000000001</v>
      </c>
      <c r="E307" s="3"/>
      <c r="F307" s="4">
        <v>1264</v>
      </c>
      <c r="G307" s="3">
        <v>1.956</v>
      </c>
    </row>
    <row r="308" spans="2:7" x14ac:dyDescent="0.35">
      <c r="B308" s="3"/>
      <c r="D308" s="3">
        <v>3.6629999999999998</v>
      </c>
      <c r="E308" s="3"/>
      <c r="F308" s="4">
        <v>1199</v>
      </c>
      <c r="G308" s="3">
        <v>1.665</v>
      </c>
    </row>
    <row r="309" spans="2:7" x14ac:dyDescent="0.35">
      <c r="B309" s="3"/>
      <c r="D309" s="3">
        <v>4.1219999999999999</v>
      </c>
      <c r="E309" s="3"/>
      <c r="F309" s="4">
        <v>1423</v>
      </c>
      <c r="G309" s="3">
        <v>2.2669999999999999</v>
      </c>
    </row>
    <row r="310" spans="2:7" x14ac:dyDescent="0.35">
      <c r="B310" s="3"/>
      <c r="D310" s="3">
        <v>5.4560000000000004</v>
      </c>
      <c r="E310" s="3"/>
      <c r="F310" s="4">
        <v>1244</v>
      </c>
      <c r="G310" s="3">
        <v>1.288</v>
      </c>
    </row>
    <row r="311" spans="2:7" x14ac:dyDescent="0.35">
      <c r="B311" s="3"/>
      <c r="D311" s="3">
        <v>5.016</v>
      </c>
      <c r="E311" s="3"/>
      <c r="F311" s="4">
        <v>1557</v>
      </c>
      <c r="G311" s="3">
        <v>1.1910000000000001</v>
      </c>
    </row>
    <row r="312" spans="2:7" x14ac:dyDescent="0.35">
      <c r="B312" s="3"/>
      <c r="D312" s="3">
        <v>4.3230000000000004</v>
      </c>
      <c r="E312" s="3"/>
      <c r="F312" s="4">
        <v>1634</v>
      </c>
      <c r="G312" s="3">
        <v>1.3220000000000001</v>
      </c>
    </row>
    <row r="313" spans="2:7" x14ac:dyDescent="0.35">
      <c r="B313" s="3"/>
      <c r="D313" s="3">
        <v>3.0259999999999998</v>
      </c>
      <c r="E313" s="3"/>
      <c r="F313" s="4">
        <v>1481</v>
      </c>
      <c r="G313" s="3">
        <v>1.446</v>
      </c>
    </row>
    <row r="314" spans="2:7" x14ac:dyDescent="0.35">
      <c r="B314" s="3"/>
      <c r="D314" s="3">
        <v>1.78</v>
      </c>
      <c r="E314" s="3"/>
      <c r="F314" s="4">
        <v>1078</v>
      </c>
      <c r="G314" s="3">
        <v>1.5149999999999999</v>
      </c>
    </row>
    <row r="315" spans="2:7" x14ac:dyDescent="0.35">
      <c r="B315" s="3"/>
      <c r="D315" s="3">
        <v>1.696</v>
      </c>
      <c r="E315" s="3"/>
      <c r="F315" s="4">
        <v>1366</v>
      </c>
      <c r="G315" s="3">
        <v>1.056</v>
      </c>
    </row>
    <row r="316" spans="2:7" x14ac:dyDescent="0.35">
      <c r="B316" s="3"/>
      <c r="D316" s="3">
        <v>1.6970000000000001</v>
      </c>
      <c r="E316" s="3"/>
      <c r="F316" s="4">
        <v>1629</v>
      </c>
      <c r="G316" s="3">
        <v>1.0249999999999999</v>
      </c>
    </row>
    <row r="317" spans="2:7" x14ac:dyDescent="0.35">
      <c r="B317" s="3"/>
      <c r="D317" s="3">
        <v>2.948</v>
      </c>
      <c r="E317" s="3"/>
      <c r="F317" s="4">
        <v>1770</v>
      </c>
      <c r="G317" s="3">
        <v>1.054</v>
      </c>
    </row>
    <row r="318" spans="2:7" x14ac:dyDescent="0.35">
      <c r="B318" s="3"/>
      <c r="D318" s="3">
        <v>2.0880000000000001</v>
      </c>
      <c r="E318" s="3"/>
      <c r="F318" s="4">
        <v>1133</v>
      </c>
      <c r="G318" s="3">
        <v>1.274</v>
      </c>
    </row>
    <row r="319" spans="2:7" x14ac:dyDescent="0.35">
      <c r="B319" s="3"/>
      <c r="D319" s="3">
        <v>6.468</v>
      </c>
      <c r="E319" s="3"/>
      <c r="F319" s="4">
        <v>1030</v>
      </c>
      <c r="G319" s="3">
        <v>1.2230000000000001</v>
      </c>
    </row>
    <row r="320" spans="2:7" x14ac:dyDescent="0.35">
      <c r="B320" s="3"/>
      <c r="D320" s="3">
        <v>4.91</v>
      </c>
      <c r="E320" s="3"/>
      <c r="F320" s="4">
        <v>1514</v>
      </c>
      <c r="G320" s="3">
        <v>1.3049999999999999</v>
      </c>
    </row>
    <row r="321" spans="2:7" x14ac:dyDescent="0.35">
      <c r="B321" s="3"/>
      <c r="D321" s="3">
        <v>4.2649999999999997</v>
      </c>
      <c r="E321" s="3"/>
      <c r="F321" s="4">
        <v>1670</v>
      </c>
      <c r="G321" s="3">
        <v>1.2470000000000001</v>
      </c>
    </row>
    <row r="322" spans="2:7" x14ac:dyDescent="0.35">
      <c r="B322" s="3"/>
      <c r="D322" s="3">
        <v>10.148</v>
      </c>
      <c r="E322" s="3"/>
      <c r="F322" s="4">
        <v>2214</v>
      </c>
      <c r="G322" s="3">
        <v>1.206</v>
      </c>
    </row>
    <row r="323" spans="2:7" x14ac:dyDescent="0.35">
      <c r="B323" s="3"/>
      <c r="D323" s="3">
        <v>2.786</v>
      </c>
      <c r="E323" s="3"/>
      <c r="F323" s="4">
        <v>6935</v>
      </c>
      <c r="G323" s="3">
        <v>1.81</v>
      </c>
    </row>
    <row r="324" spans="2:7" x14ac:dyDescent="0.35">
      <c r="B324" s="3"/>
      <c r="D324" s="3">
        <v>4.3289999999999997</v>
      </c>
      <c r="E324" s="3"/>
      <c r="F324" s="4">
        <v>1583</v>
      </c>
      <c r="G324" s="3">
        <v>1.77</v>
      </c>
    </row>
    <row r="325" spans="2:7" x14ac:dyDescent="0.35">
      <c r="B325" s="3"/>
      <c r="D325" s="3">
        <v>2.7850000000000001</v>
      </c>
      <c r="E325" s="3"/>
      <c r="F325" s="4">
        <v>1410</v>
      </c>
      <c r="G325" s="3">
        <v>2.4260000000000002</v>
      </c>
    </row>
    <row r="326" spans="2:7" x14ac:dyDescent="0.35">
      <c r="B326" s="3"/>
      <c r="D326" s="3">
        <v>3.1850000000000001</v>
      </c>
      <c r="E326" s="3"/>
      <c r="F326" s="4">
        <v>2553</v>
      </c>
      <c r="G326" s="3">
        <v>1.47</v>
      </c>
    </row>
    <row r="327" spans="2:7" x14ac:dyDescent="0.35">
      <c r="B327" s="3"/>
      <c r="D327" s="3">
        <v>5.5090000000000003</v>
      </c>
      <c r="E327" s="3"/>
      <c r="F327" s="4">
        <v>1429</v>
      </c>
      <c r="G327" s="3">
        <v>1.262</v>
      </c>
    </row>
    <row r="328" spans="2:7" x14ac:dyDescent="0.35">
      <c r="B328" s="3"/>
      <c r="D328" s="3">
        <v>5.3490000000000002</v>
      </c>
      <c r="E328" s="3"/>
      <c r="F328" s="4">
        <v>1483</v>
      </c>
      <c r="G328" s="3">
        <v>1.4830000000000001</v>
      </c>
    </row>
    <row r="329" spans="2:7" x14ac:dyDescent="0.35">
      <c r="B329" s="3"/>
      <c r="D329" s="3">
        <v>4.5819999999999999</v>
      </c>
      <c r="E329" s="3"/>
      <c r="F329" s="4">
        <v>1732</v>
      </c>
      <c r="G329" s="3">
        <v>1.609</v>
      </c>
    </row>
    <row r="330" spans="2:7" x14ac:dyDescent="0.35">
      <c r="B330" s="3"/>
      <c r="D330" s="3">
        <v>3.1869999999999998</v>
      </c>
      <c r="E330" s="3"/>
      <c r="F330" s="4">
        <v>1757</v>
      </c>
      <c r="G330" s="3">
        <v>1.9670000000000001</v>
      </c>
    </row>
    <row r="331" spans="2:7" x14ac:dyDescent="0.35">
      <c r="B331" s="3"/>
      <c r="D331" s="3">
        <v>4.532</v>
      </c>
      <c r="E331" s="3"/>
      <c r="F331" s="4">
        <v>2439</v>
      </c>
      <c r="G331" s="3">
        <v>1.9530000000000001</v>
      </c>
    </row>
    <row r="332" spans="2:7" x14ac:dyDescent="0.35">
      <c r="B332" s="3"/>
      <c r="D332" s="3">
        <v>4.33</v>
      </c>
      <c r="E332" s="3"/>
      <c r="F332" s="4">
        <v>1422</v>
      </c>
      <c r="G332" s="3">
        <v>1.1040000000000001</v>
      </c>
    </row>
    <row r="333" spans="2:7" x14ac:dyDescent="0.35">
      <c r="B333" s="3"/>
      <c r="D333" s="3">
        <v>4.7080000000000002</v>
      </c>
      <c r="E333" s="3"/>
      <c r="F333" s="4">
        <v>1611</v>
      </c>
      <c r="G333" s="3">
        <v>1.7709999999999999</v>
      </c>
    </row>
    <row r="334" spans="2:7" x14ac:dyDescent="0.35">
      <c r="B334" s="3"/>
      <c r="D334" s="3">
        <v>6.3769999999999998</v>
      </c>
      <c r="E334" s="3"/>
      <c r="F334" s="4">
        <v>2002</v>
      </c>
      <c r="G334" s="3">
        <v>1.0669999999999999</v>
      </c>
    </row>
    <row r="335" spans="2:7" x14ac:dyDescent="0.35">
      <c r="B335" s="3"/>
      <c r="D335" s="3">
        <v>1.409</v>
      </c>
      <c r="E335" s="3"/>
      <c r="F335" s="4">
        <v>1000</v>
      </c>
      <c r="G335" s="3">
        <v>1.24</v>
      </c>
    </row>
    <row r="336" spans="2:7" x14ac:dyDescent="0.35">
      <c r="B336" s="3"/>
      <c r="D336" s="3">
        <v>2.9159999999999999</v>
      </c>
      <c r="E336" s="3"/>
      <c r="F336" s="4">
        <v>1273</v>
      </c>
      <c r="G336" s="3">
        <v>1.228</v>
      </c>
    </row>
    <row r="337" spans="2:7" x14ac:dyDescent="0.35">
      <c r="B337" s="3"/>
      <c r="D337" s="3">
        <v>4.4029999999999996</v>
      </c>
      <c r="E337" s="3"/>
      <c r="F337" s="4">
        <v>2519</v>
      </c>
      <c r="G337" s="3">
        <v>1.1879999999999999</v>
      </c>
    </row>
    <row r="338" spans="2:7" x14ac:dyDescent="0.35">
      <c r="B338" s="3"/>
      <c r="D338" s="3">
        <v>3.1629999999999998</v>
      </c>
      <c r="E338" s="3"/>
      <c r="F338" s="4">
        <v>2228</v>
      </c>
      <c r="G338" s="3">
        <v>1.6180000000000001</v>
      </c>
    </row>
    <row r="339" spans="2:7" x14ac:dyDescent="0.35">
      <c r="E339" s="3"/>
      <c r="F339" s="4">
        <v>3836</v>
      </c>
      <c r="G339" s="3">
        <v>1.3380000000000001</v>
      </c>
    </row>
    <row r="340" spans="2:7" x14ac:dyDescent="0.35">
      <c r="E340" s="3"/>
      <c r="F340" s="4">
        <v>1392</v>
      </c>
      <c r="G340" s="3">
        <v>1.3440000000000001</v>
      </c>
    </row>
    <row r="341" spans="2:7" x14ac:dyDescent="0.35">
      <c r="E341" s="3"/>
      <c r="F341" s="4">
        <v>1287</v>
      </c>
      <c r="G341" s="3">
        <v>1.4530000000000001</v>
      </c>
    </row>
    <row r="342" spans="2:7" x14ac:dyDescent="0.35">
      <c r="E342" s="3"/>
      <c r="F342" s="4">
        <v>1199</v>
      </c>
      <c r="G342" s="3">
        <v>1.427</v>
      </c>
    </row>
    <row r="343" spans="2:7" x14ac:dyDescent="0.35">
      <c r="E343" s="3"/>
      <c r="F343" s="4">
        <v>2821</v>
      </c>
      <c r="G343" s="3">
        <v>1.0580000000000001</v>
      </c>
    </row>
    <row r="344" spans="2:7" x14ac:dyDescent="0.35">
      <c r="E344" s="3"/>
      <c r="F344" s="4">
        <v>1505</v>
      </c>
      <c r="G344" s="3">
        <v>1.226</v>
      </c>
    </row>
    <row r="345" spans="2:7" x14ac:dyDescent="0.35">
      <c r="E345" s="3"/>
      <c r="F345" s="4">
        <v>1721</v>
      </c>
      <c r="G345" s="3">
        <v>1.4330000000000001</v>
      </c>
    </row>
    <row r="346" spans="2:7" x14ac:dyDescent="0.35">
      <c r="E346" s="3"/>
      <c r="F346" s="4">
        <v>1445</v>
      </c>
      <c r="G346" s="3">
        <v>1.4339999999999999</v>
      </c>
    </row>
    <row r="347" spans="2:7" x14ac:dyDescent="0.35">
      <c r="E347" s="3"/>
      <c r="F347" s="4">
        <v>1313</v>
      </c>
      <c r="G347" s="3">
        <v>2.6509999999999998</v>
      </c>
    </row>
    <row r="348" spans="2:7" x14ac:dyDescent="0.35">
      <c r="E348" s="3"/>
      <c r="F348" s="4">
        <v>1210</v>
      </c>
      <c r="G348" s="3">
        <v>1.0469999999999999</v>
      </c>
    </row>
    <row r="349" spans="2:7" x14ac:dyDescent="0.35">
      <c r="E349" s="3"/>
      <c r="F349" s="4">
        <v>1446</v>
      </c>
      <c r="G349" s="3">
        <v>1.397</v>
      </c>
    </row>
    <row r="350" spans="2:7" x14ac:dyDescent="0.35">
      <c r="E350" s="3"/>
      <c r="F350" s="4">
        <v>1701</v>
      </c>
      <c r="G350" s="3">
        <v>1.0680000000000001</v>
      </c>
    </row>
    <row r="351" spans="2:7" x14ac:dyDescent="0.35">
      <c r="E351" s="3"/>
      <c r="F351" s="4">
        <v>2463</v>
      </c>
      <c r="G351" s="3">
        <v>1.1970000000000001</v>
      </c>
    </row>
    <row r="352" spans="2:7" x14ac:dyDescent="0.35">
      <c r="E352" s="3"/>
      <c r="F352" s="4">
        <v>1214</v>
      </c>
      <c r="G352" s="3">
        <v>1.179</v>
      </c>
    </row>
    <row r="353" spans="5:7" x14ac:dyDescent="0.35">
      <c r="E353" s="3"/>
      <c r="F353" s="4">
        <v>1273</v>
      </c>
      <c r="G353" s="3">
        <v>1.139</v>
      </c>
    </row>
    <row r="354" spans="5:7" x14ac:dyDescent="0.35">
      <c r="E354" s="3"/>
      <c r="F354" s="4">
        <v>1439</v>
      </c>
      <c r="G354" s="3">
        <v>1.262</v>
      </c>
    </row>
    <row r="355" spans="5:7" x14ac:dyDescent="0.35">
      <c r="E355" s="3"/>
      <c r="F355" s="4">
        <v>1253</v>
      </c>
      <c r="G355" s="3">
        <v>1.1160000000000001</v>
      </c>
    </row>
    <row r="356" spans="5:7" x14ac:dyDescent="0.35">
      <c r="E356" s="3"/>
      <c r="F356" s="4">
        <v>1169</v>
      </c>
      <c r="G356" s="3">
        <v>1.3480000000000001</v>
      </c>
    </row>
    <row r="357" spans="5:7" x14ac:dyDescent="0.35">
      <c r="E357" s="3"/>
      <c r="F357" s="4">
        <v>1341</v>
      </c>
      <c r="G357" s="3">
        <v>1.484</v>
      </c>
    </row>
    <row r="358" spans="5:7" x14ac:dyDescent="0.35">
      <c r="E358" s="3"/>
      <c r="F358" s="4">
        <v>1031</v>
      </c>
      <c r="G358" s="3">
        <v>1.484</v>
      </c>
    </row>
    <row r="359" spans="5:7" x14ac:dyDescent="0.35">
      <c r="E359" s="3"/>
      <c r="F359" s="4">
        <v>1441</v>
      </c>
      <c r="G359" s="3">
        <v>1.204</v>
      </c>
    </row>
    <row r="360" spans="5:7" x14ac:dyDescent="0.35">
      <c r="E360" s="3"/>
      <c r="F360" s="4">
        <v>1748</v>
      </c>
      <c r="G360" s="3">
        <v>1.1619999999999999</v>
      </c>
    </row>
    <row r="361" spans="5:7" x14ac:dyDescent="0.35">
      <c r="E361" s="3"/>
      <c r="F361" s="4">
        <v>1320</v>
      </c>
      <c r="G361" s="3">
        <v>1.234</v>
      </c>
    </row>
    <row r="362" spans="5:7" x14ac:dyDescent="0.35">
      <c r="E362" s="3"/>
      <c r="F362" s="4">
        <v>1983</v>
      </c>
      <c r="G362" s="3">
        <v>1.63</v>
      </c>
    </row>
    <row r="363" spans="5:7" x14ac:dyDescent="0.35">
      <c r="E363" s="3"/>
      <c r="F363" s="4">
        <v>1717</v>
      </c>
      <c r="G363" s="3">
        <v>1.226</v>
      </c>
    </row>
    <row r="364" spans="5:7" x14ac:dyDescent="0.35">
      <c r="E364" s="3"/>
      <c r="F364" s="4">
        <v>1204</v>
      </c>
      <c r="G364" s="3">
        <v>1.736</v>
      </c>
    </row>
    <row r="365" spans="5:7" x14ac:dyDescent="0.35">
      <c r="E365" s="3"/>
      <c r="F365" s="4">
        <v>1253</v>
      </c>
      <c r="G365" s="3">
        <v>2.1949999999999998</v>
      </c>
    </row>
    <row r="366" spans="5:7" x14ac:dyDescent="0.35">
      <c r="E366" s="3"/>
      <c r="F366" s="4">
        <v>1479</v>
      </c>
      <c r="G366" s="3">
        <v>1.421</v>
      </c>
    </row>
    <row r="367" spans="5:7" x14ac:dyDescent="0.35">
      <c r="E367" s="3"/>
      <c r="F367" s="4">
        <v>1033</v>
      </c>
      <c r="G367" s="3">
        <v>2.081</v>
      </c>
    </row>
    <row r="368" spans="5:7" x14ac:dyDescent="0.35">
      <c r="E368" s="3"/>
      <c r="F368" s="4">
        <v>1788</v>
      </c>
      <c r="G368" s="3">
        <v>1.327</v>
      </c>
    </row>
    <row r="369" spans="5:7" x14ac:dyDescent="0.35">
      <c r="E369" s="3"/>
      <c r="F369" s="4">
        <v>1326</v>
      </c>
      <c r="G369" s="3">
        <v>1.272</v>
      </c>
    </row>
    <row r="370" spans="5:7" x14ac:dyDescent="0.35">
      <c r="E370" s="3"/>
      <c r="F370" s="4">
        <v>1261</v>
      </c>
      <c r="G370" s="3">
        <v>1.617</v>
      </c>
    </row>
    <row r="371" spans="5:7" x14ac:dyDescent="0.35">
      <c r="E371" s="3"/>
      <c r="F371" s="4">
        <v>2067</v>
      </c>
      <c r="G371" s="3">
        <v>1.028</v>
      </c>
    </row>
    <row r="372" spans="5:7" x14ac:dyDescent="0.35">
      <c r="E372" s="3"/>
      <c r="F372" s="4">
        <v>1616</v>
      </c>
      <c r="G372" s="3">
        <v>1.337</v>
      </c>
    </row>
    <row r="373" spans="5:7" x14ac:dyDescent="0.35">
      <c r="E373" s="3"/>
      <c r="F373" s="4">
        <v>1832</v>
      </c>
      <c r="G373" s="3">
        <v>1.238</v>
      </c>
    </row>
    <row r="374" spans="5:7" x14ac:dyDescent="0.35">
      <c r="E374" s="3"/>
      <c r="F374" s="4">
        <v>1165</v>
      </c>
      <c r="G374" s="3">
        <v>1.3080000000000001</v>
      </c>
    </row>
    <row r="375" spans="5:7" x14ac:dyDescent="0.35">
      <c r="E375" s="3"/>
      <c r="F375" s="4">
        <v>1517</v>
      </c>
      <c r="G375" s="3">
        <v>1.196</v>
      </c>
    </row>
    <row r="376" spans="5:7" x14ac:dyDescent="0.35">
      <c r="E376" s="3"/>
      <c r="F376" s="4">
        <v>1309</v>
      </c>
      <c r="G376" s="3">
        <v>2.089</v>
      </c>
    </row>
    <row r="377" spans="5:7" x14ac:dyDescent="0.35">
      <c r="E377" s="3"/>
      <c r="F377" s="4">
        <v>1793</v>
      </c>
      <c r="G377" s="3">
        <v>1.2370000000000001</v>
      </c>
    </row>
    <row r="378" spans="5:7" x14ac:dyDescent="0.35">
      <c r="E378" s="3"/>
      <c r="F378" s="4">
        <v>1146</v>
      </c>
      <c r="G378" s="3">
        <v>1.5149999999999999</v>
      </c>
    </row>
    <row r="379" spans="5:7" x14ac:dyDescent="0.35">
      <c r="E379" s="3"/>
      <c r="F379" s="4">
        <v>1612</v>
      </c>
      <c r="G379" s="3">
        <v>1.2110000000000001</v>
      </c>
    </row>
    <row r="380" spans="5:7" x14ac:dyDescent="0.35">
      <c r="E380" s="3"/>
      <c r="F380" s="4">
        <v>1734</v>
      </c>
      <c r="G380" s="3">
        <v>1.4019999999999999</v>
      </c>
    </row>
    <row r="381" spans="5:7" x14ac:dyDescent="0.35">
      <c r="E381" s="3"/>
      <c r="F381" s="4">
        <v>1643</v>
      </c>
      <c r="G381" s="3">
        <v>1.1879999999999999</v>
      </c>
    </row>
    <row r="382" spans="5:7" x14ac:dyDescent="0.35">
      <c r="E382" s="3"/>
      <c r="F382" s="4">
        <v>1274</v>
      </c>
      <c r="G382" s="3">
        <v>1.2010000000000001</v>
      </c>
    </row>
    <row r="383" spans="5:7" x14ac:dyDescent="0.35">
      <c r="E383" s="3"/>
      <c r="F383" s="4">
        <v>1686</v>
      </c>
      <c r="G383" s="3">
        <v>1.3220000000000001</v>
      </c>
    </row>
    <row r="384" spans="5:7" x14ac:dyDescent="0.35">
      <c r="E384" s="3"/>
      <c r="F384" s="4">
        <v>1756</v>
      </c>
      <c r="G384" s="3">
        <v>1.3220000000000001</v>
      </c>
    </row>
    <row r="385" spans="5:7" x14ac:dyDescent="0.35">
      <c r="E385" s="3"/>
      <c r="F385" s="4">
        <v>2300</v>
      </c>
      <c r="G385" s="3">
        <v>1.089</v>
      </c>
    </row>
    <row r="386" spans="5:7" x14ac:dyDescent="0.35">
      <c r="E386" s="3"/>
      <c r="F386" s="4">
        <v>1334</v>
      </c>
      <c r="G386" s="3">
        <v>1.397</v>
      </c>
    </row>
    <row r="387" spans="5:7" x14ac:dyDescent="0.35">
      <c r="E387" s="3"/>
      <c r="F387" s="4">
        <v>1000</v>
      </c>
      <c r="G387" s="3">
        <v>1.4670000000000001</v>
      </c>
    </row>
    <row r="388" spans="5:7" x14ac:dyDescent="0.35">
      <c r="E388" s="3"/>
      <c r="F388" s="4">
        <v>1272</v>
      </c>
      <c r="G388" s="3">
        <v>1.7370000000000001</v>
      </c>
    </row>
    <row r="389" spans="5:7" x14ac:dyDescent="0.35">
      <c r="E389" s="3"/>
      <c r="F389" s="4">
        <v>1842</v>
      </c>
      <c r="G389" s="3">
        <v>1.6140000000000001</v>
      </c>
    </row>
    <row r="390" spans="5:7" x14ac:dyDescent="0.35">
      <c r="E390" s="3"/>
      <c r="F390" s="4">
        <v>1541</v>
      </c>
      <c r="G390" s="3">
        <v>1.6890000000000001</v>
      </c>
    </row>
    <row r="391" spans="5:7" x14ac:dyDescent="0.35">
      <c r="E391" s="3"/>
      <c r="F391" s="4">
        <v>1505</v>
      </c>
      <c r="G391" s="3">
        <v>1.4319999999999999</v>
      </c>
    </row>
    <row r="392" spans="5:7" x14ac:dyDescent="0.35">
      <c r="E392" s="3"/>
      <c r="F392" s="4">
        <v>1570</v>
      </c>
      <c r="G392" s="3">
        <v>1.5389999999999999</v>
      </c>
    </row>
    <row r="393" spans="5:7" x14ac:dyDescent="0.35">
      <c r="E393" s="3"/>
      <c r="F393" s="4">
        <v>1067</v>
      </c>
      <c r="G393" s="3">
        <v>1.4079999999999999</v>
      </c>
    </row>
    <row r="394" spans="5:7" x14ac:dyDescent="0.35">
      <c r="E394" s="3"/>
      <c r="F394" s="4">
        <v>1090</v>
      </c>
      <c r="G394" s="3">
        <v>1.415</v>
      </c>
    </row>
    <row r="395" spans="5:7" x14ac:dyDescent="0.35">
      <c r="E395" s="3"/>
      <c r="F395" s="4">
        <v>1662</v>
      </c>
      <c r="G395" s="3">
        <v>1.2450000000000001</v>
      </c>
    </row>
    <row r="396" spans="5:7" x14ac:dyDescent="0.35">
      <c r="E396" s="3"/>
      <c r="F396" s="4">
        <v>1461</v>
      </c>
      <c r="G396" s="3">
        <v>1.369</v>
      </c>
    </row>
    <row r="397" spans="5:7" x14ac:dyDescent="0.35">
      <c r="E397" s="3"/>
      <c r="F397" s="4">
        <v>1319</v>
      </c>
      <c r="G397" s="3">
        <v>1.2549999999999999</v>
      </c>
    </row>
    <row r="398" spans="5:7" x14ac:dyDescent="0.35">
      <c r="E398" s="3"/>
      <c r="F398" s="4">
        <v>1600</v>
      </c>
      <c r="G398" s="3">
        <v>1.4670000000000001</v>
      </c>
    </row>
    <row r="399" spans="5:7" x14ac:dyDescent="0.35">
      <c r="E399" s="3"/>
      <c r="F399" s="4">
        <v>1125</v>
      </c>
      <c r="G399" s="3">
        <v>1.7669999999999999</v>
      </c>
    </row>
    <row r="400" spans="5:7" x14ac:dyDescent="0.35">
      <c r="E400" s="3"/>
      <c r="F400" s="4">
        <v>2149</v>
      </c>
      <c r="G400" s="3">
        <v>1.2090000000000001</v>
      </c>
    </row>
    <row r="401" spans="5:7" x14ac:dyDescent="0.35">
      <c r="E401" s="3"/>
      <c r="F401" s="4">
        <v>1475</v>
      </c>
      <c r="G401" s="3">
        <v>1.4410000000000001</v>
      </c>
    </row>
    <row r="402" spans="5:7" x14ac:dyDescent="0.35">
      <c r="E402" s="3"/>
      <c r="F402" s="4">
        <v>2150</v>
      </c>
      <c r="G402" s="3">
        <v>1.159</v>
      </c>
    </row>
    <row r="403" spans="5:7" x14ac:dyDescent="0.35">
      <c r="E403" s="3"/>
      <c r="F403" s="4">
        <v>2724</v>
      </c>
      <c r="G403" s="3">
        <v>1.054</v>
      </c>
    </row>
    <row r="404" spans="5:7" x14ac:dyDescent="0.35">
      <c r="E404" s="3"/>
      <c r="F404" s="4">
        <v>1283</v>
      </c>
      <c r="G404" s="3">
        <v>1.157</v>
      </c>
    </row>
    <row r="405" spans="5:7" x14ac:dyDescent="0.35">
      <c r="E405" s="3"/>
      <c r="F405" s="4">
        <v>1381</v>
      </c>
      <c r="G405" s="3">
        <v>1.2330000000000001</v>
      </c>
    </row>
    <row r="406" spans="5:7" x14ac:dyDescent="0.35">
      <c r="E406" s="3"/>
      <c r="F406" s="4">
        <v>1464</v>
      </c>
      <c r="G406" s="3">
        <v>1.4970000000000001</v>
      </c>
    </row>
    <row r="407" spans="5:7" x14ac:dyDescent="0.35">
      <c r="E407" s="3"/>
      <c r="F407" s="4">
        <v>1800</v>
      </c>
      <c r="G407" s="3">
        <v>1.6739999999999999</v>
      </c>
    </row>
    <row r="408" spans="5:7" x14ac:dyDescent="0.35">
      <c r="E408" s="3"/>
      <c r="F408" s="4">
        <v>1519</v>
      </c>
      <c r="G408" s="3">
        <v>2.2789999999999999</v>
      </c>
    </row>
    <row r="409" spans="5:7" x14ac:dyDescent="0.35">
      <c r="E409" s="3"/>
      <c r="F409" s="4">
        <v>1556</v>
      </c>
      <c r="G409" s="3">
        <v>1.9139999999999999</v>
      </c>
    </row>
    <row r="410" spans="5:7" x14ac:dyDescent="0.35">
      <c r="E410" s="3"/>
      <c r="F410" s="4">
        <v>1222</v>
      </c>
      <c r="G410" s="3">
        <v>1.1850000000000001</v>
      </c>
    </row>
    <row r="411" spans="5:7" x14ac:dyDescent="0.35">
      <c r="E411" s="3"/>
      <c r="F411" s="4">
        <v>1593</v>
      </c>
      <c r="G411" s="3">
        <v>1.395</v>
      </c>
    </row>
    <row r="412" spans="5:7" x14ac:dyDescent="0.35">
      <c r="E412" s="3"/>
      <c r="F412" s="4">
        <v>1669</v>
      </c>
      <c r="G412" s="3">
        <v>1.8120000000000001</v>
      </c>
    </row>
    <row r="413" spans="5:7" x14ac:dyDescent="0.35">
      <c r="E413" s="3"/>
      <c r="F413" s="4">
        <v>2102</v>
      </c>
      <c r="G413" s="3">
        <v>1.758</v>
      </c>
    </row>
    <row r="414" spans="5:7" x14ac:dyDescent="0.35">
      <c r="E414" s="3"/>
      <c r="F414" s="4">
        <v>3224</v>
      </c>
      <c r="G414" s="3">
        <v>2.2839999999999998</v>
      </c>
    </row>
    <row r="415" spans="5:7" x14ac:dyDescent="0.35">
      <c r="E415" s="3"/>
      <c r="F415" s="4">
        <v>4278</v>
      </c>
      <c r="G415" s="3">
        <v>1.337</v>
      </c>
    </row>
    <row r="416" spans="5:7" x14ac:dyDescent="0.35">
      <c r="E416" s="3"/>
      <c r="F416" s="4">
        <v>1334</v>
      </c>
      <c r="G416" s="3">
        <v>1.425</v>
      </c>
    </row>
    <row r="417" spans="5:7" x14ac:dyDescent="0.35">
      <c r="E417" s="3"/>
      <c r="F417" s="4">
        <v>1727</v>
      </c>
      <c r="G417" s="3">
        <v>1.7050000000000001</v>
      </c>
    </row>
    <row r="418" spans="5:7" x14ac:dyDescent="0.35">
      <c r="E418" s="3"/>
      <c r="F418" s="4">
        <v>1214</v>
      </c>
      <c r="G418" s="3">
        <v>2.1259999999999999</v>
      </c>
    </row>
    <row r="419" spans="5:7" x14ac:dyDescent="0.35">
      <c r="E419" s="3"/>
      <c r="F419" s="4">
        <v>1542</v>
      </c>
      <c r="G419" s="3">
        <v>1.88</v>
      </c>
    </row>
    <row r="420" spans="5:7" x14ac:dyDescent="0.35">
      <c r="E420" s="3"/>
      <c r="F420" s="4">
        <v>1663</v>
      </c>
      <c r="G420" s="3">
        <v>1.091</v>
      </c>
    </row>
    <row r="421" spans="5:7" x14ac:dyDescent="0.35">
      <c r="E421" s="3"/>
      <c r="F421" s="4">
        <v>1733</v>
      </c>
      <c r="G421" s="3">
        <v>1.335</v>
      </c>
    </row>
    <row r="422" spans="5:7" x14ac:dyDescent="0.35">
      <c r="E422" s="3"/>
      <c r="F422" s="4">
        <v>1129</v>
      </c>
      <c r="G422" s="3">
        <v>1.581</v>
      </c>
    </row>
    <row r="423" spans="5:7" x14ac:dyDescent="0.35">
      <c r="E423" s="3"/>
      <c r="F423" s="4">
        <v>1121</v>
      </c>
      <c r="G423" s="3">
        <v>1.6339999999999999</v>
      </c>
    </row>
    <row r="424" spans="5:7" x14ac:dyDescent="0.35">
      <c r="E424" s="3"/>
      <c r="F424" s="4">
        <v>1167</v>
      </c>
      <c r="G424" s="3">
        <v>1.2629999999999999</v>
      </c>
    </row>
    <row r="425" spans="5:7" x14ac:dyDescent="0.35">
      <c r="E425" s="3"/>
      <c r="F425" s="4">
        <v>1288</v>
      </c>
      <c r="G425" s="3">
        <v>1.7370000000000001</v>
      </c>
    </row>
    <row r="426" spans="5:7" x14ac:dyDescent="0.35">
      <c r="E426" s="3"/>
      <c r="F426" s="4">
        <v>1562</v>
      </c>
      <c r="G426" s="3">
        <v>1.7190000000000001</v>
      </c>
    </row>
    <row r="427" spans="5:7" x14ac:dyDescent="0.35">
      <c r="E427" s="3"/>
      <c r="F427" s="4">
        <v>2464</v>
      </c>
      <c r="G427" s="3">
        <v>1.2270000000000001</v>
      </c>
    </row>
    <row r="428" spans="5:7" x14ac:dyDescent="0.35">
      <c r="E428" s="3"/>
      <c r="F428" s="4">
        <v>1663</v>
      </c>
      <c r="G428" s="3">
        <v>1.744</v>
      </c>
    </row>
    <row r="429" spans="5:7" x14ac:dyDescent="0.35">
      <c r="E429" s="3"/>
      <c r="F429" s="4">
        <v>1272</v>
      </c>
      <c r="G429" s="3">
        <v>2.1160000000000001</v>
      </c>
    </row>
    <row r="430" spans="5:7" x14ac:dyDescent="0.35">
      <c r="E430" s="3"/>
      <c r="F430" s="4">
        <v>2705</v>
      </c>
      <c r="G430" s="3">
        <v>1.571</v>
      </c>
    </row>
    <row r="431" spans="5:7" x14ac:dyDescent="0.35">
      <c r="E431" s="3"/>
      <c r="F431" s="4">
        <v>1284</v>
      </c>
      <c r="G431" s="3">
        <v>1.165</v>
      </c>
    </row>
    <row r="432" spans="5:7" x14ac:dyDescent="0.35">
      <c r="E432" s="3"/>
      <c r="F432" s="4">
        <v>1806</v>
      </c>
      <c r="G432" s="3">
        <v>1.2649999999999999</v>
      </c>
    </row>
    <row r="433" spans="5:7" x14ac:dyDescent="0.35">
      <c r="E433" s="3"/>
      <c r="F433" s="4">
        <v>1600</v>
      </c>
      <c r="G433" s="3">
        <v>1.645</v>
      </c>
    </row>
    <row r="434" spans="5:7" x14ac:dyDescent="0.35">
      <c r="E434" s="3"/>
      <c r="F434" s="4">
        <v>2652</v>
      </c>
      <c r="G434" s="3">
        <v>2.0630000000000002</v>
      </c>
    </row>
    <row r="435" spans="5:7" x14ac:dyDescent="0.35">
      <c r="E435" s="3"/>
      <c r="G435" s="3">
        <v>1.716</v>
      </c>
    </row>
    <row r="436" spans="5:7" x14ac:dyDescent="0.35">
      <c r="E436" s="3"/>
      <c r="G436" s="3">
        <v>2.907</v>
      </c>
    </row>
    <row r="437" spans="5:7" x14ac:dyDescent="0.35">
      <c r="E437" s="3"/>
      <c r="G437" s="3">
        <v>1.51</v>
      </c>
    </row>
    <row r="438" spans="5:7" x14ac:dyDescent="0.35">
      <c r="E438" s="3"/>
      <c r="G438" s="3">
        <v>1.466</v>
      </c>
    </row>
    <row r="439" spans="5:7" x14ac:dyDescent="0.35">
      <c r="E439" s="3"/>
      <c r="G439" s="3">
        <v>1.9690000000000001</v>
      </c>
    </row>
    <row r="440" spans="5:7" x14ac:dyDescent="0.35">
      <c r="E440" s="3"/>
      <c r="G440" s="3">
        <v>1.212</v>
      </c>
    </row>
    <row r="441" spans="5:7" x14ac:dyDescent="0.35">
      <c r="E441" s="3"/>
      <c r="G441" s="3">
        <v>1.512</v>
      </c>
    </row>
    <row r="442" spans="5:7" x14ac:dyDescent="0.35">
      <c r="E442" s="3"/>
      <c r="G442" s="3">
        <v>1.1759999999999999</v>
      </c>
    </row>
    <row r="443" spans="5:7" x14ac:dyDescent="0.35">
      <c r="E443" s="3"/>
      <c r="G443" s="3">
        <v>1.494</v>
      </c>
    </row>
    <row r="444" spans="5:7" x14ac:dyDescent="0.35">
      <c r="E444" s="3"/>
      <c r="G444" s="3">
        <v>1.43</v>
      </c>
    </row>
    <row r="445" spans="5:7" x14ac:dyDescent="0.35">
      <c r="E445" s="3"/>
      <c r="G445" s="3">
        <v>1.212</v>
      </c>
    </row>
    <row r="446" spans="5:7" x14ac:dyDescent="0.35">
      <c r="E446" s="3"/>
      <c r="G446" s="3">
        <v>1.8660000000000001</v>
      </c>
    </row>
    <row r="447" spans="5:7" x14ac:dyDescent="0.35">
      <c r="E447" s="3"/>
      <c r="G447" s="3">
        <v>1.758</v>
      </c>
    </row>
    <row r="448" spans="5:7" x14ac:dyDescent="0.35">
      <c r="E448" s="3"/>
      <c r="G448" s="3">
        <v>1.143</v>
      </c>
    </row>
    <row r="449" spans="5:7" x14ac:dyDescent="0.35">
      <c r="E449" s="3"/>
      <c r="G449" s="3">
        <v>1.4450000000000001</v>
      </c>
    </row>
    <row r="450" spans="5:7" x14ac:dyDescent="0.35">
      <c r="E450" s="3"/>
      <c r="G450" s="3">
        <v>1.35</v>
      </c>
    </row>
    <row r="451" spans="5:7" x14ac:dyDescent="0.35">
      <c r="E451" s="3"/>
      <c r="G451" s="3">
        <v>1.26</v>
      </c>
    </row>
    <row r="452" spans="5:7" x14ac:dyDescent="0.35">
      <c r="E452" s="3"/>
      <c r="G452" s="3">
        <v>1.3089999999999999</v>
      </c>
    </row>
    <row r="453" spans="5:7" x14ac:dyDescent="0.35">
      <c r="E453" s="3"/>
      <c r="G453" s="3">
        <v>1.254</v>
      </c>
    </row>
    <row r="454" spans="5:7" x14ac:dyDescent="0.35">
      <c r="E454" s="3"/>
      <c r="G454" s="3">
        <v>1.337</v>
      </c>
    </row>
    <row r="455" spans="5:7" x14ac:dyDescent="0.35">
      <c r="E455" s="3"/>
      <c r="G455" s="3">
        <v>1.615</v>
      </c>
    </row>
    <row r="456" spans="5:7" x14ac:dyDescent="0.35">
      <c r="E456" s="3"/>
      <c r="G456" s="3">
        <v>1.5129999999999999</v>
      </c>
    </row>
    <row r="457" spans="5:7" x14ac:dyDescent="0.35">
      <c r="E457" s="3"/>
      <c r="G457" s="3">
        <v>1.732</v>
      </c>
    </row>
    <row r="458" spans="5:7" x14ac:dyDescent="0.35">
      <c r="E458" s="3"/>
      <c r="G458" s="3">
        <v>2.44</v>
      </c>
    </row>
    <row r="459" spans="5:7" x14ac:dyDescent="0.35">
      <c r="E459" s="3"/>
      <c r="G459" s="3">
        <v>1.6240000000000001</v>
      </c>
    </row>
    <row r="460" spans="5:7" x14ac:dyDescent="0.35">
      <c r="E460" s="3"/>
      <c r="G460" s="3">
        <v>1.4950000000000001</v>
      </c>
    </row>
    <row r="461" spans="5:7" x14ac:dyDescent="0.35">
      <c r="E461" s="3"/>
      <c r="G461" s="3">
        <v>1.329</v>
      </c>
    </row>
    <row r="462" spans="5:7" x14ac:dyDescent="0.35">
      <c r="E462" s="3"/>
      <c r="G462" s="3">
        <v>1.341</v>
      </c>
    </row>
    <row r="463" spans="5:7" x14ac:dyDescent="0.35">
      <c r="E463" s="3"/>
      <c r="G463" s="3">
        <v>1.619</v>
      </c>
    </row>
    <row r="464" spans="5:7" x14ac:dyDescent="0.35">
      <c r="E464" s="3"/>
      <c r="G464" s="3">
        <v>1.258</v>
      </c>
    </row>
    <row r="465" spans="5:7" x14ac:dyDescent="0.35">
      <c r="E465" s="3"/>
      <c r="G465" s="3">
        <v>1.45</v>
      </c>
    </row>
    <row r="466" spans="5:7" x14ac:dyDescent="0.35">
      <c r="E466" s="3"/>
      <c r="G466" s="3">
        <v>1.226</v>
      </c>
    </row>
    <row r="467" spans="5:7" x14ac:dyDescent="0.35">
      <c r="E467" s="3"/>
      <c r="G467" s="3">
        <v>1.1559999999999999</v>
      </c>
    </row>
    <row r="468" spans="5:7" x14ac:dyDescent="0.35">
      <c r="E468" s="3"/>
      <c r="G468" s="3">
        <v>1.4570000000000001</v>
      </c>
    </row>
    <row r="469" spans="5:7" x14ac:dyDescent="0.35">
      <c r="E469" s="3"/>
      <c r="G469" s="3">
        <v>1.244</v>
      </c>
    </row>
    <row r="470" spans="5:7" x14ac:dyDescent="0.35">
      <c r="E470" s="3"/>
      <c r="G470" s="3">
        <v>1.2569999999999999</v>
      </c>
    </row>
    <row r="471" spans="5:7" x14ac:dyDescent="0.35">
      <c r="E471" s="3"/>
      <c r="G471" s="3">
        <v>1.0549999999999999</v>
      </c>
    </row>
    <row r="472" spans="5:7" x14ac:dyDescent="0.35">
      <c r="E472" s="3"/>
      <c r="G472" s="3">
        <v>1.1579999999999999</v>
      </c>
    </row>
    <row r="473" spans="5:7" x14ac:dyDescent="0.35">
      <c r="E473" s="3"/>
      <c r="G473" s="3">
        <v>1.75</v>
      </c>
    </row>
    <row r="474" spans="5:7" x14ac:dyDescent="0.35">
      <c r="E474" s="3"/>
      <c r="G474" s="3">
        <v>1.3129999999999999</v>
      </c>
    </row>
    <row r="475" spans="5:7" x14ac:dyDescent="0.35">
      <c r="E475" s="3"/>
      <c r="G475" s="3">
        <v>1.175</v>
      </c>
    </row>
    <row r="476" spans="5:7" x14ac:dyDescent="0.35">
      <c r="E476" s="3"/>
      <c r="G476" s="3">
        <v>1.177</v>
      </c>
    </row>
    <row r="477" spans="5:7" x14ac:dyDescent="0.35">
      <c r="E477" s="3"/>
      <c r="G477" s="3">
        <v>1.331</v>
      </c>
    </row>
    <row r="478" spans="5:7" x14ac:dyDescent="0.35">
      <c r="E478" s="3"/>
      <c r="G478" s="3">
        <v>1.476</v>
      </c>
    </row>
    <row r="479" spans="5:7" x14ac:dyDescent="0.35">
      <c r="E479" s="3"/>
      <c r="G479" s="3">
        <v>1.3720000000000001</v>
      </c>
    </row>
    <row r="480" spans="5:7" x14ac:dyDescent="0.35">
      <c r="E480" s="3"/>
      <c r="G480" s="3">
        <v>1.2689999999999999</v>
      </c>
    </row>
    <row r="481" spans="5:7" x14ac:dyDescent="0.35">
      <c r="E481" s="3"/>
      <c r="G481" s="3">
        <v>1.653</v>
      </c>
    </row>
    <row r="482" spans="5:7" x14ac:dyDescent="0.35">
      <c r="E482" s="3"/>
      <c r="G482" s="3">
        <v>2.0859999999999999</v>
      </c>
    </row>
    <row r="483" spans="5:7" x14ac:dyDescent="0.35">
      <c r="E483" s="3"/>
      <c r="G483" s="3">
        <v>1.327</v>
      </c>
    </row>
    <row r="484" spans="5:7" x14ac:dyDescent="0.35">
      <c r="E484" s="3"/>
      <c r="G484" s="3">
        <v>2.613</v>
      </c>
    </row>
    <row r="485" spans="5:7" x14ac:dyDescent="0.35">
      <c r="E485" s="3"/>
      <c r="G485" s="3">
        <v>1.784</v>
      </c>
    </row>
    <row r="486" spans="5:7" x14ac:dyDescent="0.35">
      <c r="E486" s="3"/>
      <c r="G486" s="3">
        <v>1.208</v>
      </c>
    </row>
    <row r="487" spans="5:7" x14ac:dyDescent="0.35">
      <c r="E487" s="3"/>
      <c r="G487" s="3">
        <v>1.212</v>
      </c>
    </row>
    <row r="488" spans="5:7" x14ac:dyDescent="0.35">
      <c r="E488" s="3"/>
      <c r="G488" s="3">
        <v>1.294</v>
      </c>
    </row>
    <row r="489" spans="5:7" x14ac:dyDescent="0.35">
      <c r="E489" s="3"/>
      <c r="G489" s="3">
        <v>1.8360000000000001</v>
      </c>
    </row>
    <row r="490" spans="5:7" x14ac:dyDescent="0.35">
      <c r="E490" s="3"/>
      <c r="G490" s="3">
        <v>1.361</v>
      </c>
    </row>
    <row r="491" spans="5:7" x14ac:dyDescent="0.35">
      <c r="E491" s="3"/>
      <c r="G491" s="3">
        <v>1.2230000000000001</v>
      </c>
    </row>
    <row r="492" spans="5:7" x14ac:dyDescent="0.35">
      <c r="E492" s="3"/>
      <c r="G492" s="3">
        <v>1.4890000000000001</v>
      </c>
    </row>
    <row r="493" spans="5:7" x14ac:dyDescent="0.35">
      <c r="E493" s="3"/>
      <c r="G493" s="3">
        <v>1.633</v>
      </c>
    </row>
    <row r="494" spans="5:7" x14ac:dyDescent="0.35">
      <c r="E494" s="3"/>
      <c r="G494" s="3">
        <v>1.333</v>
      </c>
    </row>
    <row r="495" spans="5:7" x14ac:dyDescent="0.35">
      <c r="E495" s="3"/>
      <c r="G495" s="3">
        <v>1.542</v>
      </c>
    </row>
    <row r="496" spans="5:7" x14ac:dyDescent="0.35">
      <c r="E496" s="3"/>
      <c r="G496" s="3">
        <v>1.254</v>
      </c>
    </row>
    <row r="497" spans="5:7" x14ac:dyDescent="0.35">
      <c r="E497" s="3"/>
      <c r="G497" s="3">
        <v>1.4339999999999999</v>
      </c>
    </row>
    <row r="498" spans="5:7" x14ac:dyDescent="0.35">
      <c r="E498" s="3"/>
      <c r="G498" s="3">
        <v>1.1220000000000001</v>
      </c>
    </row>
    <row r="499" spans="5:7" x14ac:dyDescent="0.35">
      <c r="E499" s="3"/>
      <c r="G499" s="3">
        <v>1.71</v>
      </c>
    </row>
    <row r="500" spans="5:7" x14ac:dyDescent="0.35">
      <c r="E500" s="3"/>
      <c r="G500" s="3">
        <v>1.3320000000000001</v>
      </c>
    </row>
    <row r="501" spans="5:7" x14ac:dyDescent="0.35">
      <c r="E501" s="3"/>
      <c r="G501" s="3">
        <v>2.1230000000000002</v>
      </c>
    </row>
    <row r="502" spans="5:7" x14ac:dyDescent="0.35">
      <c r="E502" s="3"/>
      <c r="G502" s="3">
        <v>1.5209999999999999</v>
      </c>
    </row>
    <row r="503" spans="5:7" x14ac:dyDescent="0.35">
      <c r="E503" s="3"/>
      <c r="G503" s="3">
        <v>2.133</v>
      </c>
    </row>
    <row r="504" spans="5:7" x14ac:dyDescent="0.35">
      <c r="E504" s="3"/>
      <c r="G504" s="3">
        <v>1.0289999999999999</v>
      </c>
    </row>
    <row r="505" spans="5:7" x14ac:dyDescent="0.35">
      <c r="E505" s="3"/>
      <c r="G505" s="3">
        <v>1.9319999999999999</v>
      </c>
    </row>
    <row r="506" spans="5:7" x14ac:dyDescent="0.35">
      <c r="E506" s="3"/>
      <c r="G506" s="3">
        <v>1.1819999999999999</v>
      </c>
    </row>
    <row r="507" spans="5:7" x14ac:dyDescent="0.35">
      <c r="E507" s="3"/>
      <c r="G507" s="3">
        <v>1.726</v>
      </c>
    </row>
    <row r="508" spans="5:7" x14ac:dyDescent="0.35">
      <c r="E508" s="3"/>
      <c r="G508" s="3">
        <v>1.367</v>
      </c>
    </row>
    <row r="509" spans="5:7" x14ac:dyDescent="0.35">
      <c r="E509" s="3"/>
      <c r="G509" s="3">
        <v>1.1040000000000001</v>
      </c>
    </row>
    <row r="510" spans="5:7" x14ac:dyDescent="0.35">
      <c r="E510" s="3"/>
      <c r="G510" s="3">
        <v>1.1020000000000001</v>
      </c>
    </row>
    <row r="511" spans="5:7" x14ac:dyDescent="0.35">
      <c r="E511" s="3"/>
      <c r="G511" s="3">
        <v>1.837</v>
      </c>
    </row>
    <row r="512" spans="5:7" x14ac:dyDescent="0.35">
      <c r="E512" s="3"/>
      <c r="G512" s="3">
        <v>1.611</v>
      </c>
    </row>
    <row r="513" spans="5:7" x14ac:dyDescent="0.35">
      <c r="E513" s="3"/>
      <c r="G513" s="3">
        <v>1.3280000000000001</v>
      </c>
    </row>
    <row r="514" spans="5:7" x14ac:dyDescent="0.35">
      <c r="E514" s="3"/>
      <c r="G514" s="3">
        <v>1.083</v>
      </c>
    </row>
    <row r="515" spans="5:7" x14ac:dyDescent="0.35">
      <c r="E515" s="3"/>
      <c r="G515" s="3">
        <v>1.502</v>
      </c>
    </row>
    <row r="516" spans="5:7" x14ac:dyDescent="0.35">
      <c r="E516" s="3"/>
      <c r="G516" s="3">
        <v>1.1379999999999999</v>
      </c>
    </row>
    <row r="517" spans="5:7" x14ac:dyDescent="0.35">
      <c r="E517" s="3"/>
      <c r="G517" s="3">
        <v>2.4609999999999999</v>
      </c>
    </row>
    <row r="518" spans="5:7" x14ac:dyDescent="0.35">
      <c r="E518" s="3"/>
      <c r="G518" s="3">
        <v>1.4830000000000001</v>
      </c>
    </row>
    <row r="519" spans="5:7" x14ac:dyDescent="0.35">
      <c r="E519" s="3"/>
      <c r="G519" s="3">
        <v>1.5449999999999999</v>
      </c>
    </row>
    <row r="520" spans="5:7" x14ac:dyDescent="0.35">
      <c r="E520" s="3"/>
      <c r="G520" s="3">
        <v>1.159</v>
      </c>
    </row>
    <row r="521" spans="5:7" x14ac:dyDescent="0.35">
      <c r="E521" s="3"/>
      <c r="G521" s="3">
        <v>1.371</v>
      </c>
    </row>
    <row r="522" spans="5:7" x14ac:dyDescent="0.35">
      <c r="E522" s="3"/>
      <c r="G522" s="3">
        <v>1.298</v>
      </c>
    </row>
    <row r="523" spans="5:7" x14ac:dyDescent="0.35">
      <c r="E523" s="3"/>
      <c r="G523" s="3">
        <v>1.3640000000000001</v>
      </c>
    </row>
    <row r="524" spans="5:7" x14ac:dyDescent="0.35">
      <c r="E524" s="3"/>
      <c r="G524" s="3">
        <v>1.4019999999999999</v>
      </c>
    </row>
    <row r="525" spans="5:7" x14ac:dyDescent="0.35">
      <c r="E525" s="3"/>
      <c r="G525" s="3">
        <v>1.7190000000000001</v>
      </c>
    </row>
    <row r="526" spans="5:7" x14ac:dyDescent="0.35">
      <c r="E526" s="3"/>
      <c r="G526" s="3">
        <v>1.3169999999999999</v>
      </c>
    </row>
    <row r="527" spans="5:7" x14ac:dyDescent="0.35">
      <c r="E527" s="3"/>
      <c r="G527" s="3">
        <v>1.4850000000000001</v>
      </c>
    </row>
    <row r="528" spans="5:7" x14ac:dyDescent="0.35">
      <c r="E528" s="3"/>
      <c r="G528" s="3">
        <v>1.8149999999999999</v>
      </c>
    </row>
    <row r="529" spans="5:7" x14ac:dyDescent="0.35">
      <c r="E529" s="3"/>
      <c r="G529" s="3">
        <v>1.6819999999999999</v>
      </c>
    </row>
    <row r="530" spans="5:7" x14ac:dyDescent="0.35">
      <c r="E530" s="3"/>
      <c r="G530" s="3">
        <v>2.0569999999999999</v>
      </c>
    </row>
    <row r="531" spans="5:7" x14ac:dyDescent="0.35">
      <c r="E531" s="3"/>
      <c r="G531" s="3">
        <v>1.36</v>
      </c>
    </row>
    <row r="532" spans="5:7" x14ac:dyDescent="0.35">
      <c r="E532" s="3"/>
      <c r="G532" s="3">
        <v>1.218</v>
      </c>
    </row>
    <row r="533" spans="5:7" x14ac:dyDescent="0.35">
      <c r="E533" s="3"/>
      <c r="G533" s="3">
        <v>1.661</v>
      </c>
    </row>
    <row r="534" spans="5:7" x14ac:dyDescent="0.35">
      <c r="E534" s="3"/>
      <c r="G534" s="3">
        <v>1.4339999999999999</v>
      </c>
    </row>
    <row r="535" spans="5:7" x14ac:dyDescent="0.35">
      <c r="E535" s="3"/>
      <c r="G535" s="3">
        <v>1.4279999999999999</v>
      </c>
    </row>
    <row r="536" spans="5:7" x14ac:dyDescent="0.35">
      <c r="E536" s="3"/>
      <c r="G536" s="3">
        <v>1.585</v>
      </c>
    </row>
    <row r="537" spans="5:7" x14ac:dyDescent="0.35">
      <c r="E537" s="3"/>
      <c r="G537" s="3">
        <v>1.355</v>
      </c>
    </row>
    <row r="538" spans="5:7" x14ac:dyDescent="0.35">
      <c r="E538" s="3"/>
      <c r="G538" s="3">
        <v>1.504</v>
      </c>
    </row>
    <row r="539" spans="5:7" x14ac:dyDescent="0.35">
      <c r="E539" s="3"/>
      <c r="G539" s="3">
        <v>1.1020000000000001</v>
      </c>
    </row>
    <row r="540" spans="5:7" x14ac:dyDescent="0.35">
      <c r="E540" s="3"/>
      <c r="G540" s="3">
        <v>1.1879999999999999</v>
      </c>
    </row>
    <row r="541" spans="5:7" x14ac:dyDescent="0.35">
      <c r="E541" s="3"/>
      <c r="G541" s="3">
        <v>2.109</v>
      </c>
    </row>
    <row r="542" spans="5:7" x14ac:dyDescent="0.35">
      <c r="E542" s="3"/>
      <c r="G542" s="3">
        <v>1.3839999999999999</v>
      </c>
    </row>
    <row r="543" spans="5:7" x14ac:dyDescent="0.35">
      <c r="E543" s="3"/>
      <c r="G543" s="3">
        <v>1.5609999999999999</v>
      </c>
    </row>
    <row r="544" spans="5:7" x14ac:dyDescent="0.35">
      <c r="E544" s="3"/>
      <c r="G544" s="3">
        <v>1.649</v>
      </c>
    </row>
    <row r="545" spans="5:7" x14ac:dyDescent="0.35">
      <c r="E545" s="3"/>
      <c r="G545" s="3">
        <v>1.581</v>
      </c>
    </row>
    <row r="546" spans="5:7" x14ac:dyDescent="0.35">
      <c r="E546" s="3"/>
      <c r="G546" s="3">
        <v>1.1000000000000001</v>
      </c>
    </row>
    <row r="547" spans="5:7" x14ac:dyDescent="0.35">
      <c r="E547" s="3"/>
      <c r="G547" s="3">
        <v>1.234</v>
      </c>
    </row>
    <row r="548" spans="5:7" x14ac:dyDescent="0.35">
      <c r="E548" s="3"/>
      <c r="G548" s="3">
        <v>1.2230000000000001</v>
      </c>
    </row>
    <row r="549" spans="5:7" x14ac:dyDescent="0.35">
      <c r="E549" s="3"/>
      <c r="G549" s="3">
        <v>1.117</v>
      </c>
    </row>
    <row r="550" spans="5:7" x14ac:dyDescent="0.35">
      <c r="E550" s="3"/>
      <c r="G550" s="3">
        <v>1.4319999999999999</v>
      </c>
    </row>
    <row r="551" spans="5:7" x14ac:dyDescent="0.35">
      <c r="E551" s="3"/>
      <c r="G551" s="3">
        <v>1.139</v>
      </c>
    </row>
    <row r="552" spans="5:7" x14ac:dyDescent="0.35">
      <c r="E552" s="3"/>
      <c r="G552" s="3">
        <v>1.58</v>
      </c>
    </row>
    <row r="553" spans="5:7" x14ac:dyDescent="0.35">
      <c r="E553" s="3"/>
      <c r="G553" s="3">
        <v>1.4</v>
      </c>
    </row>
    <row r="554" spans="5:7" x14ac:dyDescent="0.35">
      <c r="E554" s="3"/>
      <c r="G554" s="3">
        <v>1.79</v>
      </c>
    </row>
    <row r="555" spans="5:7" x14ac:dyDescent="0.35">
      <c r="E555" s="3"/>
      <c r="G555" s="3">
        <v>2.0099999999999998</v>
      </c>
    </row>
    <row r="556" spans="5:7" x14ac:dyDescent="0.35">
      <c r="E556" s="3"/>
      <c r="G556" s="3">
        <v>1.1100000000000001</v>
      </c>
    </row>
    <row r="557" spans="5:7" x14ac:dyDescent="0.35">
      <c r="E557" s="3"/>
      <c r="G557" s="3">
        <v>1.5569999999999999</v>
      </c>
    </row>
    <row r="558" spans="5:7" x14ac:dyDescent="0.35">
      <c r="E558" s="3"/>
      <c r="G558" s="3">
        <v>1.2749999999999999</v>
      </c>
    </row>
    <row r="559" spans="5:7" x14ac:dyDescent="0.35">
      <c r="E559" s="3"/>
      <c r="G559" s="3">
        <v>1.125</v>
      </c>
    </row>
    <row r="560" spans="5:7" x14ac:dyDescent="0.35">
      <c r="E560" s="3"/>
      <c r="G560" s="3">
        <v>1.347</v>
      </c>
    </row>
    <row r="561" spans="5:7" x14ac:dyDescent="0.35">
      <c r="E561" s="3"/>
      <c r="G561" s="3">
        <v>1.1559999999999999</v>
      </c>
    </row>
    <row r="562" spans="5:7" x14ac:dyDescent="0.35">
      <c r="E562" s="3"/>
      <c r="G562" s="3">
        <v>1.24</v>
      </c>
    </row>
    <row r="563" spans="5:7" x14ac:dyDescent="0.35">
      <c r="E563" s="3"/>
      <c r="G563" s="3">
        <v>1.6539999999999999</v>
      </c>
    </row>
    <row r="564" spans="5:7" x14ac:dyDescent="0.35">
      <c r="E564" s="3"/>
      <c r="G564" s="3">
        <v>1.7390000000000001</v>
      </c>
    </row>
    <row r="565" spans="5:7" x14ac:dyDescent="0.35">
      <c r="E565" s="3"/>
      <c r="G565" s="3">
        <v>1.524</v>
      </c>
    </row>
    <row r="566" spans="5:7" x14ac:dyDescent="0.35">
      <c r="E566" s="3"/>
      <c r="G566" s="3">
        <v>1.369</v>
      </c>
    </row>
    <row r="567" spans="5:7" x14ac:dyDescent="0.35">
      <c r="E567" s="3"/>
      <c r="G567" s="3">
        <v>1.2869999999999999</v>
      </c>
    </row>
    <row r="568" spans="5:7" x14ac:dyDescent="0.35">
      <c r="E568" s="3"/>
      <c r="G568" s="3">
        <v>1.1910000000000001</v>
      </c>
    </row>
    <row r="569" spans="5:7" x14ac:dyDescent="0.35">
      <c r="E569" s="3"/>
      <c r="G569" s="3">
        <v>1.3260000000000001</v>
      </c>
    </row>
    <row r="570" spans="5:7" x14ac:dyDescent="0.35">
      <c r="E570" s="3"/>
      <c r="G570" s="3">
        <v>1.3169999999999999</v>
      </c>
    </row>
    <row r="571" spans="5:7" x14ac:dyDescent="0.35">
      <c r="E571" s="3"/>
      <c r="G571" s="3">
        <v>1.2350000000000001</v>
      </c>
    </row>
    <row r="572" spans="5:7" x14ac:dyDescent="0.35">
      <c r="E572" s="3"/>
      <c r="G572" s="3">
        <v>1.4950000000000001</v>
      </c>
    </row>
    <row r="573" spans="5:7" x14ac:dyDescent="0.35">
      <c r="E573" s="3"/>
      <c r="G573" s="3">
        <v>1.3839999999999999</v>
      </c>
    </row>
    <row r="574" spans="5:7" x14ac:dyDescent="0.35">
      <c r="E574" s="3"/>
      <c r="G574" s="3">
        <v>1.2549999999999999</v>
      </c>
    </row>
    <row r="575" spans="5:7" x14ac:dyDescent="0.35">
      <c r="E575" s="3"/>
      <c r="G575" s="3">
        <v>1.496</v>
      </c>
    </row>
    <row r="576" spans="5:7" x14ac:dyDescent="0.35">
      <c r="E576" s="3"/>
      <c r="G576" s="3">
        <v>1.1559999999999999</v>
      </c>
    </row>
    <row r="577" spans="5:7" x14ac:dyDescent="0.35">
      <c r="E577" s="3"/>
      <c r="G577" s="3">
        <v>1.5820000000000001</v>
      </c>
    </row>
    <row r="578" spans="5:7" x14ac:dyDescent="0.35">
      <c r="E578" s="3"/>
      <c r="G578" s="3">
        <v>1.444</v>
      </c>
    </row>
    <row r="579" spans="5:7" x14ac:dyDescent="0.35">
      <c r="E579" s="3"/>
      <c r="G579" s="3">
        <v>1.5409999999999999</v>
      </c>
    </row>
    <row r="580" spans="5:7" x14ac:dyDescent="0.35">
      <c r="E580" s="3"/>
      <c r="G580" s="3">
        <v>1.1910000000000001</v>
      </c>
    </row>
    <row r="581" spans="5:7" x14ac:dyDescent="0.35">
      <c r="E581" s="3"/>
      <c r="G581" s="3">
        <v>1.3540000000000001</v>
      </c>
    </row>
    <row r="582" spans="5:7" x14ac:dyDescent="0.35">
      <c r="E582" s="3"/>
      <c r="G582" s="3">
        <v>1.79</v>
      </c>
    </row>
    <row r="583" spans="5:7" x14ac:dyDescent="0.35">
      <c r="E583" s="3"/>
      <c r="G583" s="3">
        <v>2.0099999999999998</v>
      </c>
    </row>
    <row r="584" spans="5:7" x14ac:dyDescent="0.35">
      <c r="E584" s="3"/>
      <c r="G584" s="3">
        <v>1.1100000000000001</v>
      </c>
    </row>
    <row r="585" spans="5:7" x14ac:dyDescent="0.35">
      <c r="E585" s="3"/>
      <c r="G585" s="3">
        <v>1.5569999999999999</v>
      </c>
    </row>
    <row r="586" spans="5:7" x14ac:dyDescent="0.35">
      <c r="E586" s="3"/>
      <c r="G586" s="3">
        <v>1.2749999999999999</v>
      </c>
    </row>
    <row r="587" spans="5:7" x14ac:dyDescent="0.35">
      <c r="E587" s="3"/>
      <c r="G587" s="3">
        <v>1.125</v>
      </c>
    </row>
    <row r="588" spans="5:7" x14ac:dyDescent="0.35">
      <c r="E588" s="3"/>
      <c r="G588" s="3">
        <v>1.347</v>
      </c>
    </row>
    <row r="589" spans="5:7" x14ac:dyDescent="0.35">
      <c r="E589" s="3"/>
      <c r="G589" s="3">
        <v>1.1559999999999999</v>
      </c>
    </row>
    <row r="590" spans="5:7" x14ac:dyDescent="0.35">
      <c r="E590" s="3"/>
      <c r="G590" s="3">
        <v>1.24</v>
      </c>
    </row>
    <row r="591" spans="5:7" x14ac:dyDescent="0.35">
      <c r="E591" s="3"/>
      <c r="G591" s="3">
        <v>1.6539999999999999</v>
      </c>
    </row>
    <row r="592" spans="5:7" x14ac:dyDescent="0.35">
      <c r="E592" s="3"/>
      <c r="G592" s="3">
        <v>1.7390000000000001</v>
      </c>
    </row>
    <row r="593" spans="5:7" x14ac:dyDescent="0.35">
      <c r="E593" s="3"/>
      <c r="G593" s="3">
        <v>1.524</v>
      </c>
    </row>
    <row r="594" spans="5:7" x14ac:dyDescent="0.35">
      <c r="E594" s="3"/>
      <c r="G594" s="3">
        <v>1.369</v>
      </c>
    </row>
    <row r="595" spans="5:7" x14ac:dyDescent="0.35">
      <c r="E595" s="3"/>
      <c r="G595" s="3">
        <v>1.2869999999999999</v>
      </c>
    </row>
    <row r="596" spans="5:7" x14ac:dyDescent="0.35">
      <c r="E596" s="3"/>
      <c r="G596" s="3">
        <v>1.1910000000000001</v>
      </c>
    </row>
    <row r="597" spans="5:7" x14ac:dyDescent="0.35">
      <c r="E597" s="3"/>
      <c r="G597" s="3">
        <v>1.3260000000000001</v>
      </c>
    </row>
    <row r="598" spans="5:7" x14ac:dyDescent="0.35">
      <c r="E598" s="3"/>
      <c r="G598" s="3">
        <v>1.3169999999999999</v>
      </c>
    </row>
    <row r="599" spans="5:7" x14ac:dyDescent="0.35">
      <c r="E599" s="3"/>
      <c r="G599" s="3">
        <v>1.2350000000000001</v>
      </c>
    </row>
    <row r="600" spans="5:7" x14ac:dyDescent="0.35">
      <c r="E600" s="3"/>
      <c r="G600" s="3">
        <v>1.4950000000000001</v>
      </c>
    </row>
    <row r="601" spans="5:7" x14ac:dyDescent="0.35">
      <c r="E601" s="3"/>
      <c r="G601" s="3">
        <v>1.3839999999999999</v>
      </c>
    </row>
    <row r="602" spans="5:7" x14ac:dyDescent="0.35">
      <c r="E602" s="3"/>
      <c r="G602" s="3">
        <v>1.2549999999999999</v>
      </c>
    </row>
    <row r="603" spans="5:7" x14ac:dyDescent="0.35">
      <c r="E603" s="3"/>
      <c r="G603" s="3">
        <v>1.496</v>
      </c>
    </row>
    <row r="604" spans="5:7" x14ac:dyDescent="0.35">
      <c r="E604" s="3"/>
      <c r="G604" s="3">
        <v>1.1559999999999999</v>
      </c>
    </row>
    <row r="605" spans="5:7" x14ac:dyDescent="0.35">
      <c r="E605" s="3"/>
      <c r="G605" s="3">
        <v>1.5820000000000001</v>
      </c>
    </row>
    <row r="606" spans="5:7" x14ac:dyDescent="0.35">
      <c r="E606" s="3"/>
      <c r="G606" s="3">
        <v>1.444</v>
      </c>
    </row>
    <row r="607" spans="5:7" x14ac:dyDescent="0.35">
      <c r="E607" s="3"/>
      <c r="G607" s="3">
        <v>1.5409999999999999</v>
      </c>
    </row>
    <row r="608" spans="5:7" x14ac:dyDescent="0.35">
      <c r="E608" s="3"/>
      <c r="G608" s="3">
        <v>1.1910000000000001</v>
      </c>
    </row>
    <row r="609" spans="5:7" x14ac:dyDescent="0.35">
      <c r="E609" s="3"/>
      <c r="G609" s="3">
        <v>1.3540000000000001</v>
      </c>
    </row>
    <row r="610" spans="5:7" x14ac:dyDescent="0.35">
      <c r="E610" s="3"/>
      <c r="G610" s="3">
        <v>1.284</v>
      </c>
    </row>
    <row r="611" spans="5:7" x14ac:dyDescent="0.35">
      <c r="E611" s="3"/>
      <c r="G611" s="3">
        <v>1.397</v>
      </c>
    </row>
    <row r="612" spans="5:7" x14ac:dyDescent="0.35">
      <c r="E612" s="3"/>
      <c r="G612" s="3">
        <v>1.222</v>
      </c>
    </row>
    <row r="613" spans="5:7" x14ac:dyDescent="0.35">
      <c r="E613" s="3"/>
      <c r="G613" s="3">
        <v>2.161</v>
      </c>
    </row>
    <row r="614" spans="5:7" x14ac:dyDescent="0.35">
      <c r="E614" s="3"/>
      <c r="G614" s="3">
        <v>1.177</v>
      </c>
    </row>
    <row r="615" spans="5:7" x14ac:dyDescent="0.35">
      <c r="E615" s="3"/>
      <c r="G615" s="3">
        <v>1.3380000000000001</v>
      </c>
    </row>
    <row r="616" spans="5:7" x14ac:dyDescent="0.35">
      <c r="E616" s="3"/>
      <c r="G616" s="3">
        <v>1.421</v>
      </c>
    </row>
    <row r="617" spans="5:7" x14ac:dyDescent="0.35">
      <c r="E617" s="3"/>
      <c r="G617" s="3">
        <v>1.655</v>
      </c>
    </row>
    <row r="618" spans="5:7" x14ac:dyDescent="0.35">
      <c r="E618" s="3"/>
      <c r="G618" s="3">
        <v>1.395</v>
      </c>
    </row>
    <row r="619" spans="5:7" x14ac:dyDescent="0.35">
      <c r="E619" s="3"/>
      <c r="G619" s="3">
        <v>1.171</v>
      </c>
    </row>
    <row r="620" spans="5:7" x14ac:dyDescent="0.35">
      <c r="E620" s="3"/>
      <c r="G620" s="3">
        <v>1.93</v>
      </c>
    </row>
    <row r="621" spans="5:7" x14ac:dyDescent="0.35">
      <c r="E621" s="3"/>
      <c r="G621" s="3">
        <v>1.097</v>
      </c>
    </row>
    <row r="622" spans="5:7" x14ac:dyDescent="0.35">
      <c r="E622" s="3"/>
      <c r="G622" s="3">
        <v>1.2809999999999999</v>
      </c>
    </row>
    <row r="623" spans="5:7" x14ac:dyDescent="0.35">
      <c r="E623" s="3"/>
      <c r="G623" s="3">
        <v>1.6479999999999999</v>
      </c>
    </row>
    <row r="624" spans="5:7" x14ac:dyDescent="0.35">
      <c r="E624" s="3"/>
      <c r="G624" s="3">
        <v>1.0820000000000001</v>
      </c>
    </row>
    <row r="625" spans="5:7" x14ac:dyDescent="0.35">
      <c r="E625" s="3"/>
      <c r="G625" s="3">
        <v>1.075</v>
      </c>
    </row>
    <row r="626" spans="5:7" x14ac:dyDescent="0.35">
      <c r="E626" s="3"/>
      <c r="G626" s="3">
        <v>1.8839999999999999</v>
      </c>
    </row>
    <row r="627" spans="5:7" x14ac:dyDescent="0.35">
      <c r="E627" s="3"/>
      <c r="G627" s="3">
        <v>1.3240000000000001</v>
      </c>
    </row>
    <row r="628" spans="5:7" x14ac:dyDescent="0.35">
      <c r="E628" s="3"/>
      <c r="G628" s="3">
        <v>1.042</v>
      </c>
    </row>
    <row r="629" spans="5:7" x14ac:dyDescent="0.35">
      <c r="E629" s="3"/>
      <c r="G629" s="3">
        <v>1.577</v>
      </c>
    </row>
    <row r="630" spans="5:7" x14ac:dyDescent="0.35">
      <c r="E630" s="3"/>
      <c r="G630" s="3">
        <v>1.5329999999999999</v>
      </c>
    </row>
    <row r="631" spans="5:7" x14ac:dyDescent="0.35">
      <c r="E631" s="3"/>
      <c r="G631" s="3">
        <v>1.889</v>
      </c>
    </row>
    <row r="632" spans="5:7" x14ac:dyDescent="0.35">
      <c r="E632" s="3"/>
      <c r="G632" s="3">
        <v>1.218</v>
      </c>
    </row>
    <row r="633" spans="5:7" x14ac:dyDescent="0.35">
      <c r="E633" s="3"/>
      <c r="G633" s="3">
        <v>1.357</v>
      </c>
    </row>
    <row r="634" spans="5:7" x14ac:dyDescent="0.35">
      <c r="E634" s="3"/>
      <c r="G634" s="3">
        <v>1.127</v>
      </c>
    </row>
    <row r="635" spans="5:7" x14ac:dyDescent="0.35">
      <c r="E635" s="3"/>
      <c r="G635" s="3">
        <v>1.538</v>
      </c>
    </row>
    <row r="636" spans="5:7" x14ac:dyDescent="0.35">
      <c r="E636" s="3"/>
      <c r="G636" s="3">
        <v>1.546</v>
      </c>
    </row>
    <row r="637" spans="5:7" x14ac:dyDescent="0.35">
      <c r="E637" s="3"/>
      <c r="G637" s="3">
        <v>1.34</v>
      </c>
    </row>
    <row r="638" spans="5:7" x14ac:dyDescent="0.35">
      <c r="E638" s="3"/>
      <c r="G638" s="3">
        <v>1.109</v>
      </c>
    </row>
    <row r="639" spans="5:7" x14ac:dyDescent="0.35">
      <c r="E639" s="3"/>
      <c r="G639" s="3">
        <v>1.6830000000000001</v>
      </c>
    </row>
    <row r="640" spans="5:7" x14ac:dyDescent="0.35">
      <c r="E640" s="3"/>
      <c r="G640" s="3">
        <v>1.2849999999999999</v>
      </c>
    </row>
    <row r="641" spans="5:7" x14ac:dyDescent="0.35">
      <c r="E641" s="3"/>
      <c r="G641" s="3">
        <v>1.2050000000000001</v>
      </c>
    </row>
    <row r="642" spans="5:7" x14ac:dyDescent="0.35">
      <c r="E642" s="3"/>
      <c r="G642" s="3">
        <v>1.5680000000000001</v>
      </c>
    </row>
    <row r="643" spans="5:7" x14ac:dyDescent="0.35">
      <c r="E643" s="3"/>
      <c r="G643" s="3">
        <v>1.2450000000000001</v>
      </c>
    </row>
    <row r="644" spans="5:7" x14ac:dyDescent="0.35">
      <c r="E644" s="3"/>
      <c r="G644" s="3">
        <v>1.33</v>
      </c>
    </row>
    <row r="645" spans="5:7" x14ac:dyDescent="0.35">
      <c r="E645" s="3"/>
      <c r="G645" s="3">
        <v>1.1240000000000001</v>
      </c>
    </row>
    <row r="646" spans="5:7" x14ac:dyDescent="0.35">
      <c r="E646" s="3"/>
      <c r="G646" s="3">
        <v>1.3640000000000001</v>
      </c>
    </row>
    <row r="647" spans="5:7" x14ac:dyDescent="0.35">
      <c r="E647" s="3"/>
      <c r="G647" s="3">
        <v>1.1879999999999999</v>
      </c>
    </row>
    <row r="648" spans="5:7" x14ac:dyDescent="0.35">
      <c r="E648" s="3"/>
      <c r="G648" s="3">
        <v>1.0840000000000001</v>
      </c>
    </row>
    <row r="649" spans="5:7" x14ac:dyDescent="0.35">
      <c r="E649" s="3"/>
      <c r="G649" s="3">
        <v>1.5029999999999999</v>
      </c>
    </row>
    <row r="650" spans="5:7" x14ac:dyDescent="0.35">
      <c r="E650" s="3"/>
      <c r="G650" s="3">
        <v>1.123</v>
      </c>
    </row>
    <row r="651" spans="5:7" x14ac:dyDescent="0.35">
      <c r="E651" s="3"/>
      <c r="G651" s="3">
        <v>1.069</v>
      </c>
    </row>
    <row r="652" spans="5:7" x14ac:dyDescent="0.35">
      <c r="E652" s="3"/>
      <c r="G652" s="3">
        <v>1.5860000000000001</v>
      </c>
    </row>
    <row r="653" spans="5:7" x14ac:dyDescent="0.35">
      <c r="E653" s="3"/>
      <c r="G653" s="3">
        <v>1.629</v>
      </c>
    </row>
    <row r="654" spans="5:7" x14ac:dyDescent="0.35">
      <c r="E654" s="3"/>
      <c r="G654" s="3">
        <v>2.1890000000000001</v>
      </c>
    </row>
    <row r="655" spans="5:7" x14ac:dyDescent="0.35">
      <c r="E655" s="3"/>
      <c r="G655" s="3">
        <v>1.3049999999999999</v>
      </c>
    </row>
    <row r="656" spans="5:7" x14ac:dyDescent="0.35">
      <c r="E656" s="3"/>
      <c r="G656" s="3">
        <v>1.425</v>
      </c>
    </row>
    <row r="657" spans="5:7" x14ac:dyDescent="0.35">
      <c r="E657" s="3"/>
      <c r="G657" s="3">
        <v>1.4319999999999999</v>
      </c>
    </row>
    <row r="658" spans="5:7" x14ac:dyDescent="0.35">
      <c r="E658" s="3"/>
      <c r="G658" s="3">
        <v>1.0609999999999999</v>
      </c>
    </row>
    <row r="659" spans="5:7" x14ac:dyDescent="0.35">
      <c r="E659" s="3"/>
      <c r="G659" s="3">
        <v>1.333</v>
      </c>
    </row>
    <row r="660" spans="5:7" x14ac:dyDescent="0.35">
      <c r="E660" s="3"/>
      <c r="G660" s="3">
        <v>1.133</v>
      </c>
    </row>
    <row r="661" spans="5:7" x14ac:dyDescent="0.35">
      <c r="E661" s="3"/>
      <c r="G661" s="3">
        <v>1.2090000000000001</v>
      </c>
    </row>
    <row r="662" spans="5:7" x14ac:dyDescent="0.35">
      <c r="E662" s="3"/>
      <c r="G662" s="3">
        <v>1.3979999999999999</v>
      </c>
    </row>
    <row r="663" spans="5:7" x14ac:dyDescent="0.35">
      <c r="E663" s="3"/>
      <c r="G663" s="3">
        <v>1.175</v>
      </c>
    </row>
    <row r="664" spans="5:7" x14ac:dyDescent="0.35">
      <c r="E664" s="3"/>
      <c r="G664" s="3">
        <v>1.163</v>
      </c>
    </row>
    <row r="665" spans="5:7" x14ac:dyDescent="0.35">
      <c r="E665" s="3"/>
      <c r="G665" s="3">
        <v>1.095</v>
      </c>
    </row>
    <row r="666" spans="5:7" x14ac:dyDescent="0.35">
      <c r="E666" s="3"/>
      <c r="G666" s="3">
        <v>1.2150000000000001</v>
      </c>
    </row>
    <row r="667" spans="5:7" x14ac:dyDescent="0.35">
      <c r="E667" s="3"/>
      <c r="G667" s="3">
        <v>1.333</v>
      </c>
    </row>
    <row r="668" spans="5:7" x14ac:dyDescent="0.35">
      <c r="E668" s="3"/>
      <c r="G668" s="3">
        <v>1.292</v>
      </c>
    </row>
    <row r="669" spans="5:7" x14ac:dyDescent="0.35">
      <c r="E669" s="3"/>
      <c r="G669" s="3">
        <v>1.512</v>
      </c>
    </row>
    <row r="670" spans="5:7" x14ac:dyDescent="0.35">
      <c r="E670" s="3"/>
      <c r="G670" s="3">
        <v>1.06</v>
      </c>
    </row>
    <row r="671" spans="5:7" x14ac:dyDescent="0.35">
      <c r="E671" s="3"/>
      <c r="G671" s="3">
        <v>1.1279999999999999</v>
      </c>
    </row>
    <row r="672" spans="5:7" x14ac:dyDescent="0.35">
      <c r="E672" s="3"/>
      <c r="G672" s="3">
        <v>1.407</v>
      </c>
    </row>
    <row r="673" spans="5:7" x14ac:dyDescent="0.35">
      <c r="E673" s="3"/>
      <c r="G673" s="3">
        <v>1.1060000000000001</v>
      </c>
    </row>
    <row r="674" spans="5:7" x14ac:dyDescent="0.35">
      <c r="E674" s="3"/>
      <c r="G674" s="3">
        <v>1.325</v>
      </c>
    </row>
    <row r="675" spans="5:7" x14ac:dyDescent="0.35">
      <c r="E675" s="3"/>
      <c r="G675" s="3">
        <v>1.83</v>
      </c>
    </row>
    <row r="676" spans="5:7" x14ac:dyDescent="0.35">
      <c r="E676" s="3"/>
      <c r="G676" s="3">
        <v>1.252</v>
      </c>
    </row>
    <row r="677" spans="5:7" x14ac:dyDescent="0.35">
      <c r="E677" s="3"/>
      <c r="G677" s="3">
        <v>1.0249999999999999</v>
      </c>
    </row>
    <row r="678" spans="5:7" x14ac:dyDescent="0.35">
      <c r="E678" s="3"/>
      <c r="G678" s="3">
        <v>1.4730000000000001</v>
      </c>
    </row>
    <row r="679" spans="5:7" x14ac:dyDescent="0.35">
      <c r="E679" s="3"/>
      <c r="G679" s="3">
        <v>1.4039999999999999</v>
      </c>
    </row>
    <row r="680" spans="5:7" x14ac:dyDescent="0.35">
      <c r="E680" s="3"/>
      <c r="G680" s="3">
        <v>1.454</v>
      </c>
    </row>
    <row r="681" spans="5:7" x14ac:dyDescent="0.35">
      <c r="E681" s="3"/>
      <c r="G681" s="3">
        <v>1.268</v>
      </c>
    </row>
    <row r="682" spans="5:7" x14ac:dyDescent="0.35">
      <c r="E682" s="3"/>
      <c r="G682" s="3">
        <v>1.613</v>
      </c>
    </row>
    <row r="683" spans="5:7" x14ac:dyDescent="0.35">
      <c r="E683" s="3"/>
      <c r="G683" s="3">
        <v>1.3560000000000001</v>
      </c>
    </row>
    <row r="684" spans="5:7" x14ac:dyDescent="0.35">
      <c r="E684" s="3"/>
      <c r="G684" s="3">
        <v>1.081</v>
      </c>
    </row>
    <row r="685" spans="5:7" x14ac:dyDescent="0.35">
      <c r="E685" s="3"/>
      <c r="G685" s="3">
        <v>1.0760000000000001</v>
      </c>
    </row>
    <row r="686" spans="5:7" x14ac:dyDescent="0.35">
      <c r="E686" s="3"/>
      <c r="G686" s="3">
        <v>1.3979999999999999</v>
      </c>
    </row>
    <row r="687" spans="5:7" x14ac:dyDescent="0.35">
      <c r="E687" s="3"/>
      <c r="G687" s="3">
        <v>1.43</v>
      </c>
    </row>
    <row r="688" spans="5:7" x14ac:dyDescent="0.35">
      <c r="E688" s="3"/>
      <c r="G688" s="3">
        <v>1.0409999999999999</v>
      </c>
    </row>
    <row r="689" spans="5:7" x14ac:dyDescent="0.35">
      <c r="E689" s="3"/>
      <c r="G689" s="3">
        <v>1.2030000000000001</v>
      </c>
    </row>
    <row r="690" spans="5:7" x14ac:dyDescent="0.35">
      <c r="E690" s="3"/>
      <c r="G690" s="3">
        <v>1.2669999999999999</v>
      </c>
    </row>
    <row r="691" spans="5:7" x14ac:dyDescent="0.35">
      <c r="E691" s="3"/>
      <c r="G691" s="3">
        <v>1.0960000000000001</v>
      </c>
    </row>
    <row r="692" spans="5:7" x14ac:dyDescent="0.35">
      <c r="E692" s="3"/>
      <c r="G692" s="3">
        <v>1.0720000000000001</v>
      </c>
    </row>
    <row r="693" spans="5:7" x14ac:dyDescent="0.35">
      <c r="E693" s="3"/>
      <c r="G693" s="3">
        <v>1.4950000000000001</v>
      </c>
    </row>
    <row r="694" spans="5:7" x14ac:dyDescent="0.35">
      <c r="E694" s="3"/>
      <c r="G694" s="3">
        <v>1.113</v>
      </c>
    </row>
    <row r="695" spans="5:7" x14ac:dyDescent="0.35">
      <c r="E695" s="3"/>
      <c r="G695" s="3">
        <v>1.6359999999999999</v>
      </c>
    </row>
    <row r="696" spans="5:7" x14ac:dyDescent="0.35">
      <c r="E696" s="3"/>
      <c r="G696" s="3">
        <v>1.28</v>
      </c>
    </row>
    <row r="697" spans="5:7" x14ac:dyDescent="0.35">
      <c r="E697" s="3"/>
      <c r="G697" s="3">
        <v>1.1160000000000001</v>
      </c>
    </row>
    <row r="698" spans="5:7" x14ac:dyDescent="0.35">
      <c r="E698" s="3"/>
      <c r="G698" s="3">
        <v>1.31</v>
      </c>
    </row>
    <row r="699" spans="5:7" x14ac:dyDescent="0.35">
      <c r="E699" s="3"/>
      <c r="G699" s="3">
        <v>2.4209999999999998</v>
      </c>
    </row>
    <row r="700" spans="5:7" x14ac:dyDescent="0.35">
      <c r="E700" s="3"/>
      <c r="G700" s="3">
        <v>1.494</v>
      </c>
    </row>
    <row r="701" spans="5:7" x14ac:dyDescent="0.35">
      <c r="E701" s="3"/>
      <c r="G701" s="3">
        <v>1.302</v>
      </c>
    </row>
    <row r="702" spans="5:7" x14ac:dyDescent="0.35">
      <c r="E702" s="3"/>
      <c r="G702" s="3">
        <v>1.3</v>
      </c>
    </row>
    <row r="703" spans="5:7" x14ac:dyDescent="0.35">
      <c r="E703" s="3"/>
      <c r="G703" s="3">
        <v>1.8640000000000001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F84D-3D21-4A37-A855-4BFBAB741A5B}">
  <dimension ref="A1:AJ41"/>
  <sheetViews>
    <sheetView zoomScale="55" zoomScaleNormal="55" workbookViewId="0">
      <selection activeCell="X43" sqref="X43"/>
    </sheetView>
  </sheetViews>
  <sheetFormatPr defaultRowHeight="14.5" x14ac:dyDescent="0.35"/>
  <cols>
    <col min="1" max="4" width="8.54296875" customWidth="1"/>
    <col min="5" max="5" width="12.6328125" customWidth="1"/>
    <col min="6" max="10" width="8.54296875" customWidth="1"/>
    <col min="11" max="11" width="13.36328125" customWidth="1"/>
    <col min="12" max="17" width="8.54296875" customWidth="1"/>
    <col min="18" max="18" width="8.81640625" customWidth="1"/>
    <col min="19" max="24" width="8.54296875" customWidth="1"/>
    <col min="25" max="25" width="13.36328125" customWidth="1"/>
    <col min="26" max="1025" width="8.54296875" customWidth="1"/>
  </cols>
  <sheetData>
    <row r="1" spans="1:36" x14ac:dyDescent="0.35">
      <c r="Z1" t="s">
        <v>26</v>
      </c>
    </row>
    <row r="2" spans="1:36" x14ac:dyDescent="0.35">
      <c r="A2" s="10" t="s">
        <v>10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</row>
    <row r="3" spans="1:36" x14ac:dyDescent="0.35">
      <c r="B3" s="11" t="s">
        <v>15</v>
      </c>
      <c r="G3" s="11" t="s">
        <v>16</v>
      </c>
      <c r="M3" s="11" t="s">
        <v>17</v>
      </c>
      <c r="S3" s="11" t="s">
        <v>18</v>
      </c>
      <c r="Z3" s="12" t="s">
        <v>68</v>
      </c>
      <c r="AA3" s="12" t="s">
        <v>69</v>
      </c>
      <c r="AB3" s="12" t="s">
        <v>70</v>
      </c>
      <c r="AC3" s="12" t="s">
        <v>71</v>
      </c>
      <c r="AD3" s="12" t="s">
        <v>72</v>
      </c>
      <c r="AE3" s="12" t="s">
        <v>73</v>
      </c>
      <c r="AF3" s="12" t="s">
        <v>74</v>
      </c>
      <c r="AG3" s="12" t="s">
        <v>75</v>
      </c>
      <c r="AI3" s="13" t="s">
        <v>76</v>
      </c>
      <c r="AJ3" s="14">
        <f>_xlfn.T.TEST(Z4:Z6, AA4:AA15, 2, 3)</f>
        <v>0.79533563208881675</v>
      </c>
    </row>
    <row r="4" spans="1:36" x14ac:dyDescent="0.35">
      <c r="Z4">
        <v>11.82498</v>
      </c>
      <c r="AA4">
        <v>12.9474030439853</v>
      </c>
      <c r="AB4">
        <v>24.0687679083095</v>
      </c>
      <c r="AC4">
        <v>27.561250000000001</v>
      </c>
      <c r="AD4">
        <v>25.423991566676001</v>
      </c>
      <c r="AE4">
        <v>36.014049999999997</v>
      </c>
      <c r="AF4">
        <v>29.8301153921295</v>
      </c>
      <c r="AG4">
        <v>44.798160000000003</v>
      </c>
      <c r="AI4" s="13" t="s">
        <v>77</v>
      </c>
      <c r="AJ4">
        <f>_xlfn.T.TEST(AB4:AB13, AC4:AC11, 2, 3)</f>
        <v>0.55750711904824368</v>
      </c>
    </row>
    <row r="5" spans="1:36" x14ac:dyDescent="0.35">
      <c r="C5" s="5" t="s">
        <v>26</v>
      </c>
      <c r="D5" s="5" t="s">
        <v>27</v>
      </c>
      <c r="E5" s="15" t="s">
        <v>21</v>
      </c>
      <c r="I5" s="15" t="s">
        <v>19</v>
      </c>
      <c r="J5" s="15" t="s">
        <v>20</v>
      </c>
      <c r="K5" s="15" t="s">
        <v>21</v>
      </c>
      <c r="O5" s="15" t="s">
        <v>19</v>
      </c>
      <c r="P5" s="15" t="s">
        <v>20</v>
      </c>
      <c r="Q5" s="15" t="s">
        <v>21</v>
      </c>
      <c r="U5" s="15" t="s">
        <v>19</v>
      </c>
      <c r="V5" s="15" t="s">
        <v>20</v>
      </c>
      <c r="W5" s="15" t="s">
        <v>21</v>
      </c>
      <c r="Z5">
        <v>12.285784875233</v>
      </c>
      <c r="AA5">
        <v>12.5428360248169</v>
      </c>
      <c r="AB5">
        <v>21.057786483839401</v>
      </c>
      <c r="AC5">
        <v>27.8323</v>
      </c>
      <c r="AD5">
        <v>29.845814391012102</v>
      </c>
      <c r="AE5">
        <v>34.584130000000002</v>
      </c>
      <c r="AF5">
        <v>25.266852060255999</v>
      </c>
      <c r="AG5">
        <v>33.474670000000003</v>
      </c>
      <c r="AI5" s="13" t="s">
        <v>78</v>
      </c>
      <c r="AJ5">
        <f>_xlfn.T.TEST(AD4:AD15, AE4:AE16, 2, 3)</f>
        <v>4.4399847804207967E-3</v>
      </c>
    </row>
    <row r="6" spans="1:36" x14ac:dyDescent="0.35">
      <c r="B6" s="16" t="s">
        <v>22</v>
      </c>
      <c r="C6" s="5">
        <v>433</v>
      </c>
      <c r="D6" s="5">
        <v>33443</v>
      </c>
      <c r="E6" s="5">
        <v>12.9474030439853</v>
      </c>
      <c r="I6" s="5"/>
      <c r="J6" s="5"/>
      <c r="O6" s="5"/>
      <c r="P6" s="5"/>
      <c r="U6" s="5"/>
      <c r="V6" s="5"/>
      <c r="Z6">
        <v>15.6112654266728</v>
      </c>
      <c r="AA6">
        <v>11.423527928382301</v>
      </c>
      <c r="AB6">
        <v>26.4270613107822</v>
      </c>
      <c r="AC6">
        <v>16.824300000000001</v>
      </c>
      <c r="AD6">
        <v>27.188512658269001</v>
      </c>
      <c r="AE6">
        <v>34.385950000000001</v>
      </c>
      <c r="AF6">
        <v>27.1007740426559</v>
      </c>
      <c r="AG6">
        <v>31.59093</v>
      </c>
      <c r="AI6" s="13" t="s">
        <v>79</v>
      </c>
      <c r="AJ6">
        <f>_xlfn.T.TEST(AF4:AF6, AG4:AG9, 2, 3)</f>
        <v>9.522806669251236E-3</v>
      </c>
    </row>
    <row r="7" spans="1:36" x14ac:dyDescent="0.35">
      <c r="B7" s="5"/>
      <c r="C7" s="5">
        <v>560</v>
      </c>
      <c r="D7" s="5">
        <v>44647</v>
      </c>
      <c r="E7" s="5">
        <v>12.5428360248169</v>
      </c>
      <c r="F7" s="17"/>
      <c r="H7" s="16" t="s">
        <v>31</v>
      </c>
      <c r="I7" s="5">
        <v>39</v>
      </c>
      <c r="J7" s="5">
        <v>1415.03</v>
      </c>
      <c r="K7">
        <v>27.561250000000001</v>
      </c>
      <c r="N7" s="11" t="s">
        <v>33</v>
      </c>
      <c r="O7" s="5">
        <v>111</v>
      </c>
      <c r="P7" s="5">
        <v>3082.13</v>
      </c>
      <c r="Q7">
        <v>36.014049999999997</v>
      </c>
      <c r="T7" s="11" t="s">
        <v>48</v>
      </c>
      <c r="U7" s="5">
        <v>239</v>
      </c>
      <c r="V7" s="5">
        <v>5335.04</v>
      </c>
      <c r="W7">
        <v>44.798160000000003</v>
      </c>
      <c r="AA7">
        <v>13.211658948515399</v>
      </c>
      <c r="AB7">
        <v>19.181376287140498</v>
      </c>
      <c r="AC7">
        <v>14.29161</v>
      </c>
      <c r="AD7">
        <v>31.626691899452801</v>
      </c>
      <c r="AE7">
        <v>30.68834</v>
      </c>
      <c r="AG7">
        <v>32.390929999999997</v>
      </c>
    </row>
    <row r="8" spans="1:36" x14ac:dyDescent="0.35">
      <c r="B8" s="5"/>
      <c r="C8" s="5">
        <v>453</v>
      </c>
      <c r="D8" s="5">
        <v>39655</v>
      </c>
      <c r="E8" s="5">
        <v>11.423527928382301</v>
      </c>
      <c r="F8" s="17"/>
      <c r="I8" s="5">
        <v>38</v>
      </c>
      <c r="J8" s="5">
        <v>1365.32</v>
      </c>
      <c r="K8">
        <v>27.8323</v>
      </c>
      <c r="O8" s="5">
        <v>144</v>
      </c>
      <c r="P8" s="5">
        <v>4163.76</v>
      </c>
      <c r="Q8">
        <v>34.584130000000002</v>
      </c>
      <c r="U8" s="5">
        <v>105</v>
      </c>
      <c r="V8" s="5">
        <v>3136.7</v>
      </c>
      <c r="W8">
        <v>33.474670000000003</v>
      </c>
      <c r="AA8">
        <v>12.029174831264999</v>
      </c>
      <c r="AB8">
        <v>23.543715760584998</v>
      </c>
      <c r="AC8">
        <v>25.011330000000001</v>
      </c>
      <c r="AD8">
        <v>22.017097578356001</v>
      </c>
      <c r="AE8">
        <v>31.83568</v>
      </c>
      <c r="AG8">
        <v>40.16845</v>
      </c>
    </row>
    <row r="9" spans="1:36" x14ac:dyDescent="0.35">
      <c r="B9" s="5"/>
      <c r="C9" s="5">
        <v>485</v>
      </c>
      <c r="D9" s="5">
        <v>36710</v>
      </c>
      <c r="E9" s="5">
        <v>13.211658948515399</v>
      </c>
      <c r="F9" s="17"/>
      <c r="I9" s="5">
        <v>65</v>
      </c>
      <c r="J9" s="5">
        <v>3863.46</v>
      </c>
      <c r="K9">
        <v>16.824300000000001</v>
      </c>
      <c r="O9" s="5">
        <v>164</v>
      </c>
      <c r="P9" s="5">
        <v>4769.3900000000003</v>
      </c>
      <c r="Q9">
        <v>34.385950000000001</v>
      </c>
      <c r="T9" s="11" t="s">
        <v>47</v>
      </c>
      <c r="U9" s="5">
        <v>86</v>
      </c>
      <c r="V9" s="5">
        <v>2722.3</v>
      </c>
      <c r="W9">
        <v>31.59093</v>
      </c>
      <c r="AA9">
        <v>14.4768146518831</v>
      </c>
      <c r="AB9">
        <v>22.4750901084631</v>
      </c>
      <c r="AC9">
        <v>21.947849999999999</v>
      </c>
      <c r="AD9">
        <v>28.3793797528892</v>
      </c>
      <c r="AE9">
        <v>37.407850000000003</v>
      </c>
      <c r="AG9">
        <v>46.62603</v>
      </c>
    </row>
    <row r="10" spans="1:36" x14ac:dyDescent="0.35">
      <c r="B10" s="5"/>
      <c r="C10" s="5">
        <v>442</v>
      </c>
      <c r="D10" s="5">
        <v>36744</v>
      </c>
      <c r="E10" s="5">
        <v>12.029174831264999</v>
      </c>
      <c r="F10" s="17"/>
      <c r="H10" s="16" t="s">
        <v>28</v>
      </c>
      <c r="I10" s="5">
        <v>35</v>
      </c>
      <c r="J10" s="5">
        <v>2448.9899999999998</v>
      </c>
      <c r="K10">
        <v>14.29161</v>
      </c>
      <c r="N10" s="11" t="s">
        <v>44</v>
      </c>
      <c r="O10" s="5">
        <v>106</v>
      </c>
      <c r="P10" s="5">
        <v>3454.08</v>
      </c>
      <c r="Q10">
        <v>30.68834</v>
      </c>
      <c r="U10" s="5">
        <v>292</v>
      </c>
      <c r="V10" s="5">
        <v>9014.8700000000008</v>
      </c>
      <c r="W10">
        <v>32.390929999999997</v>
      </c>
      <c r="AA10">
        <v>14.284751701367799</v>
      </c>
      <c r="AB10">
        <v>26.019952572722801</v>
      </c>
      <c r="AC10">
        <v>15.807119999999999</v>
      </c>
      <c r="AD10">
        <v>37.174721189591097</v>
      </c>
      <c r="AE10">
        <v>32.917769999999997</v>
      </c>
    </row>
    <row r="11" spans="1:36" x14ac:dyDescent="0.35">
      <c r="B11" s="5"/>
      <c r="C11" s="5"/>
      <c r="D11" s="5"/>
      <c r="E11" s="5"/>
      <c r="F11" s="17"/>
      <c r="I11" s="5">
        <v>32</v>
      </c>
      <c r="J11" s="5">
        <v>1279.42</v>
      </c>
      <c r="K11">
        <v>25.011330000000001</v>
      </c>
      <c r="O11" s="5">
        <v>123</v>
      </c>
      <c r="P11" s="5">
        <v>3863.59</v>
      </c>
      <c r="Q11">
        <v>31.83568</v>
      </c>
      <c r="T11" s="11" t="s">
        <v>80</v>
      </c>
      <c r="U11" s="5">
        <v>124</v>
      </c>
      <c r="V11" s="5">
        <v>3087</v>
      </c>
      <c r="W11">
        <v>40.16845</v>
      </c>
      <c r="AA11">
        <v>13.079481284735399</v>
      </c>
      <c r="AB11">
        <v>17.577197149643698</v>
      </c>
      <c r="AC11">
        <v>21.153690000000001</v>
      </c>
      <c r="AD11">
        <v>27.810532404832401</v>
      </c>
      <c r="AE11">
        <v>32.900260000000003</v>
      </c>
    </row>
    <row r="12" spans="1:36" x14ac:dyDescent="0.35">
      <c r="B12" s="5"/>
      <c r="C12" s="5"/>
      <c r="D12" s="5"/>
      <c r="E12" s="5"/>
      <c r="F12" s="17"/>
      <c r="I12" s="5">
        <v>43</v>
      </c>
      <c r="J12" s="5">
        <v>1959.19</v>
      </c>
      <c r="K12">
        <v>21.947849999999999</v>
      </c>
      <c r="O12" s="5">
        <v>123</v>
      </c>
      <c r="P12" s="5">
        <v>3288.08</v>
      </c>
      <c r="Q12">
        <v>37.407850000000003</v>
      </c>
      <c r="U12" s="5">
        <v>240</v>
      </c>
      <c r="V12" s="5">
        <v>5147.3</v>
      </c>
      <c r="W12">
        <v>46.62603</v>
      </c>
      <c r="AA12">
        <v>13.1999034153409</v>
      </c>
      <c r="AB12">
        <v>25.390027531355202</v>
      </c>
      <c r="AD12">
        <v>25.524651229570299</v>
      </c>
      <c r="AE12">
        <v>30.437999999999999</v>
      </c>
    </row>
    <row r="13" spans="1:36" x14ac:dyDescent="0.35">
      <c r="B13" s="16" t="s">
        <v>32</v>
      </c>
      <c r="C13" s="5">
        <v>645</v>
      </c>
      <c r="D13" s="5">
        <v>44554</v>
      </c>
      <c r="E13" s="5">
        <v>14.4768146518831</v>
      </c>
      <c r="F13" s="17"/>
      <c r="H13" s="16" t="s">
        <v>54</v>
      </c>
      <c r="I13" s="5">
        <v>19</v>
      </c>
      <c r="J13" s="5">
        <v>1201.99</v>
      </c>
      <c r="K13">
        <v>15.807119999999999</v>
      </c>
      <c r="N13" s="11" t="s">
        <v>45</v>
      </c>
      <c r="O13" s="5">
        <v>141</v>
      </c>
      <c r="P13" s="5">
        <v>4283.3999999999996</v>
      </c>
      <c r="Q13">
        <v>32.917769999999997</v>
      </c>
      <c r="AA13">
        <v>11.7263407116214</v>
      </c>
      <c r="AB13">
        <v>20.0180526438388</v>
      </c>
      <c r="AD13">
        <v>27.558013555393199</v>
      </c>
      <c r="AE13">
        <v>28.165780000000002</v>
      </c>
    </row>
    <row r="14" spans="1:36" x14ac:dyDescent="0.35">
      <c r="B14" s="5"/>
      <c r="C14" s="5">
        <v>636</v>
      </c>
      <c r="D14" s="5">
        <v>44523</v>
      </c>
      <c r="E14" s="5">
        <v>14.284751701367799</v>
      </c>
      <c r="F14" s="17"/>
      <c r="I14" s="5">
        <v>150</v>
      </c>
      <c r="J14" s="5">
        <v>7090.96</v>
      </c>
      <c r="K14">
        <v>21.153690000000001</v>
      </c>
      <c r="O14" s="5">
        <v>100</v>
      </c>
      <c r="P14" s="5">
        <v>3039.49</v>
      </c>
      <c r="Q14">
        <v>32.900260000000003</v>
      </c>
      <c r="W14" s="5"/>
      <c r="Z14" s="5"/>
      <c r="AA14">
        <v>12.681240741571999</v>
      </c>
      <c r="AD14">
        <v>25.135581875059799</v>
      </c>
      <c r="AE14">
        <v>34.90155</v>
      </c>
    </row>
    <row r="15" spans="1:36" x14ac:dyDescent="0.35">
      <c r="B15" s="5"/>
      <c r="C15" s="5">
        <v>586</v>
      </c>
      <c r="D15" s="5">
        <v>44803</v>
      </c>
      <c r="E15" s="5">
        <v>13.079481284735399</v>
      </c>
      <c r="F15" s="17"/>
      <c r="O15" s="5">
        <v>215</v>
      </c>
      <c r="P15" s="5">
        <v>7063.54</v>
      </c>
      <c r="Q15">
        <v>30.437999999999999</v>
      </c>
      <c r="AA15">
        <v>13.000203128173901</v>
      </c>
      <c r="AD15">
        <v>18.8240862250715</v>
      </c>
      <c r="AE15">
        <v>30.947800000000001</v>
      </c>
    </row>
    <row r="16" spans="1:36" x14ac:dyDescent="0.35">
      <c r="B16" s="5"/>
      <c r="C16" s="5">
        <v>492</v>
      </c>
      <c r="D16" s="5">
        <v>37273</v>
      </c>
      <c r="E16" s="5">
        <v>13.1999034153409</v>
      </c>
      <c r="F16" s="17"/>
      <c r="N16" s="11" t="s">
        <v>23</v>
      </c>
      <c r="O16" s="5">
        <v>54</v>
      </c>
      <c r="P16" s="5">
        <v>1917.22</v>
      </c>
      <c r="Q16">
        <v>28.165780000000002</v>
      </c>
      <c r="AE16">
        <v>25.734290000000001</v>
      </c>
    </row>
    <row r="17" spans="1:26" x14ac:dyDescent="0.35">
      <c r="B17" s="5"/>
      <c r="C17" s="5"/>
      <c r="D17" s="5"/>
      <c r="E17" s="5"/>
      <c r="F17" s="17"/>
      <c r="O17" s="5">
        <v>178</v>
      </c>
      <c r="P17" s="5">
        <v>5100.0600000000004</v>
      </c>
      <c r="Q17">
        <v>34.90155</v>
      </c>
    </row>
    <row r="18" spans="1:26" x14ac:dyDescent="0.35">
      <c r="B18" s="16" t="s">
        <v>34</v>
      </c>
      <c r="C18" s="5">
        <v>525</v>
      </c>
      <c r="D18" s="5">
        <v>44771</v>
      </c>
      <c r="E18" s="5">
        <v>11.7263407116214</v>
      </c>
      <c r="F18" s="17"/>
      <c r="N18" s="11" t="s">
        <v>54</v>
      </c>
      <c r="O18" s="5">
        <v>174</v>
      </c>
      <c r="P18" s="5">
        <v>5622.37</v>
      </c>
      <c r="Q18">
        <v>30.947800000000001</v>
      </c>
    </row>
    <row r="19" spans="1:26" x14ac:dyDescent="0.35">
      <c r="C19" s="5">
        <v>565</v>
      </c>
      <c r="D19" s="5">
        <v>44554</v>
      </c>
      <c r="E19" s="5">
        <v>12.681240741571999</v>
      </c>
      <c r="F19" s="17"/>
      <c r="O19" s="5">
        <v>178</v>
      </c>
      <c r="P19" s="5">
        <v>6916.84</v>
      </c>
      <c r="Q19">
        <v>25.734290000000001</v>
      </c>
    </row>
    <row r="20" spans="1:26" x14ac:dyDescent="0.35">
      <c r="C20" s="5">
        <v>576</v>
      </c>
      <c r="D20" s="5">
        <v>44307</v>
      </c>
      <c r="E20" s="5">
        <v>13.000203128173901</v>
      </c>
      <c r="F20" s="17"/>
    </row>
    <row r="21" spans="1:26" x14ac:dyDescent="0.35">
      <c r="F21" s="17"/>
    </row>
    <row r="24" spans="1:26" x14ac:dyDescent="0.35">
      <c r="A24" s="10" t="s">
        <v>4</v>
      </c>
    </row>
    <row r="25" spans="1:26" x14ac:dyDescent="0.35">
      <c r="B25" s="11" t="s">
        <v>15</v>
      </c>
      <c r="G25" s="11" t="s">
        <v>16</v>
      </c>
      <c r="N25" s="11" t="s">
        <v>17</v>
      </c>
      <c r="S25" s="11" t="s">
        <v>18</v>
      </c>
    </row>
    <row r="27" spans="1:26" x14ac:dyDescent="0.35">
      <c r="C27" s="5" t="s">
        <v>26</v>
      </c>
      <c r="D27" s="5" t="s">
        <v>27</v>
      </c>
      <c r="E27" s="15" t="s">
        <v>21</v>
      </c>
    </row>
    <row r="28" spans="1:26" x14ac:dyDescent="0.35">
      <c r="B28" s="18" t="s">
        <v>22</v>
      </c>
      <c r="C28">
        <v>1776</v>
      </c>
      <c r="D28" s="5">
        <v>106046.7</v>
      </c>
      <c r="E28" s="19">
        <v>11.82498</v>
      </c>
      <c r="I28" s="15" t="s">
        <v>19</v>
      </c>
      <c r="J28" s="15" t="s">
        <v>20</v>
      </c>
      <c r="K28" s="15" t="s">
        <v>21</v>
      </c>
      <c r="O28" s="15" t="s">
        <v>19</v>
      </c>
      <c r="P28" s="15" t="s">
        <v>20</v>
      </c>
      <c r="T28" s="15" t="s">
        <v>19</v>
      </c>
      <c r="U28" s="15" t="s">
        <v>20</v>
      </c>
      <c r="V28" s="15" t="s">
        <v>21</v>
      </c>
    </row>
    <row r="29" spans="1:26" x14ac:dyDescent="0.35">
      <c r="G29" s="17"/>
      <c r="I29" s="5"/>
      <c r="J29" s="5"/>
      <c r="M29" s="17"/>
      <c r="O29" s="5"/>
      <c r="P29" s="5"/>
      <c r="R29" s="17"/>
      <c r="T29" s="5"/>
      <c r="U29" s="5"/>
      <c r="V29" s="5"/>
    </row>
    <row r="30" spans="1:26" x14ac:dyDescent="0.35">
      <c r="B30" s="18" t="s">
        <v>32</v>
      </c>
      <c r="C30">
        <v>547</v>
      </c>
      <c r="D30">
        <v>44523</v>
      </c>
      <c r="E30">
        <f>C30*1000/D30</f>
        <v>12.285784875233025</v>
      </c>
      <c r="G30" s="17"/>
      <c r="H30" s="16" t="s">
        <v>31</v>
      </c>
      <c r="I30" s="5">
        <v>42</v>
      </c>
      <c r="J30" s="5">
        <v>1745</v>
      </c>
      <c r="K30">
        <f>I30*1000/J30</f>
        <v>24.068767908309457</v>
      </c>
      <c r="M30" s="17"/>
      <c r="N30" s="16" t="s">
        <v>22</v>
      </c>
      <c r="O30" s="5">
        <v>41</v>
      </c>
      <c r="P30" s="5">
        <v>1612.65</v>
      </c>
      <c r="Q30">
        <f t="shared" ref="Q30:Q41" si="0">O30*1000/P30</f>
        <v>25.423991566675966</v>
      </c>
      <c r="R30" s="17"/>
      <c r="S30" s="11" t="s">
        <v>48</v>
      </c>
      <c r="T30" s="5">
        <v>568</v>
      </c>
      <c r="U30" s="5">
        <v>19041.16</v>
      </c>
      <c r="V30" s="5">
        <v>29.8301153921295</v>
      </c>
      <c r="Z30" s="17"/>
    </row>
    <row r="31" spans="1:26" x14ac:dyDescent="0.35">
      <c r="G31" s="17"/>
      <c r="I31" s="5">
        <v>43</v>
      </c>
      <c r="J31" s="5">
        <v>2042</v>
      </c>
      <c r="K31">
        <f>I31*1000/J31</f>
        <v>21.057786483839372</v>
      </c>
      <c r="M31" s="17"/>
      <c r="N31" s="5"/>
      <c r="O31" s="5">
        <v>112</v>
      </c>
      <c r="P31" s="5">
        <v>3752.62</v>
      </c>
      <c r="Q31">
        <f t="shared" si="0"/>
        <v>29.845814391012148</v>
      </c>
      <c r="R31" s="17"/>
      <c r="S31" s="11" t="s">
        <v>47</v>
      </c>
      <c r="T31" s="5">
        <v>326</v>
      </c>
      <c r="U31" s="5">
        <v>12902.28</v>
      </c>
      <c r="V31" s="5">
        <v>25.266852060255999</v>
      </c>
      <c r="Z31" s="17"/>
    </row>
    <row r="32" spans="1:26" x14ac:dyDescent="0.35">
      <c r="B32" s="18" t="s">
        <v>34</v>
      </c>
      <c r="C32">
        <v>1554</v>
      </c>
      <c r="D32">
        <v>99543.5</v>
      </c>
      <c r="E32">
        <f>C32*1000/D32</f>
        <v>15.611265426672761</v>
      </c>
      <c r="I32" s="5">
        <v>50</v>
      </c>
      <c r="J32" s="5">
        <v>1892</v>
      </c>
      <c r="K32">
        <f>I32*1000/J32</f>
        <v>26.427061310782243</v>
      </c>
      <c r="M32" s="17"/>
      <c r="N32" s="5"/>
      <c r="O32" s="5">
        <v>209</v>
      </c>
      <c r="P32" s="5">
        <v>7687.07</v>
      </c>
      <c r="Q32">
        <f t="shared" si="0"/>
        <v>27.188512658269016</v>
      </c>
      <c r="R32" s="17"/>
      <c r="S32" s="11" t="s">
        <v>80</v>
      </c>
      <c r="T32" s="5">
        <v>584</v>
      </c>
      <c r="U32" s="5">
        <v>21549.200000000001</v>
      </c>
      <c r="V32" s="5">
        <v>27.1007740426559</v>
      </c>
    </row>
    <row r="33" spans="2:18" x14ac:dyDescent="0.35">
      <c r="I33" s="5">
        <v>41</v>
      </c>
      <c r="J33" s="5">
        <v>2137.4899999999998</v>
      </c>
      <c r="K33">
        <f>I33*1000/J33</f>
        <v>19.181376287140527</v>
      </c>
      <c r="M33" s="17"/>
      <c r="N33" s="16" t="s">
        <v>23</v>
      </c>
      <c r="O33" s="5">
        <v>123</v>
      </c>
      <c r="P33" s="5">
        <v>3889.12</v>
      </c>
      <c r="Q33">
        <f t="shared" si="0"/>
        <v>31.626691899452833</v>
      </c>
      <c r="R33" s="17"/>
    </row>
    <row r="34" spans="2:18" x14ac:dyDescent="0.35">
      <c r="I34" s="5"/>
      <c r="J34" s="5"/>
      <c r="M34" s="17"/>
      <c r="N34" s="5"/>
      <c r="O34" s="5">
        <v>186</v>
      </c>
      <c r="P34" s="5">
        <v>8447.98</v>
      </c>
      <c r="Q34">
        <f t="shared" si="0"/>
        <v>22.017097578356012</v>
      </c>
      <c r="R34" s="17"/>
    </row>
    <row r="35" spans="2:18" x14ac:dyDescent="0.35">
      <c r="B35" s="5"/>
      <c r="C35" s="5"/>
      <c r="E35" s="5"/>
      <c r="F35" s="5"/>
      <c r="H35" s="16" t="s">
        <v>28</v>
      </c>
      <c r="I35" s="5">
        <v>67</v>
      </c>
      <c r="J35" s="5">
        <v>2845.77</v>
      </c>
      <c r="K35">
        <f>I35*1000/J35</f>
        <v>23.543715760585009</v>
      </c>
      <c r="M35" s="17"/>
      <c r="N35" s="5"/>
      <c r="O35" s="5">
        <v>108</v>
      </c>
      <c r="P35" s="5">
        <v>3805.58</v>
      </c>
      <c r="Q35">
        <f t="shared" si="0"/>
        <v>28.379379752889179</v>
      </c>
      <c r="R35" s="17"/>
    </row>
    <row r="36" spans="2:18" x14ac:dyDescent="0.35">
      <c r="I36" s="5">
        <v>54</v>
      </c>
      <c r="J36" s="5">
        <v>2402.66</v>
      </c>
      <c r="K36">
        <f>I36*1000/J36</f>
        <v>22.475090108463121</v>
      </c>
      <c r="M36" s="17"/>
      <c r="N36" s="5"/>
      <c r="O36" s="5">
        <v>158</v>
      </c>
      <c r="P36" s="5">
        <v>4250.2</v>
      </c>
      <c r="Q36">
        <f t="shared" si="0"/>
        <v>37.174721189591082</v>
      </c>
    </row>
    <row r="37" spans="2:18" x14ac:dyDescent="0.35">
      <c r="I37" s="5">
        <v>132</v>
      </c>
      <c r="J37" s="5">
        <v>5073.03</v>
      </c>
      <c r="K37">
        <f>I37*1000/J37</f>
        <v>26.019952572722811</v>
      </c>
      <c r="M37" s="17"/>
      <c r="N37" s="16" t="s">
        <v>25</v>
      </c>
      <c r="O37" s="5">
        <v>225</v>
      </c>
      <c r="P37" s="5">
        <v>8090.46</v>
      </c>
      <c r="Q37">
        <f t="shared" si="0"/>
        <v>27.810532404832358</v>
      </c>
    </row>
    <row r="38" spans="2:18" x14ac:dyDescent="0.35">
      <c r="I38" s="5"/>
      <c r="J38" s="5"/>
      <c r="M38" s="17"/>
      <c r="O38" s="5">
        <v>192</v>
      </c>
      <c r="P38" s="5">
        <v>7522.14</v>
      </c>
      <c r="Q38">
        <f t="shared" si="0"/>
        <v>25.524651229570306</v>
      </c>
    </row>
    <row r="39" spans="2:18" x14ac:dyDescent="0.35">
      <c r="H39" s="16" t="s">
        <v>54</v>
      </c>
      <c r="I39" s="5">
        <v>37</v>
      </c>
      <c r="J39" s="5">
        <v>2105</v>
      </c>
      <c r="K39">
        <f>I39*1000/J39</f>
        <v>17.577197149643705</v>
      </c>
      <c r="M39" s="17"/>
      <c r="N39" s="16" t="s">
        <v>33</v>
      </c>
      <c r="O39" s="5">
        <v>175</v>
      </c>
      <c r="P39" s="5">
        <v>6350.24</v>
      </c>
      <c r="Q39">
        <f t="shared" si="0"/>
        <v>27.558013555393185</v>
      </c>
    </row>
    <row r="40" spans="2:18" x14ac:dyDescent="0.35">
      <c r="I40" s="5">
        <v>83</v>
      </c>
      <c r="J40" s="5">
        <v>3269</v>
      </c>
      <c r="K40">
        <f>I40*1000/J40</f>
        <v>25.390027531355155</v>
      </c>
      <c r="O40" s="5">
        <v>184</v>
      </c>
      <c r="P40" s="5">
        <v>7320.3</v>
      </c>
      <c r="Q40">
        <f t="shared" si="0"/>
        <v>25.135581875059763</v>
      </c>
    </row>
    <row r="41" spans="2:18" x14ac:dyDescent="0.35">
      <c r="I41" s="5">
        <v>55</v>
      </c>
      <c r="J41" s="5">
        <v>2747.52</v>
      </c>
      <c r="K41">
        <f>I41*1000/J41</f>
        <v>20.018052643838807</v>
      </c>
      <c r="N41" s="11" t="s">
        <v>45</v>
      </c>
      <c r="O41" s="5">
        <v>35</v>
      </c>
      <c r="P41" s="5">
        <v>1859.32</v>
      </c>
      <c r="Q41">
        <f t="shared" si="0"/>
        <v>18.824086225071532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A9A4-18F5-4962-AC90-460A0D5E1273}">
  <dimension ref="A2:AO50"/>
  <sheetViews>
    <sheetView zoomScale="55" zoomScaleNormal="55" workbookViewId="0">
      <selection activeCell="O70" sqref="O70"/>
    </sheetView>
  </sheetViews>
  <sheetFormatPr defaultRowHeight="14.5" x14ac:dyDescent="0.35"/>
  <cols>
    <col min="1" max="5" width="8.54296875" customWidth="1"/>
    <col min="6" max="6" width="15.1796875" customWidth="1"/>
    <col min="7" max="8" width="8.54296875" customWidth="1"/>
    <col min="9" max="9" width="17.81640625" customWidth="1"/>
    <col min="10" max="10" width="15.453125" customWidth="1"/>
    <col min="11" max="11" width="21.81640625" customWidth="1"/>
    <col min="12" max="16" width="8.54296875" customWidth="1"/>
    <col min="17" max="17" width="18.1796875" customWidth="1"/>
    <col min="18" max="18" width="8.54296875" customWidth="1"/>
    <col min="19" max="19" width="24.08984375" style="5" customWidth="1"/>
    <col min="20" max="24" width="8.54296875" customWidth="1"/>
    <col min="25" max="25" width="19.08984375" customWidth="1"/>
    <col min="26" max="26" width="17.08984375" customWidth="1"/>
    <col min="27" max="27" width="19.6328125" customWidth="1"/>
    <col min="28" max="1025" width="8.54296875" customWidth="1"/>
  </cols>
  <sheetData>
    <row r="2" spans="1:41" x14ac:dyDescent="0.35">
      <c r="A2" s="10" t="s">
        <v>10</v>
      </c>
    </row>
    <row r="3" spans="1:41" x14ac:dyDescent="0.35">
      <c r="B3" s="11" t="s">
        <v>15</v>
      </c>
      <c r="H3" s="11" t="s">
        <v>16</v>
      </c>
      <c r="O3" s="11" t="s">
        <v>17</v>
      </c>
      <c r="W3" s="11" t="s">
        <v>18</v>
      </c>
      <c r="AC3" t="s">
        <v>26</v>
      </c>
    </row>
    <row r="4" spans="1:41" x14ac:dyDescent="0.35">
      <c r="AC4" t="s">
        <v>60</v>
      </c>
      <c r="AD4" t="s">
        <v>61</v>
      </c>
      <c r="AE4" t="s">
        <v>62</v>
      </c>
      <c r="AF4" t="s">
        <v>63</v>
      </c>
      <c r="AG4" t="s">
        <v>64</v>
      </c>
      <c r="AH4" t="s">
        <v>65</v>
      </c>
      <c r="AI4" t="s">
        <v>81</v>
      </c>
      <c r="AJ4" t="s">
        <v>82</v>
      </c>
      <c r="AK4" t="s">
        <v>83</v>
      </c>
      <c r="AL4" t="s">
        <v>84</v>
      </c>
    </row>
    <row r="5" spans="1:41" x14ac:dyDescent="0.35">
      <c r="B5" s="16" t="s">
        <v>22</v>
      </c>
      <c r="C5" s="5"/>
      <c r="D5" s="5" t="s">
        <v>40</v>
      </c>
      <c r="E5" s="5" t="s">
        <v>26</v>
      </c>
      <c r="F5" s="5" t="s">
        <v>41</v>
      </c>
      <c r="H5" s="5"/>
      <c r="AC5" s="12" t="s">
        <v>68</v>
      </c>
      <c r="AD5" s="12" t="s">
        <v>69</v>
      </c>
      <c r="AE5" s="12" t="s">
        <v>85</v>
      </c>
      <c r="AF5" s="12" t="s">
        <v>71</v>
      </c>
      <c r="AG5" s="12" t="s">
        <v>49</v>
      </c>
      <c r="AH5" s="12" t="s">
        <v>72</v>
      </c>
      <c r="AI5" s="12" t="s">
        <v>73</v>
      </c>
      <c r="AJ5" s="12" t="s">
        <v>49</v>
      </c>
      <c r="AK5" s="12" t="s">
        <v>74</v>
      </c>
      <c r="AL5" s="12" t="s">
        <v>75</v>
      </c>
      <c r="AN5" s="13" t="s">
        <v>76</v>
      </c>
      <c r="AO5">
        <f>_xlfn.T.TEST(AC6:AC8, AD6:AD17, 2, 3)</f>
        <v>1.1364969281605282E-2</v>
      </c>
    </row>
    <row r="6" spans="1:41" x14ac:dyDescent="0.35">
      <c r="B6" s="5"/>
      <c r="C6" s="5"/>
      <c r="D6" s="5">
        <v>1</v>
      </c>
      <c r="E6" s="5">
        <v>433</v>
      </c>
      <c r="F6" s="5">
        <v>0.23094688221709</v>
      </c>
      <c r="H6" s="5"/>
      <c r="I6" s="5" t="s">
        <v>42</v>
      </c>
      <c r="J6" s="5" t="s">
        <v>24</v>
      </c>
      <c r="K6" s="5" t="s">
        <v>43</v>
      </c>
      <c r="O6" s="16" t="s">
        <v>33</v>
      </c>
      <c r="P6" s="5"/>
      <c r="Q6" s="5" t="s">
        <v>42</v>
      </c>
      <c r="R6" s="5" t="s">
        <v>24</v>
      </c>
      <c r="S6" s="5" t="s">
        <v>43</v>
      </c>
      <c r="W6" s="16" t="s">
        <v>30</v>
      </c>
      <c r="Y6" s="5" t="s">
        <v>42</v>
      </c>
      <c r="Z6" s="5" t="s">
        <v>24</v>
      </c>
      <c r="AA6" s="5" t="s">
        <v>43</v>
      </c>
      <c r="AC6" s="20">
        <f>200/1513</f>
        <v>0.13218770654329148</v>
      </c>
      <c r="AD6" s="20">
        <v>0.23094688221709</v>
      </c>
      <c r="AE6" s="21">
        <v>0.17343045438779101</v>
      </c>
      <c r="AF6" s="21">
        <v>3.4482758620689702</v>
      </c>
      <c r="AG6" s="22">
        <v>0.30120479999999999</v>
      </c>
      <c r="AH6" s="21">
        <v>0.22883295194507999</v>
      </c>
      <c r="AI6" s="21">
        <v>1.4925373134328399</v>
      </c>
      <c r="AJ6" s="22">
        <v>0.24691360000000001</v>
      </c>
      <c r="AK6" s="21">
        <v>0.15552099533437</v>
      </c>
      <c r="AL6" s="21">
        <v>1.78571428571429</v>
      </c>
      <c r="AM6" s="21"/>
      <c r="AN6" s="13" t="s">
        <v>77</v>
      </c>
      <c r="AO6">
        <f>_xlfn.T.TEST(AE6:AE11, AF6:AF18, 2, 3)</f>
        <v>1.897480263966965E-2</v>
      </c>
    </row>
    <row r="7" spans="1:41" x14ac:dyDescent="0.35">
      <c r="B7" s="5"/>
      <c r="C7" s="5"/>
      <c r="D7" s="5">
        <v>1</v>
      </c>
      <c r="E7" s="5">
        <v>560</v>
      </c>
      <c r="F7" s="5">
        <v>0.17857142857142899</v>
      </c>
      <c r="I7" s="5"/>
      <c r="J7" s="5"/>
      <c r="K7" s="5"/>
      <c r="O7" s="5"/>
      <c r="P7" s="5"/>
      <c r="Q7" s="5">
        <v>1</v>
      </c>
      <c r="R7" s="5">
        <v>67</v>
      </c>
      <c r="S7" s="5">
        <f>Q7*100/R7</f>
        <v>1.4925373134328359</v>
      </c>
      <c r="T7" s="16" t="s">
        <v>33</v>
      </c>
      <c r="U7" s="17">
        <v>0.24691360000000001</v>
      </c>
      <c r="W7" s="5"/>
      <c r="Y7" s="5">
        <v>1</v>
      </c>
      <c r="Z7" s="5">
        <v>56</v>
      </c>
      <c r="AA7" s="5">
        <f>Y7*100/Z7</f>
        <v>1.7857142857142858</v>
      </c>
      <c r="AC7" s="20">
        <f>200/1258</f>
        <v>0.1589825119236884</v>
      </c>
      <c r="AD7" s="20">
        <v>0.17857142857142899</v>
      </c>
      <c r="AE7" s="21">
        <v>0.217391304347826</v>
      </c>
      <c r="AF7" s="21">
        <v>0</v>
      </c>
      <c r="AG7" s="22">
        <v>0.35335689999999997</v>
      </c>
      <c r="AH7" s="21">
        <v>0.138504155124654</v>
      </c>
      <c r="AI7" s="21">
        <v>3.0303030303030298</v>
      </c>
      <c r="AJ7" s="22">
        <v>0.35587190000000002</v>
      </c>
      <c r="AK7" s="21">
        <v>0.21598272138228899</v>
      </c>
      <c r="AL7" s="21">
        <v>1.9607843137254899</v>
      </c>
      <c r="AM7" s="21"/>
      <c r="AN7" s="13" t="s">
        <v>86</v>
      </c>
      <c r="AO7">
        <f>_xlfn.T.TEST(AE6:AE11, AG6:AG11, 2, 3)</f>
        <v>3.9973869502370613E-3</v>
      </c>
    </row>
    <row r="8" spans="1:41" x14ac:dyDescent="0.35">
      <c r="B8" s="5"/>
      <c r="C8" s="5"/>
      <c r="D8" s="5">
        <v>2</v>
      </c>
      <c r="E8" s="5">
        <v>453</v>
      </c>
      <c r="F8" s="5">
        <v>0.44150110375275903</v>
      </c>
      <c r="H8" s="16" t="s">
        <v>31</v>
      </c>
      <c r="I8" s="5">
        <v>1</v>
      </c>
      <c r="J8" s="5">
        <v>29</v>
      </c>
      <c r="K8" s="5">
        <f>I8*100/J8</f>
        <v>3.4482758620689653</v>
      </c>
      <c r="L8" s="16" t="s">
        <v>31</v>
      </c>
      <c r="M8" s="17">
        <v>0.30120479999999999</v>
      </c>
      <c r="O8" s="5"/>
      <c r="P8" s="5"/>
      <c r="Q8" s="5">
        <v>2</v>
      </c>
      <c r="R8" s="5">
        <v>66</v>
      </c>
      <c r="S8" s="5">
        <f>Q8*100/R8</f>
        <v>3.0303030303030303</v>
      </c>
      <c r="U8" s="17">
        <v>0.35587190000000002</v>
      </c>
      <c r="W8" s="5"/>
      <c r="Y8" s="5">
        <v>1</v>
      </c>
      <c r="Z8" s="5">
        <v>51</v>
      </c>
      <c r="AA8" s="5">
        <f>Y8*100/Z8</f>
        <v>1.9607843137254901</v>
      </c>
      <c r="AC8" s="20">
        <f>200/1009</f>
        <v>0.19821605550049554</v>
      </c>
      <c r="AD8" s="20">
        <v>0.44150110375275903</v>
      </c>
      <c r="AE8" s="21">
        <v>0.235849056603774</v>
      </c>
      <c r="AF8" s="21">
        <v>2.6315789473684199</v>
      </c>
      <c r="AG8" s="22">
        <v>0.32051279999999999</v>
      </c>
      <c r="AH8" s="21">
        <v>0.138504155124654</v>
      </c>
      <c r="AI8" s="21">
        <v>1.47058823529412</v>
      </c>
      <c r="AJ8" s="22">
        <v>0.38910509999999998</v>
      </c>
      <c r="AK8" s="21">
        <v>0.18192844147968501</v>
      </c>
      <c r="AL8" s="21">
        <v>1.6949152542372901</v>
      </c>
      <c r="AM8" s="21"/>
      <c r="AN8" s="13" t="s">
        <v>87</v>
      </c>
      <c r="AO8">
        <f>_xlfn.T.TEST(AH6:AH11, AI6:AI29, 2, 3)</f>
        <v>1.6659868784640115E-11</v>
      </c>
    </row>
    <row r="9" spans="1:41" x14ac:dyDescent="0.35">
      <c r="B9" s="5"/>
      <c r="C9" s="5"/>
      <c r="D9" s="5">
        <v>2</v>
      </c>
      <c r="E9" s="5">
        <v>485</v>
      </c>
      <c r="F9" s="5">
        <v>0.41237113402061898</v>
      </c>
      <c r="I9" s="5">
        <v>0</v>
      </c>
      <c r="J9" s="5">
        <v>29</v>
      </c>
      <c r="K9" s="5">
        <f>I9*100/J9</f>
        <v>0</v>
      </c>
      <c r="M9" s="17">
        <v>0.35335689999999997</v>
      </c>
      <c r="O9" s="5"/>
      <c r="P9" s="5"/>
      <c r="Q9" s="5">
        <v>1</v>
      </c>
      <c r="R9" s="5">
        <v>68</v>
      </c>
      <c r="S9" s="5">
        <f>Q9*100/68</f>
        <v>1.4705882352941178</v>
      </c>
      <c r="T9" s="16" t="s">
        <v>23</v>
      </c>
      <c r="U9" s="17">
        <v>0.38910509999999998</v>
      </c>
      <c r="W9" s="5"/>
      <c r="Y9" s="5">
        <v>1</v>
      </c>
      <c r="Z9" s="5">
        <v>59</v>
      </c>
      <c r="AA9" s="5">
        <f>Y9*100/Z9</f>
        <v>1.6949152542372881</v>
      </c>
      <c r="AC9" s="21"/>
      <c r="AD9" s="20">
        <v>0.41237113402061898</v>
      </c>
      <c r="AE9" s="21">
        <v>0.13395847287340901</v>
      </c>
      <c r="AF9" s="21">
        <v>0</v>
      </c>
      <c r="AG9" s="22">
        <v>0.20746890000000001</v>
      </c>
      <c r="AH9" s="21">
        <v>0.266666666666667</v>
      </c>
      <c r="AI9" s="21">
        <v>2.9411764705882399</v>
      </c>
      <c r="AJ9" s="22">
        <v>0.3508772</v>
      </c>
      <c r="AK9" s="21"/>
      <c r="AL9" s="21">
        <v>1.88679245283019</v>
      </c>
      <c r="AM9" s="21"/>
      <c r="AN9" s="13" t="s">
        <v>88</v>
      </c>
      <c r="AO9">
        <f>_xlfn.T.TEST(AH6:AH11, AJ6:AJ13, 2, 3)</f>
        <v>2.499742107215582E-3</v>
      </c>
    </row>
    <row r="10" spans="1:41" x14ac:dyDescent="0.35">
      <c r="B10" s="5"/>
      <c r="C10" s="5"/>
      <c r="D10" s="5">
        <v>1</v>
      </c>
      <c r="E10" s="5">
        <v>442</v>
      </c>
      <c r="F10" s="5">
        <v>0.22624434389140299</v>
      </c>
      <c r="I10" s="5">
        <v>1</v>
      </c>
      <c r="J10" s="5">
        <v>38</v>
      </c>
      <c r="K10" s="5">
        <f>I10*100/J10</f>
        <v>2.6315789473684212</v>
      </c>
      <c r="L10" s="16" t="s">
        <v>28</v>
      </c>
      <c r="M10" s="17">
        <v>0.32051279999999999</v>
      </c>
      <c r="O10" s="5"/>
      <c r="P10" s="5"/>
      <c r="Q10" s="5">
        <v>2</v>
      </c>
      <c r="R10" s="5">
        <v>71</v>
      </c>
      <c r="S10" s="5">
        <f>Q10*100/68</f>
        <v>2.9411764705882355</v>
      </c>
      <c r="U10" s="17">
        <v>0.3508772</v>
      </c>
      <c r="W10" s="5"/>
      <c r="Y10" s="5">
        <v>1</v>
      </c>
      <c r="Z10" s="5">
        <v>53</v>
      </c>
      <c r="AA10" s="5">
        <f>Y10*100/Z10</f>
        <v>1.8867924528301887</v>
      </c>
      <c r="AC10" s="21"/>
      <c r="AD10" s="20">
        <v>0.22624434389140299</v>
      </c>
      <c r="AE10" s="21">
        <v>0.10298661174047399</v>
      </c>
      <c r="AF10" s="21">
        <v>2.38095238095238</v>
      </c>
      <c r="AG10" s="22">
        <v>0.29717680000000002</v>
      </c>
      <c r="AH10" s="21">
        <v>0.24937655860349101</v>
      </c>
      <c r="AI10" s="21">
        <v>1.3698630136986301</v>
      </c>
      <c r="AJ10" s="22">
        <v>0.2631579</v>
      </c>
      <c r="AK10" s="21"/>
      <c r="AL10" s="21">
        <v>2.1276595744680802</v>
      </c>
      <c r="AM10" s="21"/>
      <c r="AN10" s="13" t="s">
        <v>89</v>
      </c>
      <c r="AO10">
        <f>_xlfn.T.TEST(AK6:AK8, AL6:AL23, 2, 3)</f>
        <v>8.176226128935762E-8</v>
      </c>
    </row>
    <row r="11" spans="1:41" x14ac:dyDescent="0.35">
      <c r="B11" s="5"/>
      <c r="C11" s="5"/>
      <c r="D11" s="5"/>
      <c r="E11" s="5"/>
      <c r="F11" s="5"/>
      <c r="I11" s="5">
        <v>0</v>
      </c>
      <c r="J11" s="5">
        <v>27</v>
      </c>
      <c r="K11" s="5">
        <f>I11*100/J11</f>
        <v>0</v>
      </c>
      <c r="M11" s="17">
        <v>0.20746890000000001</v>
      </c>
      <c r="O11" s="5"/>
      <c r="P11" s="5"/>
      <c r="Q11" s="5">
        <v>1</v>
      </c>
      <c r="R11" s="5">
        <v>73</v>
      </c>
      <c r="S11" s="5">
        <f t="shared" ref="S11:S21" si="0">Q11*100/R11</f>
        <v>1.3698630136986301</v>
      </c>
      <c r="T11" s="16" t="s">
        <v>54</v>
      </c>
      <c r="U11" s="17">
        <v>0.2631579</v>
      </c>
      <c r="W11" s="5"/>
      <c r="Y11" s="5"/>
      <c r="Z11" s="5"/>
      <c r="AA11" s="5"/>
      <c r="AC11" s="21"/>
      <c r="AD11" s="20">
        <v>0.15503875968992201</v>
      </c>
      <c r="AE11" s="21">
        <v>0.18535681186283601</v>
      </c>
      <c r="AF11" s="21">
        <v>2.9411764705882399</v>
      </c>
      <c r="AG11" s="22">
        <v>0.2387775</v>
      </c>
      <c r="AH11" s="21">
        <v>0.145137880986938</v>
      </c>
      <c r="AI11" s="21">
        <v>3.17460317460317</v>
      </c>
      <c r="AJ11" s="22">
        <v>0.31094529999999998</v>
      </c>
      <c r="AK11" s="21"/>
      <c r="AL11" s="21">
        <v>1.8181818181818199</v>
      </c>
      <c r="AM11" s="21"/>
    </row>
    <row r="12" spans="1:41" x14ac:dyDescent="0.35">
      <c r="B12" s="5"/>
      <c r="C12" s="5"/>
      <c r="D12" s="5"/>
      <c r="E12" s="5"/>
      <c r="F12" s="5"/>
      <c r="I12" s="5">
        <v>1</v>
      </c>
      <c r="J12" s="5">
        <v>42</v>
      </c>
      <c r="K12" s="5">
        <f>I12*100/J12</f>
        <v>2.3809523809523809</v>
      </c>
      <c r="L12" s="16" t="s">
        <v>54</v>
      </c>
      <c r="M12" s="17">
        <v>0.29717680000000002</v>
      </c>
      <c r="O12" s="5"/>
      <c r="P12" s="5"/>
      <c r="Q12" s="5">
        <v>2</v>
      </c>
      <c r="R12" s="5">
        <v>63</v>
      </c>
      <c r="S12" s="5">
        <f t="shared" si="0"/>
        <v>3.1746031746031744</v>
      </c>
      <c r="U12" s="17">
        <v>0.31094529999999998</v>
      </c>
      <c r="W12" s="16" t="s">
        <v>29</v>
      </c>
      <c r="Y12" s="5">
        <v>1</v>
      </c>
      <c r="Z12" s="5">
        <v>47</v>
      </c>
      <c r="AA12" s="5">
        <f t="shared" ref="AA12:AA25" si="1">Y12*100/Z12</f>
        <v>2.1276595744680851</v>
      </c>
      <c r="AC12" s="21"/>
      <c r="AD12" s="20">
        <v>0.31446540880503099</v>
      </c>
      <c r="AE12" s="21"/>
      <c r="AF12" s="21">
        <v>0</v>
      </c>
      <c r="AG12" s="21"/>
      <c r="AH12" s="21"/>
      <c r="AI12" s="21">
        <v>1.8518518518518501</v>
      </c>
      <c r="AJ12" s="22">
        <v>0.29509999999999997</v>
      </c>
      <c r="AK12" s="21"/>
      <c r="AL12" s="21">
        <v>3.5087719298245599</v>
      </c>
      <c r="AM12" s="21"/>
    </row>
    <row r="13" spans="1:41" x14ac:dyDescent="0.35">
      <c r="B13" s="16" t="s">
        <v>32</v>
      </c>
      <c r="C13" s="5"/>
      <c r="D13" s="5">
        <v>1</v>
      </c>
      <c r="E13" s="5">
        <v>645</v>
      </c>
      <c r="F13" s="5">
        <v>0.15503875968992201</v>
      </c>
      <c r="I13" s="5"/>
      <c r="J13" s="5"/>
      <c r="K13" s="5"/>
      <c r="M13" s="17">
        <v>0.2387775</v>
      </c>
      <c r="O13" s="5"/>
      <c r="P13" s="5"/>
      <c r="Q13" s="5">
        <v>1</v>
      </c>
      <c r="R13" s="5">
        <v>54</v>
      </c>
      <c r="S13" s="5">
        <f t="shared" si="0"/>
        <v>1.8518518518518519</v>
      </c>
      <c r="T13" s="16" t="s">
        <v>44</v>
      </c>
      <c r="U13" s="17">
        <v>0.29509999999999997</v>
      </c>
      <c r="Y13" s="5">
        <v>1</v>
      </c>
      <c r="Z13" s="5">
        <v>55</v>
      </c>
      <c r="AA13" s="5">
        <f t="shared" si="1"/>
        <v>1.8181818181818181</v>
      </c>
      <c r="AC13" s="21"/>
      <c r="AD13" s="20">
        <v>0.17064846416382301</v>
      </c>
      <c r="AE13" s="21"/>
      <c r="AF13" s="21">
        <v>2.4390243902439002</v>
      </c>
      <c r="AG13" s="21"/>
      <c r="AH13" s="21"/>
      <c r="AI13" s="21">
        <v>1.63934426229508</v>
      </c>
      <c r="AJ13" s="22">
        <v>0.32050000000000001</v>
      </c>
      <c r="AK13" s="21"/>
      <c r="AL13" s="21">
        <v>1.4492753623188399</v>
      </c>
      <c r="AM13" s="21"/>
    </row>
    <row r="14" spans="1:41" x14ac:dyDescent="0.35">
      <c r="B14" s="5"/>
      <c r="C14" s="5"/>
      <c r="D14" s="5">
        <v>2</v>
      </c>
      <c r="E14" s="5">
        <v>636</v>
      </c>
      <c r="F14" s="5">
        <v>0.31446540880503099</v>
      </c>
      <c r="H14" s="16" t="s">
        <v>28</v>
      </c>
      <c r="I14" s="5">
        <v>1</v>
      </c>
      <c r="J14" s="5">
        <v>34</v>
      </c>
      <c r="K14" s="5">
        <f>I14*100/J14</f>
        <v>2.9411764705882355</v>
      </c>
      <c r="O14" s="16" t="s">
        <v>23</v>
      </c>
      <c r="P14" s="5"/>
      <c r="Q14" s="5">
        <v>1</v>
      </c>
      <c r="R14" s="5">
        <v>61</v>
      </c>
      <c r="S14" s="5">
        <f t="shared" si="0"/>
        <v>1.639344262295082</v>
      </c>
      <c r="U14" s="17">
        <v>0.32050000000000001</v>
      </c>
      <c r="Y14" s="5">
        <v>2</v>
      </c>
      <c r="Z14" s="5">
        <v>57</v>
      </c>
      <c r="AA14" s="5">
        <f t="shared" si="1"/>
        <v>3.5087719298245612</v>
      </c>
      <c r="AC14" s="21"/>
      <c r="AD14" s="20">
        <v>0.203252032520325</v>
      </c>
      <c r="AE14" s="21"/>
      <c r="AF14" s="21">
        <v>0</v>
      </c>
      <c r="AG14" s="21"/>
      <c r="AH14" s="21"/>
      <c r="AI14" s="21">
        <v>1.9607843137254899</v>
      </c>
      <c r="AJ14" s="21"/>
      <c r="AK14" s="21"/>
      <c r="AL14" s="21">
        <v>4.65116279069768</v>
      </c>
      <c r="AM14" s="21"/>
    </row>
    <row r="15" spans="1:41" x14ac:dyDescent="0.35">
      <c r="B15" s="5"/>
      <c r="C15" s="5"/>
      <c r="D15" s="5">
        <v>1</v>
      </c>
      <c r="E15" s="5">
        <v>586</v>
      </c>
      <c r="F15" s="5">
        <v>0.17064846416382301</v>
      </c>
      <c r="I15" s="5">
        <v>0</v>
      </c>
      <c r="J15" s="5">
        <v>23</v>
      </c>
      <c r="K15" s="5">
        <f>I15*100/J15</f>
        <v>0</v>
      </c>
      <c r="O15" s="5"/>
      <c r="P15" s="5"/>
      <c r="Q15" s="5">
        <v>1</v>
      </c>
      <c r="R15" s="5">
        <v>51</v>
      </c>
      <c r="S15" s="5">
        <f t="shared" si="0"/>
        <v>1.9607843137254901</v>
      </c>
      <c r="Y15" s="5">
        <v>1</v>
      </c>
      <c r="Z15" s="5">
        <v>69</v>
      </c>
      <c r="AA15" s="5">
        <f t="shared" si="1"/>
        <v>1.4492753623188406</v>
      </c>
      <c r="AC15" s="21"/>
      <c r="AD15" s="20">
        <v>0.19047619047619099</v>
      </c>
      <c r="AE15" s="21"/>
      <c r="AF15" s="21">
        <v>0</v>
      </c>
      <c r="AG15" s="21"/>
      <c r="AH15" s="21"/>
      <c r="AI15" s="21">
        <v>1.6949152542372901</v>
      </c>
      <c r="AJ15" s="21"/>
      <c r="AK15" s="21"/>
      <c r="AL15" s="21">
        <v>2.9411764705882399</v>
      </c>
      <c r="AM15" s="21"/>
    </row>
    <row r="16" spans="1:41" x14ac:dyDescent="0.35">
      <c r="B16" s="5"/>
      <c r="C16" s="5"/>
      <c r="D16" s="5">
        <v>1</v>
      </c>
      <c r="E16" s="5">
        <v>492</v>
      </c>
      <c r="F16" s="5">
        <v>0.203252032520325</v>
      </c>
      <c r="I16" s="5">
        <v>1</v>
      </c>
      <c r="J16" s="5">
        <v>41</v>
      </c>
      <c r="K16" s="5">
        <f>I16*100/J16</f>
        <v>2.4390243902439024</v>
      </c>
      <c r="O16" s="5"/>
      <c r="P16" s="5"/>
      <c r="Q16" s="5">
        <v>1</v>
      </c>
      <c r="R16" s="5">
        <v>59</v>
      </c>
      <c r="S16" s="5">
        <f t="shared" si="0"/>
        <v>1.6949152542372881</v>
      </c>
      <c r="Y16" s="5">
        <v>2</v>
      </c>
      <c r="Z16" s="5">
        <v>43</v>
      </c>
      <c r="AA16" s="5">
        <f t="shared" si="1"/>
        <v>4.6511627906976747</v>
      </c>
      <c r="AC16" s="21"/>
      <c r="AD16" s="20">
        <v>0.53097345132743401</v>
      </c>
      <c r="AE16" s="21"/>
      <c r="AF16" s="21">
        <v>0</v>
      </c>
      <c r="AG16" s="21"/>
      <c r="AH16" s="21"/>
      <c r="AI16" s="21">
        <v>1.8181818181818199</v>
      </c>
      <c r="AJ16" s="21"/>
      <c r="AK16" s="21"/>
      <c r="AL16" s="21">
        <v>2.8571428571428599</v>
      </c>
      <c r="AM16" s="21"/>
    </row>
    <row r="17" spans="2:39" x14ac:dyDescent="0.35">
      <c r="B17" s="5"/>
      <c r="C17" s="5"/>
      <c r="D17" s="5"/>
      <c r="E17" s="5"/>
      <c r="F17" s="5"/>
      <c r="O17" s="5"/>
      <c r="P17" s="5"/>
      <c r="Q17" s="5">
        <v>1</v>
      </c>
      <c r="R17" s="5">
        <v>55</v>
      </c>
      <c r="S17" s="5">
        <f t="shared" si="0"/>
        <v>1.8181818181818181</v>
      </c>
      <c r="Y17" s="5">
        <v>1</v>
      </c>
      <c r="Z17" s="5">
        <v>34</v>
      </c>
      <c r="AA17" s="5">
        <f t="shared" si="1"/>
        <v>2.9411764705882355</v>
      </c>
      <c r="AC17" s="21"/>
      <c r="AD17" s="20">
        <v>0.34722222222222199</v>
      </c>
      <c r="AE17" s="21"/>
      <c r="AF17" s="21">
        <v>0</v>
      </c>
      <c r="AG17" s="21"/>
      <c r="AH17" s="21"/>
      <c r="AI17" s="21">
        <v>1.7543859649122799</v>
      </c>
      <c r="AJ17" s="21"/>
      <c r="AK17" s="21"/>
      <c r="AL17" s="21">
        <v>2.7777777777777799</v>
      </c>
      <c r="AM17" s="21"/>
    </row>
    <row r="18" spans="2:39" x14ac:dyDescent="0.35">
      <c r="B18" s="16" t="s">
        <v>34</v>
      </c>
      <c r="C18" s="5"/>
      <c r="D18" s="5">
        <v>1</v>
      </c>
      <c r="E18" s="5">
        <v>525</v>
      </c>
      <c r="F18" s="5">
        <v>0.19047619047619099</v>
      </c>
      <c r="H18" s="16" t="s">
        <v>54</v>
      </c>
      <c r="I18" s="5">
        <v>0</v>
      </c>
      <c r="J18" s="5">
        <v>31</v>
      </c>
      <c r="K18" s="5">
        <f>I18*100/J18</f>
        <v>0</v>
      </c>
      <c r="O18" s="16" t="s">
        <v>54</v>
      </c>
      <c r="P18" s="5"/>
      <c r="Q18" s="5">
        <v>1</v>
      </c>
      <c r="R18" s="5">
        <v>57</v>
      </c>
      <c r="S18" s="5">
        <f t="shared" si="0"/>
        <v>1.7543859649122806</v>
      </c>
      <c r="Y18" s="5">
        <v>1</v>
      </c>
      <c r="Z18" s="5">
        <v>35</v>
      </c>
      <c r="AA18" s="5">
        <f t="shared" si="1"/>
        <v>2.8571428571428572</v>
      </c>
      <c r="AC18" s="21"/>
      <c r="AD18" s="21"/>
      <c r="AE18" s="21"/>
      <c r="AF18" s="21">
        <v>2.4390243902439002</v>
      </c>
      <c r="AG18" s="21"/>
      <c r="AH18" s="21"/>
      <c r="AI18" s="21">
        <v>1.14942528735632</v>
      </c>
      <c r="AJ18" s="21"/>
      <c r="AK18" s="21"/>
      <c r="AL18" s="21">
        <v>4.65116279069768</v>
      </c>
      <c r="AM18" s="21"/>
    </row>
    <row r="19" spans="2:39" x14ac:dyDescent="0.35">
      <c r="B19" s="5"/>
      <c r="C19" s="5"/>
      <c r="D19" s="5">
        <v>3</v>
      </c>
      <c r="E19" s="5">
        <v>565</v>
      </c>
      <c r="F19" s="5">
        <v>0.53097345132743401</v>
      </c>
      <c r="I19" s="5">
        <v>0</v>
      </c>
      <c r="J19" s="5">
        <v>25</v>
      </c>
      <c r="K19" s="5">
        <f>I19*100/J19</f>
        <v>0</v>
      </c>
      <c r="O19" s="5"/>
      <c r="P19" s="5"/>
      <c r="Q19" s="5">
        <v>1</v>
      </c>
      <c r="R19" s="5">
        <v>87</v>
      </c>
      <c r="S19" s="5">
        <f t="shared" si="0"/>
        <v>1.1494252873563218</v>
      </c>
      <c r="Y19" s="5">
        <v>1</v>
      </c>
      <c r="Z19" s="5">
        <v>36</v>
      </c>
      <c r="AA19" s="5">
        <f t="shared" si="1"/>
        <v>2.7777777777777777</v>
      </c>
      <c r="AC19" s="21"/>
      <c r="AD19" s="21"/>
      <c r="AE19" s="21"/>
      <c r="AG19" s="21"/>
      <c r="AH19" s="21"/>
      <c r="AI19" s="21">
        <v>2.8169014084507</v>
      </c>
      <c r="AJ19" s="21"/>
      <c r="AK19" s="21"/>
      <c r="AL19" s="21">
        <v>2.4390243902439002</v>
      </c>
      <c r="AM19" s="21"/>
    </row>
    <row r="20" spans="2:39" x14ac:dyDescent="0.35">
      <c r="B20" s="5"/>
      <c r="C20" s="5"/>
      <c r="D20" s="5">
        <v>2</v>
      </c>
      <c r="E20" s="5">
        <v>576</v>
      </c>
      <c r="F20" s="5">
        <v>0.34722222222222199</v>
      </c>
      <c r="I20" s="5">
        <v>0</v>
      </c>
      <c r="J20" s="5">
        <v>27</v>
      </c>
      <c r="K20" s="5">
        <f>I20*100/J20</f>
        <v>0</v>
      </c>
      <c r="O20" s="5"/>
      <c r="P20" s="5"/>
      <c r="Q20" s="5">
        <v>2</v>
      </c>
      <c r="R20" s="5">
        <v>71</v>
      </c>
      <c r="S20" s="5">
        <f t="shared" si="0"/>
        <v>2.816901408450704</v>
      </c>
      <c r="W20" s="16" t="s">
        <v>80</v>
      </c>
      <c r="Y20" s="5">
        <v>2</v>
      </c>
      <c r="Z20" s="5">
        <v>43</v>
      </c>
      <c r="AA20" s="5">
        <f t="shared" si="1"/>
        <v>4.6511627906976747</v>
      </c>
      <c r="AC20" s="21"/>
      <c r="AD20" s="21"/>
      <c r="AE20" s="21"/>
      <c r="AG20" s="21"/>
      <c r="AH20" s="21"/>
      <c r="AI20" s="21">
        <v>1.5625</v>
      </c>
      <c r="AJ20" s="21"/>
      <c r="AK20" s="21"/>
      <c r="AL20" s="21">
        <v>5.8823529411764701</v>
      </c>
      <c r="AM20" s="21"/>
    </row>
    <row r="21" spans="2:39" x14ac:dyDescent="0.35">
      <c r="I21" s="5">
        <v>0</v>
      </c>
      <c r="J21" s="5">
        <v>33</v>
      </c>
      <c r="K21" s="5">
        <f>I21*100/J21</f>
        <v>0</v>
      </c>
      <c r="O21" s="5"/>
      <c r="P21" s="5"/>
      <c r="Q21" s="5">
        <v>1</v>
      </c>
      <c r="R21" s="5">
        <v>64</v>
      </c>
      <c r="S21" s="5">
        <f t="shared" si="0"/>
        <v>1.5625</v>
      </c>
      <c r="Y21" s="5">
        <v>1</v>
      </c>
      <c r="Z21" s="5">
        <v>41</v>
      </c>
      <c r="AA21" s="5">
        <f t="shared" si="1"/>
        <v>2.4390243902439024</v>
      </c>
      <c r="AC21" s="21"/>
      <c r="AD21" s="21"/>
      <c r="AE21" s="21"/>
      <c r="AF21" s="21"/>
      <c r="AG21" s="21"/>
      <c r="AH21" s="21"/>
      <c r="AI21" s="21">
        <v>1.2345679012345701</v>
      </c>
      <c r="AJ21" s="21"/>
      <c r="AK21" s="21"/>
      <c r="AL21" s="21">
        <v>2.32558139534884</v>
      </c>
      <c r="AM21" s="21"/>
    </row>
    <row r="22" spans="2:39" x14ac:dyDescent="0.35">
      <c r="I22" s="5">
        <v>1</v>
      </c>
      <c r="J22" s="5">
        <v>41</v>
      </c>
      <c r="K22" s="5">
        <f>I22*100/J22</f>
        <v>2.4390243902439024</v>
      </c>
      <c r="O22" s="5"/>
      <c r="P22" s="5"/>
      <c r="Q22" s="5"/>
      <c r="R22" s="5"/>
      <c r="Y22" s="5">
        <v>2</v>
      </c>
      <c r="Z22" s="5">
        <v>34</v>
      </c>
      <c r="AA22" s="5">
        <f t="shared" si="1"/>
        <v>5.882352941176471</v>
      </c>
      <c r="AC22" s="21"/>
      <c r="AD22" s="21"/>
      <c r="AE22" s="21"/>
      <c r="AF22" s="21"/>
      <c r="AG22" s="21"/>
      <c r="AH22" s="21"/>
      <c r="AI22" s="21">
        <v>1.9607843137254899</v>
      </c>
      <c r="AJ22" s="21"/>
      <c r="AK22" s="21"/>
      <c r="AL22" s="21">
        <v>2.38095238095238</v>
      </c>
      <c r="AM22" s="21"/>
    </row>
    <row r="23" spans="2:39" x14ac:dyDescent="0.35">
      <c r="O23" s="5"/>
      <c r="P23" s="5"/>
      <c r="Q23" s="5"/>
      <c r="R23" s="5"/>
      <c r="Y23" s="5">
        <v>1</v>
      </c>
      <c r="Z23" s="5">
        <v>43</v>
      </c>
      <c r="AA23" s="5">
        <f t="shared" si="1"/>
        <v>2.3255813953488373</v>
      </c>
      <c r="AC23" s="21"/>
      <c r="AD23" s="21"/>
      <c r="AE23" s="21"/>
      <c r="AF23" s="21"/>
      <c r="AG23" s="21"/>
      <c r="AH23" s="21"/>
      <c r="AI23" s="21">
        <v>2.38095238095238</v>
      </c>
      <c r="AJ23" s="21"/>
      <c r="AK23" s="21"/>
      <c r="AL23" s="21">
        <v>1.9607843137254899</v>
      </c>
      <c r="AM23" s="21"/>
    </row>
    <row r="24" spans="2:39" x14ac:dyDescent="0.35">
      <c r="O24" s="16" t="s">
        <v>44</v>
      </c>
      <c r="P24" s="5"/>
      <c r="Q24" s="5">
        <v>1</v>
      </c>
      <c r="R24" s="5">
        <v>81</v>
      </c>
      <c r="S24" s="5">
        <f t="shared" ref="S24:S30" si="2">Q24*100/R24</f>
        <v>1.2345679012345678</v>
      </c>
      <c r="Y24" s="5">
        <v>1</v>
      </c>
      <c r="Z24" s="5">
        <v>42</v>
      </c>
      <c r="AA24" s="5">
        <f t="shared" si="1"/>
        <v>2.3809523809523809</v>
      </c>
      <c r="AC24" s="21"/>
      <c r="AD24" s="21"/>
      <c r="AE24" s="21"/>
      <c r="AF24" s="21"/>
      <c r="AG24" s="21"/>
      <c r="AH24" s="21"/>
      <c r="AI24" s="21">
        <v>4.65116279069768</v>
      </c>
      <c r="AJ24" s="21"/>
      <c r="AK24" s="21"/>
      <c r="AL24" s="21"/>
      <c r="AM24" s="21"/>
    </row>
    <row r="25" spans="2:39" x14ac:dyDescent="0.35">
      <c r="O25" s="5"/>
      <c r="P25" s="5"/>
      <c r="Q25" s="5">
        <v>1</v>
      </c>
      <c r="R25" s="5">
        <v>51</v>
      </c>
      <c r="S25" s="5">
        <f t="shared" si="2"/>
        <v>1.9607843137254901</v>
      </c>
      <c r="Y25" s="5">
        <v>1</v>
      </c>
      <c r="Z25" s="5">
        <v>51</v>
      </c>
      <c r="AA25" s="5">
        <f t="shared" si="1"/>
        <v>1.9607843137254901</v>
      </c>
      <c r="AC25" s="21"/>
      <c r="AD25" s="21"/>
      <c r="AE25" s="21"/>
      <c r="AF25" s="21"/>
      <c r="AG25" s="21"/>
      <c r="AH25" s="21"/>
      <c r="AI25" s="21">
        <v>2.4096385542168699</v>
      </c>
      <c r="AJ25" s="21"/>
      <c r="AK25" s="21"/>
      <c r="AL25" s="21"/>
      <c r="AM25" s="21"/>
    </row>
    <row r="26" spans="2:39" x14ac:dyDescent="0.35">
      <c r="O26" s="5"/>
      <c r="P26" s="5"/>
      <c r="Q26" s="5">
        <v>1</v>
      </c>
      <c r="R26" s="5">
        <v>42</v>
      </c>
      <c r="S26" s="5">
        <f t="shared" si="2"/>
        <v>2.3809523809523809</v>
      </c>
      <c r="AC26" s="21"/>
      <c r="AD26" s="21"/>
      <c r="AE26" s="21"/>
      <c r="AF26" s="21"/>
      <c r="AG26" s="21"/>
      <c r="AH26" s="21"/>
      <c r="AI26" s="21">
        <v>3.0303030303030298</v>
      </c>
      <c r="AJ26" s="21"/>
      <c r="AK26" s="21"/>
      <c r="AL26" s="21"/>
      <c r="AM26" s="21"/>
    </row>
    <row r="27" spans="2:39" x14ac:dyDescent="0.35">
      <c r="O27" s="5"/>
      <c r="P27" s="5"/>
      <c r="Q27" s="5">
        <v>2</v>
      </c>
      <c r="R27" s="5">
        <v>43</v>
      </c>
      <c r="S27" s="5">
        <f t="shared" si="2"/>
        <v>4.6511627906976747</v>
      </c>
      <c r="AC27" s="21"/>
      <c r="AD27" s="21"/>
      <c r="AE27" s="21"/>
      <c r="AF27" s="21"/>
      <c r="AG27" s="21"/>
      <c r="AH27" s="21"/>
      <c r="AI27" s="21">
        <v>1.8518518518518501</v>
      </c>
      <c r="AJ27" s="21"/>
      <c r="AK27" s="21"/>
      <c r="AL27" s="21"/>
      <c r="AM27" s="21"/>
    </row>
    <row r="28" spans="2:39" x14ac:dyDescent="0.35">
      <c r="O28" s="5"/>
      <c r="P28" s="5"/>
      <c r="Q28" s="5">
        <v>2</v>
      </c>
      <c r="R28" s="5">
        <v>83</v>
      </c>
      <c r="S28" s="5">
        <f t="shared" si="2"/>
        <v>2.4096385542168677</v>
      </c>
      <c r="AC28" s="21"/>
      <c r="AD28" s="21"/>
      <c r="AE28" s="21"/>
      <c r="AF28" s="21"/>
      <c r="AG28" s="21"/>
      <c r="AH28" s="21"/>
      <c r="AI28" s="21">
        <v>2.4390243902439002</v>
      </c>
      <c r="AJ28" s="21"/>
      <c r="AK28" s="21"/>
      <c r="AL28" s="21"/>
      <c r="AM28" s="21"/>
    </row>
    <row r="29" spans="2:39" x14ac:dyDescent="0.35">
      <c r="O29" s="5"/>
      <c r="P29" s="5"/>
      <c r="Q29" s="5">
        <v>1</v>
      </c>
      <c r="R29" s="5">
        <v>33</v>
      </c>
      <c r="S29" s="5">
        <f t="shared" si="2"/>
        <v>3.0303030303030303</v>
      </c>
      <c r="AC29" s="21"/>
      <c r="AD29" s="21"/>
      <c r="AE29" s="21"/>
      <c r="AF29" s="21"/>
      <c r="AG29" s="21"/>
      <c r="AH29" s="21"/>
      <c r="AI29" s="21">
        <v>2.0408163265306101</v>
      </c>
      <c r="AJ29" s="21"/>
      <c r="AK29" s="21"/>
      <c r="AL29" s="21"/>
      <c r="AM29" s="21"/>
    </row>
    <row r="30" spans="2:39" x14ac:dyDescent="0.35">
      <c r="O30" s="5"/>
      <c r="P30" s="5"/>
      <c r="Q30" s="5">
        <v>1</v>
      </c>
      <c r="R30" s="5">
        <v>54</v>
      </c>
      <c r="S30" s="5">
        <f t="shared" si="2"/>
        <v>1.8518518518518519</v>
      </c>
      <c r="AC30" s="21"/>
      <c r="AD30" s="21"/>
      <c r="AE30" s="21"/>
      <c r="AF30" s="21"/>
      <c r="AG30" s="21"/>
      <c r="AH30" s="21"/>
      <c r="AJ30" s="21"/>
      <c r="AK30" s="21"/>
      <c r="AL30" s="21"/>
      <c r="AM30" s="21"/>
    </row>
    <row r="31" spans="2:39" x14ac:dyDescent="0.35">
      <c r="O31" s="5"/>
      <c r="P31" s="5"/>
      <c r="Q31" s="5"/>
      <c r="R31" s="5"/>
      <c r="AC31" s="21"/>
      <c r="AD31" s="21"/>
      <c r="AE31" s="21"/>
      <c r="AF31" s="21"/>
      <c r="AG31" s="21"/>
      <c r="AH31" s="21"/>
      <c r="AJ31" s="21"/>
      <c r="AK31" s="21"/>
      <c r="AL31" s="21"/>
      <c r="AM31" s="21"/>
    </row>
    <row r="32" spans="2:39" x14ac:dyDescent="0.35">
      <c r="O32" s="16" t="s">
        <v>45</v>
      </c>
      <c r="P32" s="5"/>
      <c r="Q32" s="5">
        <v>1</v>
      </c>
      <c r="R32" s="5">
        <v>41</v>
      </c>
      <c r="S32" s="5">
        <f>Q32*100/R32</f>
        <v>2.4390243902439024</v>
      </c>
      <c r="AC32" s="21"/>
      <c r="AD32" s="21"/>
      <c r="AE32" s="21"/>
      <c r="AF32" s="21"/>
      <c r="AG32" s="21"/>
      <c r="AH32" s="21"/>
      <c r="AJ32" s="21"/>
      <c r="AK32" s="21"/>
      <c r="AL32" s="21"/>
      <c r="AM32" s="21"/>
    </row>
    <row r="33" spans="1:27" x14ac:dyDescent="0.35">
      <c r="O33" s="5"/>
      <c r="P33" s="5"/>
      <c r="Q33" s="5">
        <v>1</v>
      </c>
      <c r="R33" s="5">
        <v>49</v>
      </c>
      <c r="S33" s="5">
        <f>Q33*100/R33</f>
        <v>2.0408163265306123</v>
      </c>
    </row>
    <row r="36" spans="1:27" x14ac:dyDescent="0.35">
      <c r="A36" s="10" t="s">
        <v>90</v>
      </c>
    </row>
    <row r="37" spans="1:27" x14ac:dyDescent="0.35">
      <c r="B37" s="11" t="s">
        <v>15</v>
      </c>
      <c r="H37" s="11" t="s">
        <v>16</v>
      </c>
      <c r="O37" s="11" t="s">
        <v>17</v>
      </c>
      <c r="W37" s="11" t="s">
        <v>18</v>
      </c>
    </row>
    <row r="39" spans="1:27" x14ac:dyDescent="0.35">
      <c r="D39" s="5" t="s">
        <v>40</v>
      </c>
      <c r="E39" s="5" t="s">
        <v>26</v>
      </c>
      <c r="F39" s="5" t="s">
        <v>41</v>
      </c>
      <c r="J39" s="5" t="s">
        <v>40</v>
      </c>
      <c r="K39" s="5" t="s">
        <v>26</v>
      </c>
      <c r="L39" s="5" t="s">
        <v>41</v>
      </c>
      <c r="Q39" s="5" t="s">
        <v>40</v>
      </c>
      <c r="R39" s="5" t="s">
        <v>26</v>
      </c>
      <c r="S39" s="5" t="s">
        <v>41</v>
      </c>
      <c r="Y39" s="5" t="s">
        <v>40</v>
      </c>
      <c r="Z39" s="5" t="s">
        <v>26</v>
      </c>
    </row>
    <row r="40" spans="1:27" x14ac:dyDescent="0.35">
      <c r="D40" s="5"/>
      <c r="E40" s="5"/>
      <c r="F40" s="5"/>
      <c r="J40" s="5"/>
      <c r="K40" s="5"/>
      <c r="L40" s="5"/>
      <c r="Q40" s="5"/>
      <c r="R40" s="5"/>
      <c r="Y40" s="5"/>
      <c r="Z40" s="5"/>
    </row>
    <row r="41" spans="1:27" x14ac:dyDescent="0.35">
      <c r="B41" s="16" t="s">
        <v>22</v>
      </c>
      <c r="D41" s="5">
        <v>2</v>
      </c>
      <c r="E41" s="5">
        <v>1513</v>
      </c>
      <c r="F41" s="5">
        <f>200/1513</f>
        <v>0.13218770654329148</v>
      </c>
      <c r="I41" s="16" t="s">
        <v>31</v>
      </c>
      <c r="J41" s="5">
        <v>5</v>
      </c>
      <c r="K41" s="5">
        <v>2883</v>
      </c>
      <c r="L41" s="5">
        <v>0.17343045438779101</v>
      </c>
      <c r="O41" s="16" t="s">
        <v>33</v>
      </c>
      <c r="Q41" s="5">
        <v>1</v>
      </c>
      <c r="R41" s="5">
        <v>437</v>
      </c>
      <c r="S41" s="5">
        <v>0.22883295194507999</v>
      </c>
      <c r="W41" s="16" t="s">
        <v>30</v>
      </c>
      <c r="Y41" s="5">
        <v>1</v>
      </c>
      <c r="Z41" s="5">
        <v>643</v>
      </c>
      <c r="AA41" s="5">
        <f>100/643</f>
        <v>0.15552099533437014</v>
      </c>
    </row>
    <row r="42" spans="1:27" x14ac:dyDescent="0.35">
      <c r="B42" s="16" t="s">
        <v>32</v>
      </c>
      <c r="D42" s="5">
        <v>2</v>
      </c>
      <c r="E42" s="5">
        <v>1258</v>
      </c>
      <c r="F42" s="5">
        <f>200/1258</f>
        <v>0.1589825119236884</v>
      </c>
      <c r="I42" s="5"/>
      <c r="J42" s="5">
        <v>1</v>
      </c>
      <c r="K42" s="5">
        <v>460</v>
      </c>
      <c r="L42" s="5">
        <v>0.217391304347826</v>
      </c>
      <c r="Q42" s="5">
        <v>1</v>
      </c>
      <c r="R42" s="5">
        <v>722</v>
      </c>
      <c r="S42" s="5">
        <v>0.138504155124654</v>
      </c>
      <c r="Y42" s="5"/>
      <c r="Z42" s="5"/>
      <c r="AA42" s="5"/>
    </row>
    <row r="43" spans="1:27" x14ac:dyDescent="0.35">
      <c r="D43" s="5"/>
      <c r="E43" s="5"/>
      <c r="F43" s="5"/>
      <c r="I43" s="5"/>
      <c r="J43" s="5">
        <v>3</v>
      </c>
      <c r="K43" s="5">
        <v>1272</v>
      </c>
      <c r="L43" s="5">
        <v>0.235849056603774</v>
      </c>
      <c r="Q43" s="5"/>
      <c r="R43" s="5"/>
      <c r="Y43" s="5"/>
      <c r="Z43" s="5"/>
      <c r="AA43" s="5"/>
    </row>
    <row r="44" spans="1:27" x14ac:dyDescent="0.35">
      <c r="B44" s="16" t="s">
        <v>34</v>
      </c>
      <c r="D44" s="5">
        <v>2</v>
      </c>
      <c r="E44" s="5">
        <v>1009</v>
      </c>
      <c r="F44" s="5">
        <f>200/1009</f>
        <v>0.19821605550049554</v>
      </c>
      <c r="I44" s="5"/>
      <c r="J44" s="5"/>
      <c r="K44" s="5"/>
      <c r="L44" s="5"/>
      <c r="Q44" s="5"/>
      <c r="R44" s="5"/>
      <c r="W44" s="16" t="s">
        <v>29</v>
      </c>
      <c r="Y44" s="5">
        <v>4</v>
      </c>
      <c r="Z44" s="5">
        <v>1852</v>
      </c>
      <c r="AA44" s="5">
        <f>400/1852</f>
        <v>0.21598272138228941</v>
      </c>
    </row>
    <row r="45" spans="1:27" x14ac:dyDescent="0.35">
      <c r="I45" s="16" t="s">
        <v>28</v>
      </c>
      <c r="J45" s="5">
        <v>2</v>
      </c>
      <c r="K45" s="5">
        <v>1493</v>
      </c>
      <c r="L45" s="5">
        <v>0.13395847287340901</v>
      </c>
      <c r="O45" s="16" t="s">
        <v>44</v>
      </c>
      <c r="Q45" s="5">
        <v>1</v>
      </c>
      <c r="R45" s="5">
        <v>722</v>
      </c>
      <c r="S45" s="5">
        <v>0.138504155124654</v>
      </c>
      <c r="Y45" s="5"/>
      <c r="Z45" s="5"/>
      <c r="AA45" s="5"/>
    </row>
    <row r="46" spans="1:27" x14ac:dyDescent="0.35">
      <c r="I46" s="5"/>
      <c r="J46" s="5">
        <v>1</v>
      </c>
      <c r="K46" s="5">
        <v>971</v>
      </c>
      <c r="L46" s="5">
        <v>0.10298661174047399</v>
      </c>
      <c r="Q46" s="5">
        <v>1</v>
      </c>
      <c r="R46" s="5">
        <v>375</v>
      </c>
      <c r="S46" s="5">
        <v>0.266666666666667</v>
      </c>
      <c r="Y46" s="5"/>
      <c r="Z46" s="5"/>
      <c r="AA46" s="5"/>
    </row>
    <row r="47" spans="1:27" x14ac:dyDescent="0.35">
      <c r="I47" s="5"/>
      <c r="Q47" s="5"/>
      <c r="R47" s="5"/>
      <c r="W47" s="16" t="s">
        <v>80</v>
      </c>
      <c r="Y47" s="5">
        <v>3</v>
      </c>
      <c r="Z47" s="5">
        <v>1649</v>
      </c>
      <c r="AA47" s="5">
        <f>Y47*100/Z47</f>
        <v>0.18192844147968465</v>
      </c>
    </row>
    <row r="48" spans="1:27" x14ac:dyDescent="0.35">
      <c r="I48" s="16" t="s">
        <v>54</v>
      </c>
      <c r="J48" s="5">
        <v>2</v>
      </c>
      <c r="K48" s="5">
        <v>1079</v>
      </c>
      <c r="L48">
        <f>J48*100/K48</f>
        <v>0.18535681186283595</v>
      </c>
      <c r="O48" s="16" t="s">
        <v>23</v>
      </c>
      <c r="Q48" s="5">
        <v>3</v>
      </c>
      <c r="R48" s="5">
        <v>1203</v>
      </c>
      <c r="S48" s="5">
        <f>Q48*100/R48</f>
        <v>0.24937655860349128</v>
      </c>
    </row>
    <row r="49" spans="8:19" x14ac:dyDescent="0.35">
      <c r="I49" s="5"/>
    </row>
    <row r="50" spans="8:19" x14ac:dyDescent="0.35">
      <c r="H50" t="s">
        <v>91</v>
      </c>
      <c r="I50" s="5"/>
      <c r="O50" s="16" t="s">
        <v>45</v>
      </c>
      <c r="Q50" s="5">
        <v>1</v>
      </c>
      <c r="R50" s="5">
        <v>689</v>
      </c>
      <c r="S50" s="5">
        <f>Q50*100/R50</f>
        <v>0.14513788098693758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B611-B70A-4BD3-B8AC-3FA4D23F9ADC}">
  <dimension ref="A2:BG93"/>
  <sheetViews>
    <sheetView tabSelected="1" zoomScale="40" zoomScaleNormal="40" workbookViewId="0">
      <selection activeCell="AT105" sqref="AT105"/>
    </sheetView>
  </sheetViews>
  <sheetFormatPr defaultRowHeight="14.5" x14ac:dyDescent="0.35"/>
  <cols>
    <col min="1" max="1" width="8.54296875" customWidth="1"/>
    <col min="2" max="2" width="16.08984375" customWidth="1"/>
    <col min="3" max="3" width="13.1796875" customWidth="1"/>
    <col min="4" max="6" width="8.54296875" customWidth="1"/>
    <col min="7" max="7" width="16.453125" customWidth="1"/>
    <col min="8" max="17" width="8.54296875" customWidth="1"/>
    <col min="18" max="19" width="16.81640625" customWidth="1"/>
    <col min="20" max="20" width="30.90625" customWidth="1"/>
    <col min="21" max="26" width="8.54296875" customWidth="1"/>
    <col min="27" max="27" width="11" customWidth="1"/>
    <col min="28" max="29" width="8.54296875" customWidth="1"/>
    <col min="30" max="31" width="20.08984375" customWidth="1"/>
    <col min="32" max="32" width="27.36328125" customWidth="1"/>
    <col min="33" max="41" width="8.54296875" customWidth="1"/>
    <col min="42" max="42" width="8.90625" customWidth="1"/>
    <col min="43" max="1025" width="8.54296875" customWidth="1"/>
  </cols>
  <sheetData>
    <row r="2" spans="1:59" x14ac:dyDescent="0.35">
      <c r="A2" s="10" t="s">
        <v>10</v>
      </c>
      <c r="I2" s="10" t="s">
        <v>10</v>
      </c>
      <c r="Y2" s="5"/>
    </row>
    <row r="3" spans="1:59" x14ac:dyDescent="0.35">
      <c r="B3" s="11" t="s">
        <v>15</v>
      </c>
      <c r="J3" s="11" t="s">
        <v>16</v>
      </c>
      <c r="U3" s="11" t="s">
        <v>17</v>
      </c>
      <c r="Y3" s="5"/>
      <c r="AG3" s="11" t="s">
        <v>18</v>
      </c>
      <c r="AU3" t="s">
        <v>26</v>
      </c>
    </row>
    <row r="4" spans="1:59" x14ac:dyDescent="0.35">
      <c r="AU4" t="s">
        <v>60</v>
      </c>
      <c r="AV4" t="s">
        <v>61</v>
      </c>
      <c r="AW4" t="s">
        <v>62</v>
      </c>
      <c r="AX4" t="s">
        <v>63</v>
      </c>
      <c r="AY4" t="s">
        <v>64</v>
      </c>
      <c r="AZ4" t="s">
        <v>65</v>
      </c>
      <c r="BA4" t="s">
        <v>81</v>
      </c>
      <c r="BB4" t="s">
        <v>82</v>
      </c>
      <c r="BC4" t="s">
        <v>83</v>
      </c>
      <c r="BD4" t="s">
        <v>84</v>
      </c>
      <c r="BF4" s="13" t="s">
        <v>76</v>
      </c>
      <c r="BG4">
        <f>_xlfn.T.TEST(AU6:AU8, AV6:AV13, 2, 3)</f>
        <v>0.49338659628362991</v>
      </c>
    </row>
    <row r="5" spans="1:59" x14ac:dyDescent="0.35">
      <c r="C5" s="23" t="s">
        <v>55</v>
      </c>
      <c r="D5" s="23" t="s">
        <v>56</v>
      </c>
      <c r="E5" s="23" t="s">
        <v>26</v>
      </c>
      <c r="G5" s="23" t="s">
        <v>53</v>
      </c>
      <c r="H5" s="23"/>
      <c r="M5" s="23" t="s">
        <v>55</v>
      </c>
      <c r="N5" s="23" t="s">
        <v>57</v>
      </c>
      <c r="O5" s="23" t="s">
        <v>56</v>
      </c>
      <c r="P5" s="23" t="s">
        <v>58</v>
      </c>
      <c r="Q5" s="23" t="s">
        <v>26</v>
      </c>
      <c r="R5" s="23" t="s">
        <v>53</v>
      </c>
      <c r="S5" s="23"/>
      <c r="T5" s="23" t="s">
        <v>92</v>
      </c>
      <c r="Y5" s="23" t="s">
        <v>55</v>
      </c>
      <c r="Z5" s="23" t="s">
        <v>57</v>
      </c>
      <c r="AA5" s="23" t="s">
        <v>56</v>
      </c>
      <c r="AB5" s="23" t="s">
        <v>59</v>
      </c>
      <c r="AC5" s="23" t="s">
        <v>24</v>
      </c>
      <c r="AD5" s="23" t="s">
        <v>53</v>
      </c>
      <c r="AE5" s="23"/>
      <c r="AF5" s="23" t="s">
        <v>92</v>
      </c>
      <c r="AK5" s="23" t="s">
        <v>55</v>
      </c>
      <c r="AL5" s="23" t="s">
        <v>56</v>
      </c>
      <c r="AM5" s="23" t="s">
        <v>57</v>
      </c>
      <c r="AN5" s="23" t="s">
        <v>59</v>
      </c>
      <c r="AO5" s="23" t="s">
        <v>24</v>
      </c>
      <c r="AP5" s="23" t="s">
        <v>53</v>
      </c>
      <c r="AU5" s="12" t="s">
        <v>68</v>
      </c>
      <c r="AV5" s="12" t="s">
        <v>69</v>
      </c>
      <c r="AW5" s="12" t="s">
        <v>85</v>
      </c>
      <c r="AX5" s="12" t="s">
        <v>71</v>
      </c>
      <c r="AY5" s="12" t="s">
        <v>49</v>
      </c>
      <c r="AZ5" s="12" t="s">
        <v>72</v>
      </c>
      <c r="BA5" s="12" t="s">
        <v>73</v>
      </c>
      <c r="BB5" s="12" t="s">
        <v>49</v>
      </c>
      <c r="BC5" s="12" t="s">
        <v>74</v>
      </c>
      <c r="BD5" s="12" t="s">
        <v>75</v>
      </c>
      <c r="BF5" s="13" t="s">
        <v>77</v>
      </c>
      <c r="BG5">
        <f>_xlfn.T.TEST(AW6:AW21, AX6:AX31, 2, 3)</f>
        <v>1.8080627253159284E-6</v>
      </c>
    </row>
    <row r="6" spans="1:59" x14ac:dyDescent="0.35">
      <c r="AU6">
        <v>4.3859649122807003</v>
      </c>
      <c r="AV6">
        <v>6.7375886524822697</v>
      </c>
      <c r="AW6">
        <v>6</v>
      </c>
      <c r="AX6">
        <v>18.181818181818201</v>
      </c>
      <c r="AY6">
        <v>3.8461539999999999</v>
      </c>
      <c r="AZ6">
        <v>3.6329762459245498</v>
      </c>
      <c r="BA6">
        <v>18.181818181818201</v>
      </c>
      <c r="BB6">
        <v>7.1428570000000002</v>
      </c>
      <c r="BC6">
        <v>4.8262548262548304</v>
      </c>
      <c r="BD6">
        <v>15.909090909090899</v>
      </c>
      <c r="BF6" s="13" t="s">
        <v>86</v>
      </c>
      <c r="BG6">
        <f>_xlfn.T.TEST(AW6:AW21, AY6:AY18, 2, 3)</f>
        <v>0.49524462605683828</v>
      </c>
    </row>
    <row r="7" spans="1:59" x14ac:dyDescent="0.35">
      <c r="B7" s="24" t="s">
        <v>22</v>
      </c>
      <c r="C7" s="5">
        <v>263</v>
      </c>
      <c r="D7" s="5">
        <v>19</v>
      </c>
      <c r="E7" s="5">
        <v>282</v>
      </c>
      <c r="F7" s="5"/>
      <c r="G7" s="5">
        <f>D7*100/E7</f>
        <v>6.7375886524822697</v>
      </c>
      <c r="H7" s="5"/>
      <c r="K7" s="24" t="s">
        <v>28</v>
      </c>
      <c r="L7" s="5">
        <v>1</v>
      </c>
      <c r="M7">
        <v>44</v>
      </c>
      <c r="N7">
        <v>2</v>
      </c>
      <c r="O7">
        <v>11</v>
      </c>
      <c r="P7">
        <f t="shared" ref="P7:P21" si="0">N7+O7</f>
        <v>13</v>
      </c>
      <c r="Q7">
        <f t="shared" ref="Q7:Q21" si="1">M7+P7</f>
        <v>57</v>
      </c>
      <c r="R7">
        <f t="shared" ref="R7:R21" si="2">(N7*100/O7)</f>
        <v>18.181818181818183</v>
      </c>
      <c r="S7" s="24" t="s">
        <v>28</v>
      </c>
      <c r="T7" s="17">
        <v>3.8461539999999999</v>
      </c>
      <c r="W7" s="24" t="s">
        <v>25</v>
      </c>
      <c r="X7" s="5">
        <v>1</v>
      </c>
      <c r="Y7">
        <v>39</v>
      </c>
      <c r="Z7">
        <v>2</v>
      </c>
      <c r="AA7">
        <v>11</v>
      </c>
      <c r="AB7">
        <f t="shared" ref="AB7:AB27" si="3">(Z7+AA7)</f>
        <v>13</v>
      </c>
      <c r="AC7">
        <f t="shared" ref="AC7:AC27" si="4">Y7+AB7</f>
        <v>52</v>
      </c>
      <c r="AD7">
        <f t="shared" ref="AD7:AD27" si="5">(Z7*100/AA7)</f>
        <v>18.181818181818183</v>
      </c>
      <c r="AE7" s="24" t="s">
        <v>25</v>
      </c>
      <c r="AF7" s="17">
        <v>7.1428570000000002</v>
      </c>
      <c r="AI7" s="24" t="s">
        <v>48</v>
      </c>
      <c r="AJ7" s="5">
        <v>1</v>
      </c>
      <c r="AK7">
        <v>37</v>
      </c>
      <c r="AL7">
        <v>6</v>
      </c>
      <c r="AM7">
        <v>1</v>
      </c>
      <c r="AN7">
        <f t="shared" ref="AN7:AN23" si="6">AL7+AM7</f>
        <v>7</v>
      </c>
      <c r="AO7">
        <f t="shared" ref="AO7:AO23" si="7">AK7+AN7</f>
        <v>44</v>
      </c>
      <c r="AP7">
        <v>15.909090909090899</v>
      </c>
      <c r="AU7">
        <v>3.66441658630665</v>
      </c>
      <c r="AV7">
        <v>4.3731778425655996</v>
      </c>
      <c r="AW7">
        <v>6.9767441860465098</v>
      </c>
      <c r="AX7">
        <v>40</v>
      </c>
      <c r="AY7">
        <v>4.7619049999999996</v>
      </c>
      <c r="AZ7">
        <v>4.8625792811839297</v>
      </c>
      <c r="BA7">
        <v>80</v>
      </c>
      <c r="BB7">
        <v>6.9767440000000001</v>
      </c>
      <c r="BC7">
        <v>4.8710601719197699</v>
      </c>
      <c r="BD7">
        <v>10.2040816326531</v>
      </c>
      <c r="BF7" s="13" t="s">
        <v>87</v>
      </c>
      <c r="BG7">
        <f>_xlfn.T.TEST(AZ6:AZ11, BA6:BA61, 2, 3)</f>
        <v>2.4262542360053262E-17</v>
      </c>
    </row>
    <row r="8" spans="1:59" x14ac:dyDescent="0.35">
      <c r="C8" s="5">
        <v>328</v>
      </c>
      <c r="D8" s="5">
        <v>15</v>
      </c>
      <c r="E8" s="5">
        <v>343</v>
      </c>
      <c r="F8" s="5"/>
      <c r="G8" s="5">
        <f>D8*100/E8</f>
        <v>4.3731778425655978</v>
      </c>
      <c r="H8" s="5"/>
      <c r="L8" s="5">
        <v>2</v>
      </c>
      <c r="M8">
        <v>31</v>
      </c>
      <c r="N8">
        <v>2</v>
      </c>
      <c r="O8">
        <v>5</v>
      </c>
      <c r="P8">
        <f t="shared" si="0"/>
        <v>7</v>
      </c>
      <c r="Q8">
        <f t="shared" si="1"/>
        <v>38</v>
      </c>
      <c r="R8">
        <f t="shared" si="2"/>
        <v>40</v>
      </c>
      <c r="S8" s="17"/>
      <c r="T8" s="17">
        <v>4.7619049999999996</v>
      </c>
      <c r="X8" s="5">
        <v>2</v>
      </c>
      <c r="Y8">
        <v>56</v>
      </c>
      <c r="Z8">
        <v>4</v>
      </c>
      <c r="AA8">
        <v>5</v>
      </c>
      <c r="AB8">
        <f t="shared" si="3"/>
        <v>9</v>
      </c>
      <c r="AC8">
        <f t="shared" si="4"/>
        <v>65</v>
      </c>
      <c r="AD8">
        <f t="shared" si="5"/>
        <v>80</v>
      </c>
      <c r="AF8" s="17">
        <v>6.9767440000000001</v>
      </c>
      <c r="AJ8" s="5">
        <v>2</v>
      </c>
      <c r="AK8">
        <v>44</v>
      </c>
      <c r="AL8">
        <v>4</v>
      </c>
      <c r="AM8">
        <v>1</v>
      </c>
      <c r="AN8">
        <f t="shared" si="6"/>
        <v>5</v>
      </c>
      <c r="AO8">
        <f t="shared" si="7"/>
        <v>49</v>
      </c>
      <c r="AP8">
        <v>10.2040816326531</v>
      </c>
      <c r="AU8">
        <v>4.8964218455743902</v>
      </c>
      <c r="AV8">
        <v>4.2505592841163304</v>
      </c>
      <c r="AW8">
        <v>3.8461538461538498</v>
      </c>
      <c r="AX8">
        <v>33.3333333333333</v>
      </c>
      <c r="AY8">
        <v>8.2786880000000007</v>
      </c>
      <c r="AZ8">
        <v>5.2631578947368398</v>
      </c>
      <c r="BA8">
        <v>16.6666666666667</v>
      </c>
      <c r="BB8">
        <v>7.5949369999999998</v>
      </c>
      <c r="BC8">
        <v>5.4131054131054102</v>
      </c>
      <c r="BD8">
        <v>14.545454545454501</v>
      </c>
      <c r="BF8" s="13" t="s">
        <v>88</v>
      </c>
      <c r="BG8">
        <f>_xlfn.T.TEST(AZ6:AZ11, BB6:BB17, 2, 3)</f>
        <v>4.0290029413826039E-5</v>
      </c>
    </row>
    <row r="9" spans="1:59" x14ac:dyDescent="0.35">
      <c r="C9" s="5">
        <v>428</v>
      </c>
      <c r="D9" s="5">
        <v>19</v>
      </c>
      <c r="E9" s="5">
        <v>447</v>
      </c>
      <c r="F9" s="5"/>
      <c r="G9" s="5">
        <f>D9*100/E9</f>
        <v>4.2505592841163313</v>
      </c>
      <c r="H9" s="5"/>
      <c r="L9" s="5">
        <v>3</v>
      </c>
      <c r="M9">
        <v>36</v>
      </c>
      <c r="N9">
        <v>2</v>
      </c>
      <c r="O9">
        <v>6</v>
      </c>
      <c r="P9">
        <f t="shared" si="0"/>
        <v>8</v>
      </c>
      <c r="Q9">
        <f t="shared" si="1"/>
        <v>44</v>
      </c>
      <c r="R9">
        <f t="shared" si="2"/>
        <v>33.333333333333336</v>
      </c>
      <c r="S9" s="17"/>
      <c r="X9" s="5">
        <v>3</v>
      </c>
      <c r="Y9">
        <v>58</v>
      </c>
      <c r="Z9">
        <v>2</v>
      </c>
      <c r="AA9">
        <v>12</v>
      </c>
      <c r="AB9">
        <f t="shared" si="3"/>
        <v>14</v>
      </c>
      <c r="AC9">
        <f t="shared" si="4"/>
        <v>72</v>
      </c>
      <c r="AD9">
        <f t="shared" si="5"/>
        <v>16.666666666666668</v>
      </c>
      <c r="AF9" s="17"/>
      <c r="AJ9" s="5">
        <v>3</v>
      </c>
      <c r="AK9">
        <v>47</v>
      </c>
      <c r="AL9">
        <v>7</v>
      </c>
      <c r="AM9">
        <v>1</v>
      </c>
      <c r="AN9">
        <f t="shared" si="6"/>
        <v>8</v>
      </c>
      <c r="AO9">
        <f t="shared" si="7"/>
        <v>55</v>
      </c>
      <c r="AP9">
        <v>14.545454545454501</v>
      </c>
      <c r="AV9">
        <v>3.9045553145336198</v>
      </c>
      <c r="AW9">
        <v>4.2553191489361701</v>
      </c>
      <c r="AX9">
        <v>33.3333333333333</v>
      </c>
      <c r="AY9">
        <v>5.0632910000000004</v>
      </c>
      <c r="AZ9">
        <v>4.6875</v>
      </c>
      <c r="BA9">
        <v>37.5</v>
      </c>
      <c r="BB9">
        <v>7.4074070000000001</v>
      </c>
      <c r="BC9">
        <v>2.9629629629629601</v>
      </c>
      <c r="BD9">
        <v>14.285714285714301</v>
      </c>
      <c r="BF9" s="13" t="s">
        <v>89</v>
      </c>
      <c r="BG9">
        <f>_xlfn.T.TEST(BC6:BC9, BD6:BD35, 2, 3)</f>
        <v>1.5651417400493116E-11</v>
      </c>
    </row>
    <row r="10" spans="1:59" x14ac:dyDescent="0.35">
      <c r="C10" s="5">
        <v>443</v>
      </c>
      <c r="D10" s="5">
        <v>18</v>
      </c>
      <c r="E10" s="5">
        <v>461</v>
      </c>
      <c r="F10" s="5"/>
      <c r="G10" s="5">
        <f>D10*100/E10</f>
        <v>3.9045553145336225</v>
      </c>
      <c r="H10" s="5"/>
      <c r="L10" s="5">
        <v>4</v>
      </c>
      <c r="M10">
        <v>32</v>
      </c>
      <c r="N10">
        <v>1</v>
      </c>
      <c r="O10">
        <v>3</v>
      </c>
      <c r="P10">
        <f t="shared" si="0"/>
        <v>4</v>
      </c>
      <c r="Q10">
        <f t="shared" si="1"/>
        <v>36</v>
      </c>
      <c r="R10">
        <f t="shared" si="2"/>
        <v>33.333333333333336</v>
      </c>
      <c r="S10" s="24" t="s">
        <v>31</v>
      </c>
      <c r="T10" s="17">
        <v>8.2786880000000007</v>
      </c>
      <c r="X10" s="5">
        <v>4</v>
      </c>
      <c r="Y10">
        <v>60</v>
      </c>
      <c r="Z10">
        <v>3</v>
      </c>
      <c r="AA10">
        <v>8</v>
      </c>
      <c r="AB10">
        <f t="shared" si="3"/>
        <v>11</v>
      </c>
      <c r="AC10">
        <f t="shared" si="4"/>
        <v>71</v>
      </c>
      <c r="AD10">
        <f t="shared" si="5"/>
        <v>37.5</v>
      </c>
      <c r="AE10" s="24" t="s">
        <v>45</v>
      </c>
      <c r="AF10" s="17">
        <v>7.5949369999999998</v>
      </c>
      <c r="AJ10" s="5">
        <v>4</v>
      </c>
      <c r="AK10">
        <v>36</v>
      </c>
      <c r="AL10">
        <v>5</v>
      </c>
      <c r="AM10">
        <v>1</v>
      </c>
      <c r="AN10">
        <f t="shared" si="6"/>
        <v>6</v>
      </c>
      <c r="AO10">
        <f t="shared" si="7"/>
        <v>42</v>
      </c>
      <c r="AP10">
        <v>14.285714285714301</v>
      </c>
      <c r="AV10">
        <v>3.52941176470588</v>
      </c>
      <c r="AW10">
        <v>3.9301310043668098</v>
      </c>
      <c r="AX10">
        <v>0</v>
      </c>
      <c r="AY10">
        <v>4.5977009999999998</v>
      </c>
      <c r="AZ10">
        <v>3.90625</v>
      </c>
      <c r="BA10">
        <v>15.384615384615399</v>
      </c>
      <c r="BB10">
        <v>9.6385550000000002</v>
      </c>
      <c r="BD10">
        <v>13.636363636363599</v>
      </c>
    </row>
    <row r="11" spans="1:59" x14ac:dyDescent="0.35">
      <c r="C11" s="5"/>
      <c r="D11" s="5"/>
      <c r="E11" s="5"/>
      <c r="F11" s="5"/>
      <c r="G11" s="5"/>
      <c r="H11" s="5"/>
      <c r="L11" s="5">
        <v>5</v>
      </c>
      <c r="M11">
        <v>30</v>
      </c>
      <c r="O11">
        <v>3</v>
      </c>
      <c r="P11">
        <f t="shared" si="0"/>
        <v>3</v>
      </c>
      <c r="Q11">
        <f t="shared" si="1"/>
        <v>33</v>
      </c>
      <c r="R11">
        <f t="shared" si="2"/>
        <v>0</v>
      </c>
      <c r="S11" s="17"/>
      <c r="T11" s="17">
        <v>5.0632910000000004</v>
      </c>
      <c r="X11" s="5">
        <v>5</v>
      </c>
      <c r="Y11">
        <v>51</v>
      </c>
      <c r="Z11">
        <v>2</v>
      </c>
      <c r="AA11">
        <v>13</v>
      </c>
      <c r="AB11">
        <f t="shared" si="3"/>
        <v>15</v>
      </c>
      <c r="AC11">
        <f t="shared" si="4"/>
        <v>66</v>
      </c>
      <c r="AD11">
        <f t="shared" si="5"/>
        <v>15.384615384615385</v>
      </c>
      <c r="AF11" s="17">
        <v>7.4074070000000001</v>
      </c>
      <c r="AJ11" s="5">
        <v>5</v>
      </c>
      <c r="AK11">
        <v>38</v>
      </c>
      <c r="AL11">
        <v>5</v>
      </c>
      <c r="AM11">
        <v>1</v>
      </c>
      <c r="AN11">
        <f t="shared" si="6"/>
        <v>6</v>
      </c>
      <c r="AO11">
        <f t="shared" si="7"/>
        <v>44</v>
      </c>
      <c r="AP11">
        <v>13.636363636363599</v>
      </c>
      <c r="AV11">
        <v>4.7393364928909998</v>
      </c>
      <c r="AW11">
        <v>4.8951048951049003</v>
      </c>
      <c r="AX11">
        <v>0</v>
      </c>
      <c r="AY11">
        <v>3.3571430000000002</v>
      </c>
      <c r="AZ11">
        <v>3.01204819277108</v>
      </c>
      <c r="BA11">
        <v>23.076923076923102</v>
      </c>
      <c r="BB11">
        <v>6.086957</v>
      </c>
      <c r="BD11">
        <v>17.307692307692299</v>
      </c>
    </row>
    <row r="12" spans="1:59" x14ac:dyDescent="0.35">
      <c r="B12" s="24" t="s">
        <v>32</v>
      </c>
      <c r="C12" s="5">
        <v>328</v>
      </c>
      <c r="D12" s="5">
        <v>12</v>
      </c>
      <c r="E12" s="5">
        <v>340</v>
      </c>
      <c r="F12" s="5"/>
      <c r="G12" s="5">
        <f>D12*100/E12</f>
        <v>3.5294117647058822</v>
      </c>
      <c r="H12" s="5"/>
      <c r="L12" s="5">
        <v>6</v>
      </c>
      <c r="M12">
        <v>41</v>
      </c>
      <c r="O12">
        <v>3</v>
      </c>
      <c r="P12">
        <f t="shared" si="0"/>
        <v>3</v>
      </c>
      <c r="Q12">
        <f t="shared" si="1"/>
        <v>44</v>
      </c>
      <c r="R12">
        <f t="shared" si="2"/>
        <v>0</v>
      </c>
      <c r="S12" s="17"/>
      <c r="T12" s="17">
        <v>4.5977009999999998</v>
      </c>
      <c r="X12" s="5">
        <v>6</v>
      </c>
      <c r="Y12">
        <v>48</v>
      </c>
      <c r="Z12">
        <v>3</v>
      </c>
      <c r="AA12">
        <v>13</v>
      </c>
      <c r="AB12">
        <f t="shared" si="3"/>
        <v>16</v>
      </c>
      <c r="AC12">
        <f t="shared" si="4"/>
        <v>64</v>
      </c>
      <c r="AD12">
        <f t="shared" si="5"/>
        <v>23.076923076923077</v>
      </c>
      <c r="AF12" s="17">
        <v>9.6385550000000002</v>
      </c>
      <c r="AJ12" s="5">
        <v>6</v>
      </c>
      <c r="AK12">
        <v>43</v>
      </c>
      <c r="AL12">
        <v>7</v>
      </c>
      <c r="AM12">
        <v>2</v>
      </c>
      <c r="AN12">
        <f t="shared" si="6"/>
        <v>9</v>
      </c>
      <c r="AO12">
        <f t="shared" si="7"/>
        <v>52</v>
      </c>
      <c r="AP12">
        <v>17.307692307692299</v>
      </c>
      <c r="AV12">
        <v>5.1118210862619797</v>
      </c>
      <c r="AW12">
        <v>4.19847328244275</v>
      </c>
      <c r="AX12">
        <v>20</v>
      </c>
      <c r="AY12">
        <v>3.9215689999999999</v>
      </c>
      <c r="BA12">
        <v>33.3333333333333</v>
      </c>
      <c r="BB12">
        <v>7.9365079999999999</v>
      </c>
      <c r="BD12">
        <v>13.5135135135135</v>
      </c>
    </row>
    <row r="13" spans="1:59" x14ac:dyDescent="0.35">
      <c r="C13" s="5">
        <v>402</v>
      </c>
      <c r="D13" s="5">
        <v>20</v>
      </c>
      <c r="E13" s="5">
        <v>422</v>
      </c>
      <c r="F13" s="5"/>
      <c r="G13" s="5">
        <f>D13*100/E13</f>
        <v>4.7393364928909953</v>
      </c>
      <c r="H13" s="5"/>
      <c r="L13" s="5">
        <v>7</v>
      </c>
      <c r="M13">
        <v>42</v>
      </c>
      <c r="N13">
        <v>1</v>
      </c>
      <c r="O13">
        <v>5</v>
      </c>
      <c r="P13">
        <f t="shared" si="0"/>
        <v>6</v>
      </c>
      <c r="Q13">
        <f t="shared" si="1"/>
        <v>48</v>
      </c>
      <c r="R13">
        <f t="shared" si="2"/>
        <v>20</v>
      </c>
      <c r="S13" s="17"/>
      <c r="T13" s="17">
        <v>3.3571430000000002</v>
      </c>
      <c r="X13" s="5">
        <v>7</v>
      </c>
      <c r="Y13">
        <v>69</v>
      </c>
      <c r="Z13">
        <v>4</v>
      </c>
      <c r="AA13">
        <v>12</v>
      </c>
      <c r="AB13">
        <f t="shared" si="3"/>
        <v>16</v>
      </c>
      <c r="AC13">
        <f t="shared" si="4"/>
        <v>85</v>
      </c>
      <c r="AD13">
        <f t="shared" si="5"/>
        <v>33.333333333333336</v>
      </c>
      <c r="AF13" s="17"/>
      <c r="AJ13" s="5">
        <v>7</v>
      </c>
      <c r="AK13">
        <v>32</v>
      </c>
      <c r="AL13">
        <v>4</v>
      </c>
      <c r="AM13">
        <v>1</v>
      </c>
      <c r="AN13">
        <f t="shared" si="6"/>
        <v>5</v>
      </c>
      <c r="AO13">
        <f t="shared" si="7"/>
        <v>37</v>
      </c>
      <c r="AP13">
        <v>13.5135135135135</v>
      </c>
      <c r="AV13">
        <v>4.7738693467336697</v>
      </c>
      <c r="AW13">
        <v>5</v>
      </c>
      <c r="AX13">
        <v>25</v>
      </c>
      <c r="AY13">
        <v>4.6315790000000003</v>
      </c>
      <c r="BA13">
        <v>20</v>
      </c>
      <c r="BB13">
        <v>7.1428570000000002</v>
      </c>
      <c r="BD13">
        <v>17.7777777777778</v>
      </c>
    </row>
    <row r="14" spans="1:59" x14ac:dyDescent="0.35">
      <c r="C14" s="5">
        <v>297</v>
      </c>
      <c r="D14" s="5">
        <v>16</v>
      </c>
      <c r="E14" s="5">
        <v>313</v>
      </c>
      <c r="F14" s="5"/>
      <c r="G14" s="5">
        <f>D14*100/E14</f>
        <v>5.1118210862619806</v>
      </c>
      <c r="H14" s="5"/>
      <c r="L14" s="5">
        <v>8</v>
      </c>
      <c r="M14">
        <v>37</v>
      </c>
      <c r="N14">
        <v>1</v>
      </c>
      <c r="O14">
        <v>4</v>
      </c>
      <c r="P14">
        <f t="shared" si="0"/>
        <v>5</v>
      </c>
      <c r="Q14">
        <f t="shared" si="1"/>
        <v>42</v>
      </c>
      <c r="R14">
        <f t="shared" si="2"/>
        <v>25</v>
      </c>
      <c r="S14" s="17"/>
      <c r="X14" s="5">
        <v>8</v>
      </c>
      <c r="Y14">
        <v>36</v>
      </c>
      <c r="Z14">
        <v>2</v>
      </c>
      <c r="AA14">
        <v>10</v>
      </c>
      <c r="AB14">
        <f t="shared" si="3"/>
        <v>12</v>
      </c>
      <c r="AC14">
        <f t="shared" si="4"/>
        <v>48</v>
      </c>
      <c r="AD14">
        <f t="shared" si="5"/>
        <v>20</v>
      </c>
      <c r="AE14" s="24" t="s">
        <v>23</v>
      </c>
      <c r="AF14" s="17">
        <v>6.086957</v>
      </c>
      <c r="AJ14" s="5">
        <v>8</v>
      </c>
      <c r="AK14">
        <v>37</v>
      </c>
      <c r="AL14">
        <v>6</v>
      </c>
      <c r="AM14">
        <v>2</v>
      </c>
      <c r="AN14">
        <f t="shared" si="6"/>
        <v>8</v>
      </c>
      <c r="AO14">
        <f t="shared" si="7"/>
        <v>45</v>
      </c>
      <c r="AP14">
        <v>17.7777777777778</v>
      </c>
      <c r="AW14">
        <v>5.0704225352112697</v>
      </c>
      <c r="AX14">
        <v>20</v>
      </c>
      <c r="AY14">
        <v>5.2631579999999998</v>
      </c>
      <c r="BA14">
        <v>25</v>
      </c>
      <c r="BB14">
        <v>6.25</v>
      </c>
      <c r="BD14">
        <v>21.428571428571399</v>
      </c>
    </row>
    <row r="15" spans="1:59" x14ac:dyDescent="0.35">
      <c r="C15" s="5"/>
      <c r="D15" s="5"/>
      <c r="E15" s="5"/>
      <c r="F15" s="5"/>
      <c r="G15" s="5"/>
      <c r="H15" s="5"/>
      <c r="L15" s="5">
        <v>9</v>
      </c>
      <c r="M15">
        <v>34</v>
      </c>
      <c r="N15">
        <v>1</v>
      </c>
      <c r="O15">
        <v>5</v>
      </c>
      <c r="P15">
        <f t="shared" si="0"/>
        <v>6</v>
      </c>
      <c r="Q15">
        <f t="shared" si="1"/>
        <v>40</v>
      </c>
      <c r="R15">
        <f t="shared" si="2"/>
        <v>20</v>
      </c>
      <c r="S15" s="24" t="s">
        <v>54</v>
      </c>
      <c r="T15" s="17">
        <v>3.9215689999999999</v>
      </c>
      <c r="X15" s="5">
        <v>9</v>
      </c>
      <c r="Y15">
        <v>55</v>
      </c>
      <c r="Z15">
        <v>2</v>
      </c>
      <c r="AA15">
        <v>8</v>
      </c>
      <c r="AB15">
        <f t="shared" si="3"/>
        <v>10</v>
      </c>
      <c r="AC15">
        <f t="shared" si="4"/>
        <v>65</v>
      </c>
      <c r="AD15">
        <f t="shared" si="5"/>
        <v>25</v>
      </c>
      <c r="AF15" s="17">
        <v>7.9365079999999999</v>
      </c>
      <c r="AJ15" s="5">
        <v>9</v>
      </c>
      <c r="AK15">
        <v>22</v>
      </c>
      <c r="AL15">
        <v>5</v>
      </c>
      <c r="AM15">
        <v>1</v>
      </c>
      <c r="AN15">
        <f t="shared" si="6"/>
        <v>6</v>
      </c>
      <c r="AO15">
        <f t="shared" si="7"/>
        <v>28</v>
      </c>
      <c r="AP15">
        <v>21.428571428571399</v>
      </c>
      <c r="AW15">
        <v>4.8109965635738803</v>
      </c>
      <c r="AX15">
        <v>33.3333333333333</v>
      </c>
      <c r="AY15">
        <v>6.6666670000000003</v>
      </c>
      <c r="BA15">
        <v>33.3333333333333</v>
      </c>
      <c r="BB15">
        <v>6.1068699999999998</v>
      </c>
      <c r="BD15">
        <v>21.505376344085999</v>
      </c>
    </row>
    <row r="16" spans="1:59" x14ac:dyDescent="0.35">
      <c r="B16" s="24" t="s">
        <v>34</v>
      </c>
      <c r="C16" s="5">
        <v>379</v>
      </c>
      <c r="D16" s="5">
        <v>19</v>
      </c>
      <c r="E16" s="5">
        <v>398</v>
      </c>
      <c r="F16" s="5"/>
      <c r="G16" s="5">
        <f>D16*100/E16</f>
        <v>4.7738693467336679</v>
      </c>
      <c r="H16" s="5"/>
      <c r="L16" s="5">
        <v>10</v>
      </c>
      <c r="M16">
        <v>44</v>
      </c>
      <c r="N16">
        <v>2</v>
      </c>
      <c r="O16">
        <v>6</v>
      </c>
      <c r="P16">
        <f t="shared" si="0"/>
        <v>8</v>
      </c>
      <c r="Q16">
        <f t="shared" si="1"/>
        <v>52</v>
      </c>
      <c r="R16">
        <f t="shared" si="2"/>
        <v>33.333333333333336</v>
      </c>
      <c r="S16" s="17"/>
      <c r="T16" s="17">
        <v>4.6315790000000003</v>
      </c>
      <c r="X16" s="5">
        <v>10</v>
      </c>
      <c r="Y16">
        <v>39</v>
      </c>
      <c r="Z16">
        <v>2</v>
      </c>
      <c r="AA16">
        <v>6</v>
      </c>
      <c r="AB16">
        <f t="shared" si="3"/>
        <v>8</v>
      </c>
      <c r="AC16">
        <f t="shared" si="4"/>
        <v>47</v>
      </c>
      <c r="AD16">
        <f t="shared" si="5"/>
        <v>33.333333333333336</v>
      </c>
      <c r="AF16" s="17">
        <v>7.1428570000000002</v>
      </c>
      <c r="AJ16" s="5">
        <v>10</v>
      </c>
      <c r="AK16">
        <v>73</v>
      </c>
      <c r="AL16">
        <v>17</v>
      </c>
      <c r="AM16">
        <v>3</v>
      </c>
      <c r="AN16">
        <f t="shared" si="6"/>
        <v>20</v>
      </c>
      <c r="AO16">
        <f t="shared" si="7"/>
        <v>93</v>
      </c>
      <c r="AP16">
        <v>21.505376344085999</v>
      </c>
      <c r="AW16">
        <v>5.9090909090909101</v>
      </c>
      <c r="AX16">
        <v>50</v>
      </c>
      <c r="AY16">
        <v>6.1068699999999998</v>
      </c>
      <c r="BA16">
        <v>21.428571428571399</v>
      </c>
      <c r="BB16">
        <v>7.1428570000000002</v>
      </c>
      <c r="BD16">
        <v>16.901408450704199</v>
      </c>
    </row>
    <row r="17" spans="11:56" x14ac:dyDescent="0.35">
      <c r="L17" s="5">
        <v>11</v>
      </c>
      <c r="M17">
        <v>32</v>
      </c>
      <c r="N17">
        <v>2</v>
      </c>
      <c r="O17">
        <v>4</v>
      </c>
      <c r="P17">
        <f t="shared" si="0"/>
        <v>6</v>
      </c>
      <c r="Q17">
        <f t="shared" si="1"/>
        <v>38</v>
      </c>
      <c r="R17">
        <f t="shared" si="2"/>
        <v>50</v>
      </c>
      <c r="S17" s="17"/>
      <c r="T17" s="17">
        <v>5.2631579999999998</v>
      </c>
      <c r="X17" s="5">
        <v>11</v>
      </c>
      <c r="Y17">
        <v>49</v>
      </c>
      <c r="Z17">
        <v>3</v>
      </c>
      <c r="AA17">
        <v>14</v>
      </c>
      <c r="AB17">
        <f t="shared" si="3"/>
        <v>17</v>
      </c>
      <c r="AC17">
        <f t="shared" si="4"/>
        <v>66</v>
      </c>
      <c r="AD17">
        <f t="shared" si="5"/>
        <v>21.428571428571427</v>
      </c>
      <c r="AE17" s="24" t="s">
        <v>22</v>
      </c>
      <c r="AF17" s="17">
        <v>6.25</v>
      </c>
      <c r="AI17" s="24" t="s">
        <v>80</v>
      </c>
      <c r="AJ17" s="5">
        <v>1</v>
      </c>
      <c r="AK17">
        <v>59</v>
      </c>
      <c r="AL17">
        <v>10</v>
      </c>
      <c r="AM17">
        <v>2</v>
      </c>
      <c r="AN17">
        <f t="shared" si="6"/>
        <v>12</v>
      </c>
      <c r="AO17">
        <f t="shared" si="7"/>
        <v>71</v>
      </c>
      <c r="AP17">
        <v>16.901408450704199</v>
      </c>
      <c r="AW17">
        <v>7.8651685393258397</v>
      </c>
      <c r="AX17">
        <v>33.3333333333333</v>
      </c>
      <c r="AY17">
        <v>7.1428570000000002</v>
      </c>
      <c r="BA17">
        <v>42.857142857142897</v>
      </c>
      <c r="BB17">
        <v>5.7142860000000004</v>
      </c>
      <c r="BD17">
        <v>15.0537634408602</v>
      </c>
    </row>
    <row r="18" spans="11:56" x14ac:dyDescent="0.35">
      <c r="L18" s="5">
        <v>12</v>
      </c>
      <c r="M18">
        <v>21</v>
      </c>
      <c r="N18">
        <v>1</v>
      </c>
      <c r="O18">
        <v>3</v>
      </c>
      <c r="P18">
        <f t="shared" si="0"/>
        <v>4</v>
      </c>
      <c r="Q18">
        <f t="shared" si="1"/>
        <v>25</v>
      </c>
      <c r="R18">
        <f t="shared" si="2"/>
        <v>33.333333333333336</v>
      </c>
      <c r="S18" s="17"/>
      <c r="T18" s="17">
        <v>6.6666670000000003</v>
      </c>
      <c r="X18" s="5">
        <v>12</v>
      </c>
      <c r="Y18">
        <v>39</v>
      </c>
      <c r="Z18">
        <v>3</v>
      </c>
      <c r="AA18">
        <v>7</v>
      </c>
      <c r="AB18">
        <f t="shared" si="3"/>
        <v>10</v>
      </c>
      <c r="AC18">
        <f t="shared" si="4"/>
        <v>49</v>
      </c>
      <c r="AD18">
        <f t="shared" si="5"/>
        <v>42.857142857142854</v>
      </c>
      <c r="AF18" s="17">
        <v>6.1068699999999998</v>
      </c>
      <c r="AJ18" s="5">
        <v>2</v>
      </c>
      <c r="AK18">
        <v>79</v>
      </c>
      <c r="AL18">
        <v>12</v>
      </c>
      <c r="AM18">
        <v>2</v>
      </c>
      <c r="AN18">
        <f t="shared" si="6"/>
        <v>14</v>
      </c>
      <c r="AO18">
        <f t="shared" si="7"/>
        <v>93</v>
      </c>
      <c r="AP18">
        <v>15.0537634408602</v>
      </c>
      <c r="AX18">
        <v>20</v>
      </c>
      <c r="AY18">
        <v>5.7142860000000004</v>
      </c>
      <c r="BA18">
        <v>15.384615384615399</v>
      </c>
      <c r="BD18">
        <v>16.176470588235301</v>
      </c>
    </row>
    <row r="19" spans="11:56" x14ac:dyDescent="0.35">
      <c r="L19" s="5">
        <v>13</v>
      </c>
      <c r="M19">
        <v>54</v>
      </c>
      <c r="N19">
        <v>1</v>
      </c>
      <c r="O19">
        <v>5</v>
      </c>
      <c r="P19">
        <f t="shared" si="0"/>
        <v>6</v>
      </c>
      <c r="Q19">
        <f t="shared" si="1"/>
        <v>60</v>
      </c>
      <c r="R19">
        <f t="shared" si="2"/>
        <v>20</v>
      </c>
      <c r="S19" s="17"/>
      <c r="T19" s="17">
        <v>6.1068699999999998</v>
      </c>
      <c r="X19" s="5">
        <v>13</v>
      </c>
      <c r="Y19">
        <v>52</v>
      </c>
      <c r="Z19">
        <v>2</v>
      </c>
      <c r="AA19">
        <v>13</v>
      </c>
      <c r="AB19">
        <f t="shared" si="3"/>
        <v>15</v>
      </c>
      <c r="AC19">
        <f t="shared" si="4"/>
        <v>67</v>
      </c>
      <c r="AD19">
        <f t="shared" si="5"/>
        <v>15.384615384615385</v>
      </c>
      <c r="AF19" s="17">
        <v>7.1428570000000002</v>
      </c>
      <c r="AJ19" s="5">
        <v>3</v>
      </c>
      <c r="AK19">
        <v>57</v>
      </c>
      <c r="AL19">
        <v>9</v>
      </c>
      <c r="AM19">
        <v>2</v>
      </c>
      <c r="AN19">
        <f t="shared" si="6"/>
        <v>11</v>
      </c>
      <c r="AO19">
        <f t="shared" si="7"/>
        <v>68</v>
      </c>
      <c r="AP19">
        <v>16.176470588235301</v>
      </c>
      <c r="AW19">
        <v>4.1666666666666696</v>
      </c>
      <c r="AX19">
        <v>50</v>
      </c>
      <c r="BA19">
        <v>30</v>
      </c>
      <c r="BD19">
        <v>12.0689655172414</v>
      </c>
    </row>
    <row r="20" spans="11:56" x14ac:dyDescent="0.35">
      <c r="L20" s="5">
        <v>14</v>
      </c>
      <c r="M20">
        <v>24</v>
      </c>
      <c r="N20">
        <v>1</v>
      </c>
      <c r="O20">
        <v>2</v>
      </c>
      <c r="P20">
        <f t="shared" si="0"/>
        <v>3</v>
      </c>
      <c r="Q20">
        <f t="shared" si="1"/>
        <v>27</v>
      </c>
      <c r="R20">
        <f t="shared" si="2"/>
        <v>50</v>
      </c>
      <c r="S20" s="17"/>
      <c r="T20" s="17">
        <v>7.1428570000000002</v>
      </c>
      <c r="X20" s="5">
        <v>14</v>
      </c>
      <c r="Y20">
        <v>53</v>
      </c>
      <c r="Z20">
        <v>3</v>
      </c>
      <c r="AA20">
        <v>10</v>
      </c>
      <c r="AB20">
        <f t="shared" si="3"/>
        <v>13</v>
      </c>
      <c r="AC20">
        <f t="shared" si="4"/>
        <v>66</v>
      </c>
      <c r="AD20">
        <f t="shared" si="5"/>
        <v>30</v>
      </c>
      <c r="AF20" s="17">
        <v>5.7142860000000004</v>
      </c>
      <c r="AJ20" s="5">
        <v>4</v>
      </c>
      <c r="AK20">
        <v>51</v>
      </c>
      <c r="AL20">
        <v>6</v>
      </c>
      <c r="AM20">
        <v>1</v>
      </c>
      <c r="AN20">
        <f t="shared" si="6"/>
        <v>7</v>
      </c>
      <c r="AO20">
        <f t="shared" si="7"/>
        <v>58</v>
      </c>
      <c r="AP20">
        <v>12.0689655172414</v>
      </c>
      <c r="AW20">
        <v>5.3571428571428603</v>
      </c>
      <c r="AX20">
        <v>25</v>
      </c>
      <c r="BA20">
        <v>37.5</v>
      </c>
      <c r="BD20">
        <v>16.901408450704199</v>
      </c>
    </row>
    <row r="21" spans="11:56" x14ac:dyDescent="0.35">
      <c r="L21" s="5">
        <v>15</v>
      </c>
      <c r="M21">
        <v>42</v>
      </c>
      <c r="N21">
        <v>1</v>
      </c>
      <c r="O21">
        <v>4</v>
      </c>
      <c r="P21">
        <f t="shared" si="0"/>
        <v>5</v>
      </c>
      <c r="Q21">
        <f t="shared" si="1"/>
        <v>47</v>
      </c>
      <c r="R21">
        <f t="shared" si="2"/>
        <v>25</v>
      </c>
      <c r="T21" s="17">
        <v>5.7142860000000004</v>
      </c>
      <c r="W21" s="24" t="s">
        <v>45</v>
      </c>
      <c r="X21" s="5">
        <v>1</v>
      </c>
      <c r="Y21">
        <v>47</v>
      </c>
      <c r="Z21">
        <v>3</v>
      </c>
      <c r="AA21">
        <v>8</v>
      </c>
      <c r="AB21">
        <f t="shared" si="3"/>
        <v>11</v>
      </c>
      <c r="AC21">
        <f t="shared" si="4"/>
        <v>58</v>
      </c>
      <c r="AD21">
        <f t="shared" si="5"/>
        <v>37.5</v>
      </c>
      <c r="AJ21" s="5">
        <v>5</v>
      </c>
      <c r="AK21">
        <v>59</v>
      </c>
      <c r="AL21">
        <v>10</v>
      </c>
      <c r="AM21">
        <v>2</v>
      </c>
      <c r="AN21">
        <f t="shared" si="6"/>
        <v>12</v>
      </c>
      <c r="AO21">
        <f t="shared" si="7"/>
        <v>71</v>
      </c>
      <c r="AP21">
        <v>16.901408450704199</v>
      </c>
      <c r="AW21">
        <v>2.2727272727272698</v>
      </c>
      <c r="AX21">
        <v>25</v>
      </c>
      <c r="BA21">
        <v>37.5</v>
      </c>
      <c r="BD21">
        <v>19.480519480519501</v>
      </c>
    </row>
    <row r="22" spans="11:56" x14ac:dyDescent="0.35">
      <c r="X22" s="5">
        <v>2</v>
      </c>
      <c r="Y22">
        <v>63</v>
      </c>
      <c r="Z22">
        <v>3</v>
      </c>
      <c r="AA22">
        <v>8</v>
      </c>
      <c r="AB22">
        <f t="shared" si="3"/>
        <v>11</v>
      </c>
      <c r="AC22">
        <f t="shared" si="4"/>
        <v>74</v>
      </c>
      <c r="AD22">
        <f t="shared" si="5"/>
        <v>37.5</v>
      </c>
      <c r="AJ22" s="5">
        <v>6</v>
      </c>
      <c r="AK22">
        <v>62</v>
      </c>
      <c r="AL22">
        <v>13</v>
      </c>
      <c r="AM22">
        <v>2</v>
      </c>
      <c r="AN22">
        <f t="shared" si="6"/>
        <v>15</v>
      </c>
      <c r="AO22">
        <f t="shared" si="7"/>
        <v>77</v>
      </c>
      <c r="AP22">
        <v>19.480519480519501</v>
      </c>
      <c r="AX22">
        <v>40</v>
      </c>
      <c r="BA22">
        <v>27.272727272727298</v>
      </c>
      <c r="BD22">
        <v>32.075471698113198</v>
      </c>
    </row>
    <row r="23" spans="11:56" x14ac:dyDescent="0.35">
      <c r="X23" s="5">
        <v>3</v>
      </c>
      <c r="Y23">
        <v>56</v>
      </c>
      <c r="Z23">
        <v>3</v>
      </c>
      <c r="AA23">
        <v>11</v>
      </c>
      <c r="AB23">
        <f t="shared" si="3"/>
        <v>14</v>
      </c>
      <c r="AC23">
        <f t="shared" si="4"/>
        <v>70</v>
      </c>
      <c r="AD23">
        <f t="shared" si="5"/>
        <v>27.272727272727273</v>
      </c>
      <c r="AJ23" s="5">
        <v>7</v>
      </c>
      <c r="AK23">
        <v>36</v>
      </c>
      <c r="AL23">
        <v>15</v>
      </c>
      <c r="AM23">
        <v>2</v>
      </c>
      <c r="AN23">
        <f t="shared" si="6"/>
        <v>17</v>
      </c>
      <c r="AO23">
        <f t="shared" si="7"/>
        <v>53</v>
      </c>
      <c r="AP23">
        <v>32.075471698113198</v>
      </c>
      <c r="AX23">
        <v>33.3333333333333</v>
      </c>
      <c r="BA23">
        <v>9.0909090909090899</v>
      </c>
    </row>
    <row r="24" spans="11:56" x14ac:dyDescent="0.35">
      <c r="X24" s="5">
        <v>4</v>
      </c>
      <c r="Y24">
        <v>42</v>
      </c>
      <c r="Z24">
        <v>1</v>
      </c>
      <c r="AA24">
        <v>11</v>
      </c>
      <c r="AB24">
        <f t="shared" si="3"/>
        <v>12</v>
      </c>
      <c r="AC24">
        <f t="shared" si="4"/>
        <v>54</v>
      </c>
      <c r="AD24">
        <f t="shared" si="5"/>
        <v>9.0909090909090917</v>
      </c>
      <c r="AX24">
        <v>25</v>
      </c>
      <c r="BA24">
        <v>37.5</v>
      </c>
      <c r="BD24">
        <v>19.7183098591549</v>
      </c>
    </row>
    <row r="25" spans="11:56" x14ac:dyDescent="0.35">
      <c r="K25" s="24" t="s">
        <v>31</v>
      </c>
      <c r="L25" s="5">
        <v>1</v>
      </c>
      <c r="M25">
        <v>38</v>
      </c>
      <c r="N25">
        <v>1</v>
      </c>
      <c r="O25">
        <v>4</v>
      </c>
      <c r="P25">
        <f t="shared" ref="P25:P35" si="8">N25+O25</f>
        <v>5</v>
      </c>
      <c r="Q25">
        <f t="shared" ref="Q25:Q35" si="9">M25+P25</f>
        <v>43</v>
      </c>
      <c r="R25">
        <f t="shared" ref="R25:R35" si="10">(N25*100/O25)</f>
        <v>25</v>
      </c>
      <c r="X25" s="5">
        <v>5</v>
      </c>
      <c r="Y25">
        <v>45</v>
      </c>
      <c r="Z25">
        <v>3</v>
      </c>
      <c r="AA25">
        <v>8</v>
      </c>
      <c r="AB25">
        <f t="shared" si="3"/>
        <v>11</v>
      </c>
      <c r="AC25">
        <f t="shared" si="4"/>
        <v>56</v>
      </c>
      <c r="AD25">
        <f t="shared" si="5"/>
        <v>37.5</v>
      </c>
      <c r="AI25" s="24" t="s">
        <v>47</v>
      </c>
      <c r="AJ25" s="5">
        <v>1</v>
      </c>
      <c r="AK25">
        <v>57</v>
      </c>
      <c r="AL25">
        <v>12</v>
      </c>
      <c r="AM25">
        <v>2</v>
      </c>
      <c r="AN25">
        <f t="shared" ref="AN25:AN36" si="11">AL25+AM25</f>
        <v>14</v>
      </c>
      <c r="AO25">
        <f t="shared" ref="AO25:AO36" si="12">AK25+AN25</f>
        <v>71</v>
      </c>
      <c r="AP25">
        <v>19.7183098591549</v>
      </c>
      <c r="AX25">
        <v>33.3333333333333</v>
      </c>
      <c r="BA25">
        <v>40</v>
      </c>
      <c r="BD25">
        <v>20</v>
      </c>
    </row>
    <row r="26" spans="11:56" x14ac:dyDescent="0.35">
      <c r="L26" s="5">
        <v>2</v>
      </c>
      <c r="M26">
        <v>41</v>
      </c>
      <c r="N26">
        <v>2</v>
      </c>
      <c r="O26">
        <v>5</v>
      </c>
      <c r="P26">
        <f t="shared" si="8"/>
        <v>7</v>
      </c>
      <c r="Q26">
        <f t="shared" si="9"/>
        <v>48</v>
      </c>
      <c r="R26">
        <f t="shared" si="10"/>
        <v>40</v>
      </c>
      <c r="X26" s="5">
        <v>6</v>
      </c>
      <c r="Y26">
        <v>79</v>
      </c>
      <c r="Z26">
        <v>6</v>
      </c>
      <c r="AA26">
        <v>15</v>
      </c>
      <c r="AB26">
        <f t="shared" si="3"/>
        <v>21</v>
      </c>
      <c r="AC26">
        <f t="shared" si="4"/>
        <v>100</v>
      </c>
      <c r="AD26">
        <f t="shared" si="5"/>
        <v>40</v>
      </c>
      <c r="AJ26" s="5">
        <v>2</v>
      </c>
      <c r="AK26">
        <v>48</v>
      </c>
      <c r="AL26">
        <v>11</v>
      </c>
      <c r="AM26">
        <v>1</v>
      </c>
      <c r="AN26">
        <f t="shared" si="11"/>
        <v>12</v>
      </c>
      <c r="AO26">
        <f t="shared" si="12"/>
        <v>60</v>
      </c>
      <c r="AP26">
        <v>20</v>
      </c>
      <c r="AX26">
        <v>0</v>
      </c>
      <c r="BA26">
        <v>30.769230769230798</v>
      </c>
      <c r="BD26">
        <v>14.0350877192982</v>
      </c>
    </row>
    <row r="27" spans="11:56" x14ac:dyDescent="0.35">
      <c r="L27" s="5">
        <v>3</v>
      </c>
      <c r="M27">
        <v>48</v>
      </c>
      <c r="N27">
        <v>2</v>
      </c>
      <c r="O27">
        <v>6</v>
      </c>
      <c r="P27">
        <f t="shared" si="8"/>
        <v>8</v>
      </c>
      <c r="Q27">
        <f t="shared" si="9"/>
        <v>56</v>
      </c>
      <c r="R27">
        <f t="shared" si="10"/>
        <v>33.333333333333336</v>
      </c>
      <c r="X27" s="5">
        <v>7</v>
      </c>
      <c r="Y27">
        <v>63</v>
      </c>
      <c r="Z27">
        <v>4</v>
      </c>
      <c r="AA27">
        <v>13</v>
      </c>
      <c r="AB27">
        <f t="shared" si="3"/>
        <v>17</v>
      </c>
      <c r="AC27">
        <f t="shared" si="4"/>
        <v>80</v>
      </c>
      <c r="AD27">
        <f t="shared" si="5"/>
        <v>30.76923076923077</v>
      </c>
      <c r="AJ27" s="5">
        <v>3</v>
      </c>
      <c r="AK27">
        <v>49</v>
      </c>
      <c r="AL27">
        <v>7</v>
      </c>
      <c r="AM27">
        <v>1</v>
      </c>
      <c r="AN27">
        <f t="shared" si="11"/>
        <v>8</v>
      </c>
      <c r="AO27">
        <f t="shared" si="12"/>
        <v>57</v>
      </c>
      <c r="AP27">
        <v>14.0350877192982</v>
      </c>
      <c r="AX27">
        <v>100</v>
      </c>
      <c r="BA27">
        <v>57.142857142857103</v>
      </c>
      <c r="BD27">
        <v>18.181818181818201</v>
      </c>
    </row>
    <row r="28" spans="11:56" x14ac:dyDescent="0.35">
      <c r="L28" s="5">
        <v>4</v>
      </c>
      <c r="M28">
        <v>38</v>
      </c>
      <c r="N28">
        <v>1</v>
      </c>
      <c r="O28">
        <v>4</v>
      </c>
      <c r="P28">
        <f t="shared" si="8"/>
        <v>5</v>
      </c>
      <c r="Q28">
        <f t="shared" si="9"/>
        <v>43</v>
      </c>
      <c r="R28">
        <f t="shared" si="10"/>
        <v>25</v>
      </c>
      <c r="AJ28" s="5">
        <v>4</v>
      </c>
      <c r="AK28">
        <v>36</v>
      </c>
      <c r="AL28">
        <v>7</v>
      </c>
      <c r="AM28">
        <v>1</v>
      </c>
      <c r="AN28">
        <f t="shared" si="11"/>
        <v>8</v>
      </c>
      <c r="AO28">
        <f t="shared" si="12"/>
        <v>44</v>
      </c>
      <c r="AP28">
        <v>18.181818181818201</v>
      </c>
      <c r="AX28">
        <v>25</v>
      </c>
      <c r="BA28">
        <v>36.363636363636402</v>
      </c>
      <c r="BD28">
        <v>18</v>
      </c>
    </row>
    <row r="29" spans="11:56" x14ac:dyDescent="0.35">
      <c r="L29" s="5">
        <v>5</v>
      </c>
      <c r="M29">
        <v>34</v>
      </c>
      <c r="N29">
        <v>1</v>
      </c>
      <c r="O29">
        <v>3</v>
      </c>
      <c r="P29">
        <f t="shared" si="8"/>
        <v>4</v>
      </c>
      <c r="Q29">
        <f t="shared" si="9"/>
        <v>38</v>
      </c>
      <c r="R29">
        <f t="shared" si="10"/>
        <v>33.333333333333336</v>
      </c>
      <c r="AJ29" s="5">
        <v>5</v>
      </c>
      <c r="AK29">
        <v>41</v>
      </c>
      <c r="AL29">
        <v>7</v>
      </c>
      <c r="AM29">
        <v>2</v>
      </c>
      <c r="AN29">
        <f t="shared" si="11"/>
        <v>9</v>
      </c>
      <c r="AO29">
        <f t="shared" si="12"/>
        <v>50</v>
      </c>
      <c r="AP29">
        <v>18</v>
      </c>
      <c r="AX29">
        <v>20</v>
      </c>
      <c r="BA29">
        <v>30</v>
      </c>
      <c r="BD29">
        <v>17.105263157894701</v>
      </c>
    </row>
    <row r="30" spans="11:56" x14ac:dyDescent="0.35">
      <c r="L30" s="5">
        <v>6</v>
      </c>
      <c r="M30">
        <v>31</v>
      </c>
      <c r="O30">
        <v>3</v>
      </c>
      <c r="P30">
        <f t="shared" si="8"/>
        <v>3</v>
      </c>
      <c r="Q30">
        <f t="shared" si="9"/>
        <v>34</v>
      </c>
      <c r="R30">
        <f t="shared" si="10"/>
        <v>0</v>
      </c>
      <c r="AJ30" s="5">
        <v>6</v>
      </c>
      <c r="AK30">
        <v>63</v>
      </c>
      <c r="AL30">
        <v>11</v>
      </c>
      <c r="AM30">
        <v>2</v>
      </c>
      <c r="AN30">
        <f t="shared" si="11"/>
        <v>13</v>
      </c>
      <c r="AO30">
        <f t="shared" si="12"/>
        <v>76</v>
      </c>
      <c r="AP30">
        <v>17.105263157894701</v>
      </c>
      <c r="AX30">
        <v>20</v>
      </c>
      <c r="BA30">
        <v>33.3333333333333</v>
      </c>
      <c r="BD30">
        <v>17.0731707317073</v>
      </c>
    </row>
    <row r="31" spans="11:56" x14ac:dyDescent="0.35">
      <c r="K31" s="24" t="s">
        <v>54</v>
      </c>
      <c r="L31" s="5">
        <v>1</v>
      </c>
      <c r="M31">
        <v>42</v>
      </c>
      <c r="N31">
        <v>1</v>
      </c>
      <c r="O31">
        <v>1</v>
      </c>
      <c r="P31">
        <f t="shared" si="8"/>
        <v>2</v>
      </c>
      <c r="Q31">
        <f t="shared" si="9"/>
        <v>44</v>
      </c>
      <c r="R31">
        <f t="shared" si="10"/>
        <v>100</v>
      </c>
      <c r="W31" s="24" t="s">
        <v>23</v>
      </c>
      <c r="X31" s="5">
        <v>1</v>
      </c>
      <c r="Y31">
        <v>42</v>
      </c>
      <c r="Z31">
        <v>4</v>
      </c>
      <c r="AA31">
        <v>7</v>
      </c>
      <c r="AB31">
        <f t="shared" ref="AB31:AB45" si="13">(Z31+AA31)</f>
        <v>11</v>
      </c>
      <c r="AC31">
        <f t="shared" ref="AC31:AC45" si="14">Y31+AB31</f>
        <v>53</v>
      </c>
      <c r="AD31">
        <f t="shared" ref="AD31:AD45" si="15">(Z31*100/AA31)</f>
        <v>57.142857142857146</v>
      </c>
      <c r="AJ31" s="5">
        <v>7</v>
      </c>
      <c r="AK31">
        <v>34</v>
      </c>
      <c r="AL31">
        <v>6</v>
      </c>
      <c r="AM31">
        <v>1</v>
      </c>
      <c r="AN31">
        <f t="shared" si="11"/>
        <v>7</v>
      </c>
      <c r="AO31">
        <f t="shared" si="12"/>
        <v>41</v>
      </c>
      <c r="AP31">
        <v>17.0731707317073</v>
      </c>
      <c r="AX31">
        <v>20</v>
      </c>
      <c r="BA31">
        <v>33.3333333333333</v>
      </c>
      <c r="BD31">
        <v>20.370370370370399</v>
      </c>
    </row>
    <row r="32" spans="11:56" x14ac:dyDescent="0.35">
      <c r="L32" s="5">
        <v>2</v>
      </c>
      <c r="M32">
        <v>35</v>
      </c>
      <c r="N32">
        <v>1</v>
      </c>
      <c r="O32">
        <v>4</v>
      </c>
      <c r="P32">
        <f t="shared" si="8"/>
        <v>5</v>
      </c>
      <c r="Q32">
        <f t="shared" si="9"/>
        <v>40</v>
      </c>
      <c r="R32">
        <f t="shared" si="10"/>
        <v>25</v>
      </c>
      <c r="X32" s="5">
        <v>2</v>
      </c>
      <c r="Y32">
        <v>58</v>
      </c>
      <c r="Z32">
        <v>4</v>
      </c>
      <c r="AA32">
        <v>11</v>
      </c>
      <c r="AB32">
        <f t="shared" si="13"/>
        <v>15</v>
      </c>
      <c r="AC32">
        <f t="shared" si="14"/>
        <v>73</v>
      </c>
      <c r="AD32">
        <f t="shared" si="15"/>
        <v>36.363636363636367</v>
      </c>
      <c r="AJ32" s="5">
        <v>8</v>
      </c>
      <c r="AK32">
        <v>43</v>
      </c>
      <c r="AL32">
        <v>9</v>
      </c>
      <c r="AM32">
        <v>2</v>
      </c>
      <c r="AN32">
        <f t="shared" si="11"/>
        <v>11</v>
      </c>
      <c r="AO32">
        <f t="shared" si="12"/>
        <v>54</v>
      </c>
      <c r="AP32">
        <v>20.370370370370399</v>
      </c>
      <c r="BA32">
        <v>20</v>
      </c>
      <c r="BD32">
        <v>16.901408450704199</v>
      </c>
    </row>
    <row r="33" spans="12:56" x14ac:dyDescent="0.35">
      <c r="L33" s="5">
        <v>3</v>
      </c>
      <c r="M33">
        <v>44</v>
      </c>
      <c r="N33">
        <v>1</v>
      </c>
      <c r="O33">
        <v>5</v>
      </c>
      <c r="P33">
        <f t="shared" si="8"/>
        <v>6</v>
      </c>
      <c r="Q33">
        <f t="shared" si="9"/>
        <v>50</v>
      </c>
      <c r="R33">
        <f t="shared" si="10"/>
        <v>20</v>
      </c>
      <c r="X33" s="5">
        <v>3</v>
      </c>
      <c r="Y33">
        <v>56</v>
      </c>
      <c r="Z33">
        <v>3</v>
      </c>
      <c r="AA33">
        <v>10</v>
      </c>
      <c r="AB33">
        <f t="shared" si="13"/>
        <v>13</v>
      </c>
      <c r="AC33">
        <f t="shared" si="14"/>
        <v>69</v>
      </c>
      <c r="AD33">
        <f t="shared" si="15"/>
        <v>30</v>
      </c>
      <c r="AJ33" s="5">
        <v>9</v>
      </c>
      <c r="AK33">
        <v>59</v>
      </c>
      <c r="AL33">
        <v>10</v>
      </c>
      <c r="AM33">
        <v>2</v>
      </c>
      <c r="AN33">
        <f t="shared" si="11"/>
        <v>12</v>
      </c>
      <c r="AO33">
        <f t="shared" si="12"/>
        <v>71</v>
      </c>
      <c r="AP33">
        <v>16.901408450704199</v>
      </c>
      <c r="BA33">
        <v>25</v>
      </c>
      <c r="BD33">
        <v>20.754716981132098</v>
      </c>
    </row>
    <row r="34" spans="12:56" x14ac:dyDescent="0.35">
      <c r="L34" s="5">
        <v>4</v>
      </c>
      <c r="M34">
        <v>42</v>
      </c>
      <c r="N34">
        <v>1</v>
      </c>
      <c r="O34">
        <v>5</v>
      </c>
      <c r="P34">
        <f t="shared" si="8"/>
        <v>6</v>
      </c>
      <c r="Q34">
        <f t="shared" si="9"/>
        <v>48</v>
      </c>
      <c r="R34">
        <f t="shared" si="10"/>
        <v>20</v>
      </c>
      <c r="X34" s="5">
        <v>4</v>
      </c>
      <c r="Y34">
        <v>31</v>
      </c>
      <c r="Z34">
        <v>1</v>
      </c>
      <c r="AA34">
        <v>3</v>
      </c>
      <c r="AB34">
        <f t="shared" si="13"/>
        <v>4</v>
      </c>
      <c r="AC34">
        <f t="shared" si="14"/>
        <v>35</v>
      </c>
      <c r="AD34">
        <f t="shared" si="15"/>
        <v>33.333333333333336</v>
      </c>
      <c r="AJ34" s="5">
        <v>10</v>
      </c>
      <c r="AK34">
        <v>42</v>
      </c>
      <c r="AL34">
        <v>9</v>
      </c>
      <c r="AM34">
        <v>2</v>
      </c>
      <c r="AN34">
        <f t="shared" si="11"/>
        <v>11</v>
      </c>
      <c r="AO34">
        <f t="shared" si="12"/>
        <v>53</v>
      </c>
      <c r="AP34">
        <v>20.754716981132098</v>
      </c>
      <c r="BA34">
        <v>20</v>
      </c>
      <c r="BD34">
        <v>17.7777777777778</v>
      </c>
    </row>
    <row r="35" spans="12:56" x14ac:dyDescent="0.35">
      <c r="L35" s="5">
        <v>5</v>
      </c>
      <c r="M35">
        <v>43</v>
      </c>
      <c r="N35">
        <v>1</v>
      </c>
      <c r="O35">
        <v>5</v>
      </c>
      <c r="P35">
        <f t="shared" si="8"/>
        <v>6</v>
      </c>
      <c r="Q35">
        <f t="shared" si="9"/>
        <v>49</v>
      </c>
      <c r="R35">
        <f t="shared" si="10"/>
        <v>20</v>
      </c>
      <c r="X35" s="5">
        <v>5</v>
      </c>
      <c r="Y35">
        <v>47</v>
      </c>
      <c r="Z35">
        <v>2</v>
      </c>
      <c r="AA35">
        <v>6</v>
      </c>
      <c r="AB35">
        <f t="shared" si="13"/>
        <v>8</v>
      </c>
      <c r="AC35">
        <f t="shared" si="14"/>
        <v>55</v>
      </c>
      <c r="AD35">
        <f t="shared" si="15"/>
        <v>33.333333333333336</v>
      </c>
      <c r="AJ35" s="5">
        <v>11</v>
      </c>
      <c r="AK35">
        <v>37</v>
      </c>
      <c r="AL35">
        <v>7</v>
      </c>
      <c r="AM35">
        <v>1</v>
      </c>
      <c r="AN35">
        <f t="shared" si="11"/>
        <v>8</v>
      </c>
      <c r="AO35">
        <f t="shared" si="12"/>
        <v>45</v>
      </c>
      <c r="AP35">
        <v>17.7777777777778</v>
      </c>
      <c r="BA35">
        <v>20</v>
      </c>
      <c r="BD35">
        <v>23.3333333333333</v>
      </c>
    </row>
    <row r="36" spans="12:56" x14ac:dyDescent="0.35">
      <c r="X36" s="5">
        <v>6</v>
      </c>
      <c r="Y36">
        <v>42</v>
      </c>
      <c r="Z36">
        <v>1</v>
      </c>
      <c r="AA36">
        <v>5</v>
      </c>
      <c r="AB36">
        <f t="shared" si="13"/>
        <v>6</v>
      </c>
      <c r="AC36">
        <f t="shared" si="14"/>
        <v>48</v>
      </c>
      <c r="AD36">
        <f t="shared" si="15"/>
        <v>20</v>
      </c>
      <c r="AJ36" s="5">
        <v>12</v>
      </c>
      <c r="AK36">
        <v>46</v>
      </c>
      <c r="AL36">
        <v>12</v>
      </c>
      <c r="AM36">
        <v>2</v>
      </c>
      <c r="AN36">
        <f t="shared" si="11"/>
        <v>14</v>
      </c>
      <c r="AO36">
        <f t="shared" si="12"/>
        <v>60</v>
      </c>
      <c r="AP36">
        <v>23.3333333333333</v>
      </c>
      <c r="BA36">
        <v>66.6666666666667</v>
      </c>
    </row>
    <row r="37" spans="12:56" x14ac:dyDescent="0.35">
      <c r="X37" s="5">
        <v>7</v>
      </c>
      <c r="Y37">
        <v>31</v>
      </c>
      <c r="Z37">
        <v>1</v>
      </c>
      <c r="AA37">
        <v>4</v>
      </c>
      <c r="AB37">
        <f t="shared" si="13"/>
        <v>5</v>
      </c>
      <c r="AC37">
        <f t="shared" si="14"/>
        <v>36</v>
      </c>
      <c r="AD37">
        <f t="shared" si="15"/>
        <v>25</v>
      </c>
      <c r="BA37">
        <v>16.6666666666667</v>
      </c>
    </row>
    <row r="38" spans="12:56" x14ac:dyDescent="0.35">
      <c r="X38" s="5">
        <v>8</v>
      </c>
      <c r="Y38">
        <v>43</v>
      </c>
      <c r="Z38">
        <v>1</v>
      </c>
      <c r="AA38">
        <v>5</v>
      </c>
      <c r="AB38">
        <f t="shared" si="13"/>
        <v>6</v>
      </c>
      <c r="AC38">
        <f t="shared" si="14"/>
        <v>49</v>
      </c>
      <c r="AD38">
        <f t="shared" si="15"/>
        <v>20</v>
      </c>
      <c r="BA38">
        <v>25</v>
      </c>
    </row>
    <row r="39" spans="12:56" x14ac:dyDescent="0.35">
      <c r="X39" s="5">
        <v>9</v>
      </c>
      <c r="Y39">
        <v>64</v>
      </c>
      <c r="Z39">
        <v>1</v>
      </c>
      <c r="AA39">
        <v>5</v>
      </c>
      <c r="AB39">
        <f t="shared" si="13"/>
        <v>6</v>
      </c>
      <c r="AC39">
        <f t="shared" si="14"/>
        <v>70</v>
      </c>
      <c r="AD39">
        <f t="shared" si="15"/>
        <v>20</v>
      </c>
      <c r="BA39">
        <v>50</v>
      </c>
    </row>
    <row r="40" spans="12:56" x14ac:dyDescent="0.35">
      <c r="X40" s="5">
        <v>10</v>
      </c>
      <c r="Y40">
        <v>34</v>
      </c>
      <c r="Z40">
        <v>2</v>
      </c>
      <c r="AA40">
        <v>3</v>
      </c>
      <c r="AB40">
        <f t="shared" si="13"/>
        <v>5</v>
      </c>
      <c r="AC40">
        <f t="shared" si="14"/>
        <v>39</v>
      </c>
      <c r="AD40">
        <f t="shared" si="15"/>
        <v>66.666666666666671</v>
      </c>
      <c r="BA40">
        <v>16.6666666666667</v>
      </c>
    </row>
    <row r="41" spans="12:56" x14ac:dyDescent="0.35">
      <c r="X41" s="5">
        <v>11</v>
      </c>
      <c r="Y41">
        <v>44</v>
      </c>
      <c r="Z41">
        <v>1</v>
      </c>
      <c r="AA41">
        <v>6</v>
      </c>
      <c r="AB41">
        <f t="shared" si="13"/>
        <v>7</v>
      </c>
      <c r="AC41">
        <f t="shared" si="14"/>
        <v>51</v>
      </c>
      <c r="AD41">
        <f t="shared" si="15"/>
        <v>16.666666666666668</v>
      </c>
      <c r="BA41">
        <v>28.571428571428601</v>
      </c>
    </row>
    <row r="42" spans="12:56" x14ac:dyDescent="0.35">
      <c r="X42" s="5">
        <v>12</v>
      </c>
      <c r="Y42">
        <v>41</v>
      </c>
      <c r="Z42">
        <v>1</v>
      </c>
      <c r="AA42">
        <v>4</v>
      </c>
      <c r="AB42">
        <f t="shared" si="13"/>
        <v>5</v>
      </c>
      <c r="AC42">
        <f t="shared" si="14"/>
        <v>46</v>
      </c>
      <c r="AD42">
        <f t="shared" si="15"/>
        <v>25</v>
      </c>
      <c r="BA42">
        <v>14.285714285714301</v>
      </c>
    </row>
    <row r="43" spans="12:56" x14ac:dyDescent="0.35">
      <c r="X43" s="5">
        <v>13</v>
      </c>
      <c r="Y43">
        <v>60</v>
      </c>
      <c r="Z43">
        <v>2</v>
      </c>
      <c r="AA43">
        <v>4</v>
      </c>
      <c r="AB43">
        <f t="shared" si="13"/>
        <v>6</v>
      </c>
      <c r="AC43">
        <f t="shared" si="14"/>
        <v>66</v>
      </c>
      <c r="AD43">
        <f t="shared" si="15"/>
        <v>50</v>
      </c>
      <c r="BA43">
        <v>33.3333333333333</v>
      </c>
    </row>
    <row r="44" spans="12:56" x14ac:dyDescent="0.35">
      <c r="X44" s="5">
        <v>14</v>
      </c>
      <c r="Y44">
        <v>39</v>
      </c>
      <c r="Z44">
        <v>1</v>
      </c>
      <c r="AA44">
        <v>6</v>
      </c>
      <c r="AB44">
        <f t="shared" si="13"/>
        <v>7</v>
      </c>
      <c r="AC44">
        <f t="shared" si="14"/>
        <v>46</v>
      </c>
      <c r="AD44">
        <f t="shared" si="15"/>
        <v>16.666666666666668</v>
      </c>
      <c r="BA44">
        <v>40</v>
      </c>
    </row>
    <row r="45" spans="12:56" x14ac:dyDescent="0.35">
      <c r="X45" s="5">
        <v>15</v>
      </c>
      <c r="Y45">
        <v>56</v>
      </c>
      <c r="Z45">
        <v>2</v>
      </c>
      <c r="AA45">
        <v>7</v>
      </c>
      <c r="AB45">
        <f t="shared" si="13"/>
        <v>9</v>
      </c>
      <c r="AC45">
        <f t="shared" si="14"/>
        <v>65</v>
      </c>
      <c r="AD45">
        <f t="shared" si="15"/>
        <v>28.571428571428573</v>
      </c>
      <c r="BA45">
        <v>30</v>
      </c>
    </row>
    <row r="46" spans="12:56" x14ac:dyDescent="0.35">
      <c r="BA46">
        <v>0</v>
      </c>
    </row>
    <row r="47" spans="12:56" x14ac:dyDescent="0.35">
      <c r="BA47">
        <v>12.5</v>
      </c>
    </row>
    <row r="48" spans="12:56" x14ac:dyDescent="0.35">
      <c r="W48" s="24" t="s">
        <v>22</v>
      </c>
      <c r="X48" s="5">
        <v>1</v>
      </c>
      <c r="Y48">
        <v>37</v>
      </c>
      <c r="Z48">
        <v>1</v>
      </c>
      <c r="AA48">
        <v>7</v>
      </c>
      <c r="AB48">
        <f t="shared" ref="AB48:AB67" si="16">(Z48+AA48)</f>
        <v>8</v>
      </c>
      <c r="AC48">
        <f t="shared" ref="AC48:AC67" si="17">Y48+AB48</f>
        <v>45</v>
      </c>
      <c r="AD48">
        <f t="shared" ref="AD48:AD67" si="18">(Z48*100/AA48)</f>
        <v>14.285714285714286</v>
      </c>
      <c r="BA48">
        <v>20</v>
      </c>
    </row>
    <row r="49" spans="23:53" x14ac:dyDescent="0.35">
      <c r="X49" s="5">
        <v>2</v>
      </c>
      <c r="Y49">
        <v>30</v>
      </c>
      <c r="Z49">
        <v>1</v>
      </c>
      <c r="AA49">
        <v>3</v>
      </c>
      <c r="AB49">
        <f t="shared" si="16"/>
        <v>4</v>
      </c>
      <c r="AC49">
        <f t="shared" si="17"/>
        <v>34</v>
      </c>
      <c r="AD49">
        <f t="shared" si="18"/>
        <v>33.333333333333336</v>
      </c>
      <c r="BA49">
        <v>33.3333333333333</v>
      </c>
    </row>
    <row r="50" spans="23:53" x14ac:dyDescent="0.35">
      <c r="X50" s="5">
        <v>3</v>
      </c>
      <c r="Y50">
        <v>35</v>
      </c>
      <c r="Z50">
        <v>2</v>
      </c>
      <c r="AA50">
        <v>5</v>
      </c>
      <c r="AB50">
        <f t="shared" si="16"/>
        <v>7</v>
      </c>
      <c r="AC50">
        <f t="shared" si="17"/>
        <v>42</v>
      </c>
      <c r="AD50">
        <f t="shared" si="18"/>
        <v>40</v>
      </c>
      <c r="BA50">
        <v>11.1111111111111</v>
      </c>
    </row>
    <row r="51" spans="23:53" x14ac:dyDescent="0.35">
      <c r="X51" s="5">
        <v>4</v>
      </c>
      <c r="Y51">
        <v>48</v>
      </c>
      <c r="Z51">
        <v>3</v>
      </c>
      <c r="AA51">
        <v>10</v>
      </c>
      <c r="AB51">
        <f t="shared" si="16"/>
        <v>13</v>
      </c>
      <c r="AC51">
        <f t="shared" si="17"/>
        <v>61</v>
      </c>
      <c r="AD51">
        <f t="shared" si="18"/>
        <v>30</v>
      </c>
      <c r="BA51">
        <v>18.181818181818201</v>
      </c>
    </row>
    <row r="52" spans="23:53" x14ac:dyDescent="0.35">
      <c r="X52" s="5">
        <v>5</v>
      </c>
      <c r="Y52">
        <v>32</v>
      </c>
      <c r="AA52">
        <v>5</v>
      </c>
      <c r="AB52">
        <f t="shared" si="16"/>
        <v>5</v>
      </c>
      <c r="AC52">
        <f t="shared" si="17"/>
        <v>37</v>
      </c>
      <c r="AD52">
        <f t="shared" si="18"/>
        <v>0</v>
      </c>
      <c r="BA52">
        <v>14.285714285714301</v>
      </c>
    </row>
    <row r="53" spans="23:53" x14ac:dyDescent="0.35">
      <c r="X53" s="5">
        <v>6</v>
      </c>
      <c r="Y53">
        <v>39</v>
      </c>
      <c r="Z53">
        <v>1</v>
      </c>
      <c r="AA53">
        <v>8</v>
      </c>
      <c r="AB53">
        <f t="shared" si="16"/>
        <v>9</v>
      </c>
      <c r="AC53">
        <f t="shared" si="17"/>
        <v>48</v>
      </c>
      <c r="AD53">
        <f t="shared" si="18"/>
        <v>12.5</v>
      </c>
      <c r="BA53">
        <v>12.5</v>
      </c>
    </row>
    <row r="54" spans="23:53" x14ac:dyDescent="0.35">
      <c r="X54" s="5">
        <v>7</v>
      </c>
      <c r="Y54">
        <v>33</v>
      </c>
      <c r="Z54">
        <v>1</v>
      </c>
      <c r="AA54">
        <v>5</v>
      </c>
      <c r="AB54">
        <f t="shared" si="16"/>
        <v>6</v>
      </c>
      <c r="AC54">
        <f t="shared" si="17"/>
        <v>39</v>
      </c>
      <c r="AD54">
        <f t="shared" si="18"/>
        <v>20</v>
      </c>
      <c r="BA54">
        <v>12.5</v>
      </c>
    </row>
    <row r="55" spans="23:53" x14ac:dyDescent="0.35">
      <c r="X55" s="5">
        <v>8</v>
      </c>
      <c r="Y55">
        <v>48</v>
      </c>
      <c r="Z55">
        <v>2</v>
      </c>
      <c r="AA55">
        <v>6</v>
      </c>
      <c r="AB55">
        <f t="shared" si="16"/>
        <v>8</v>
      </c>
      <c r="AC55">
        <f t="shared" si="17"/>
        <v>56</v>
      </c>
      <c r="AD55">
        <f t="shared" si="18"/>
        <v>33.333333333333336</v>
      </c>
      <c r="BA55">
        <v>16.6666666666667</v>
      </c>
    </row>
    <row r="56" spans="23:53" x14ac:dyDescent="0.35">
      <c r="X56" s="5">
        <v>9</v>
      </c>
      <c r="Y56">
        <v>42</v>
      </c>
      <c r="Z56">
        <v>1</v>
      </c>
      <c r="AA56">
        <v>9</v>
      </c>
      <c r="AB56">
        <f t="shared" si="16"/>
        <v>10</v>
      </c>
      <c r="AC56">
        <f t="shared" si="17"/>
        <v>52</v>
      </c>
      <c r="AD56">
        <f t="shared" si="18"/>
        <v>11.111111111111111</v>
      </c>
      <c r="BA56">
        <v>33.3333333333333</v>
      </c>
    </row>
    <row r="57" spans="23:53" x14ac:dyDescent="0.35">
      <c r="X57" s="5">
        <v>10</v>
      </c>
      <c r="Y57">
        <v>49</v>
      </c>
      <c r="Z57">
        <v>2</v>
      </c>
      <c r="AA57">
        <v>11</v>
      </c>
      <c r="AB57">
        <f t="shared" si="16"/>
        <v>13</v>
      </c>
      <c r="AC57">
        <f t="shared" si="17"/>
        <v>62</v>
      </c>
      <c r="AD57">
        <f t="shared" si="18"/>
        <v>18.181818181818183</v>
      </c>
      <c r="BA57">
        <v>50</v>
      </c>
    </row>
    <row r="58" spans="23:53" x14ac:dyDescent="0.35">
      <c r="X58" s="5">
        <v>11</v>
      </c>
      <c r="Y58">
        <v>42</v>
      </c>
      <c r="Z58">
        <v>1</v>
      </c>
      <c r="AA58">
        <v>7</v>
      </c>
      <c r="AB58">
        <f t="shared" si="16"/>
        <v>8</v>
      </c>
      <c r="AC58">
        <f t="shared" si="17"/>
        <v>50</v>
      </c>
      <c r="AD58">
        <f t="shared" si="18"/>
        <v>14.285714285714286</v>
      </c>
      <c r="BA58">
        <v>16.6666666666667</v>
      </c>
    </row>
    <row r="59" spans="23:53" x14ac:dyDescent="0.35">
      <c r="W59" s="24" t="s">
        <v>33</v>
      </c>
      <c r="X59" s="5">
        <v>1</v>
      </c>
      <c r="Y59">
        <v>41</v>
      </c>
      <c r="Z59">
        <v>1</v>
      </c>
      <c r="AA59">
        <v>8</v>
      </c>
      <c r="AB59">
        <f t="shared" si="16"/>
        <v>9</v>
      </c>
      <c r="AC59">
        <f t="shared" si="17"/>
        <v>50</v>
      </c>
      <c r="AD59">
        <f t="shared" si="18"/>
        <v>12.5</v>
      </c>
      <c r="BA59">
        <v>22.2222222222222</v>
      </c>
    </row>
    <row r="60" spans="23:53" x14ac:dyDescent="0.35">
      <c r="X60" s="5">
        <v>2</v>
      </c>
      <c r="Y60">
        <v>38</v>
      </c>
      <c r="Z60">
        <v>1</v>
      </c>
      <c r="AA60">
        <v>8</v>
      </c>
      <c r="AB60">
        <f t="shared" si="16"/>
        <v>9</v>
      </c>
      <c r="AC60">
        <f t="shared" si="17"/>
        <v>47</v>
      </c>
      <c r="AD60">
        <f t="shared" si="18"/>
        <v>12.5</v>
      </c>
      <c r="BA60">
        <v>18.181818181818201</v>
      </c>
    </row>
    <row r="61" spans="23:53" x14ac:dyDescent="0.35">
      <c r="X61" s="5">
        <v>3</v>
      </c>
      <c r="Y61">
        <v>37</v>
      </c>
      <c r="Z61">
        <v>1</v>
      </c>
      <c r="AA61">
        <v>6</v>
      </c>
      <c r="AB61">
        <f t="shared" si="16"/>
        <v>7</v>
      </c>
      <c r="AC61">
        <f t="shared" si="17"/>
        <v>44</v>
      </c>
      <c r="AD61">
        <f t="shared" si="18"/>
        <v>16.666666666666668</v>
      </c>
      <c r="BA61">
        <v>30</v>
      </c>
    </row>
    <row r="62" spans="23:53" x14ac:dyDescent="0.35">
      <c r="X62" s="5">
        <v>4</v>
      </c>
      <c r="Y62">
        <v>31</v>
      </c>
      <c r="Z62">
        <v>2</v>
      </c>
      <c r="AA62">
        <v>6</v>
      </c>
      <c r="AB62">
        <f t="shared" si="16"/>
        <v>8</v>
      </c>
      <c r="AC62">
        <f t="shared" si="17"/>
        <v>39</v>
      </c>
      <c r="AD62">
        <f t="shared" si="18"/>
        <v>33.333333333333336</v>
      </c>
    </row>
    <row r="63" spans="23:53" x14ac:dyDescent="0.35">
      <c r="X63" s="5">
        <v>5</v>
      </c>
      <c r="Y63">
        <v>48</v>
      </c>
      <c r="Z63">
        <v>4</v>
      </c>
      <c r="AA63">
        <v>8</v>
      </c>
      <c r="AB63">
        <f t="shared" si="16"/>
        <v>12</v>
      </c>
      <c r="AC63">
        <f t="shared" si="17"/>
        <v>60</v>
      </c>
      <c r="AD63">
        <f t="shared" si="18"/>
        <v>50</v>
      </c>
    </row>
    <row r="64" spans="23:53" x14ac:dyDescent="0.35">
      <c r="X64" s="5">
        <v>6</v>
      </c>
      <c r="Y64">
        <v>37</v>
      </c>
      <c r="Z64">
        <v>1</v>
      </c>
      <c r="AA64">
        <v>6</v>
      </c>
      <c r="AB64">
        <f t="shared" si="16"/>
        <v>7</v>
      </c>
      <c r="AC64">
        <f t="shared" si="17"/>
        <v>44</v>
      </c>
      <c r="AD64">
        <f t="shared" si="18"/>
        <v>16.666666666666668</v>
      </c>
    </row>
    <row r="65" spans="1:41" x14ac:dyDescent="0.35">
      <c r="X65" s="5">
        <v>7</v>
      </c>
      <c r="Y65">
        <v>44</v>
      </c>
      <c r="Z65">
        <v>2</v>
      </c>
      <c r="AA65">
        <v>9</v>
      </c>
      <c r="AB65">
        <f t="shared" si="16"/>
        <v>11</v>
      </c>
      <c r="AC65">
        <f t="shared" si="17"/>
        <v>55</v>
      </c>
      <c r="AD65">
        <f t="shared" si="18"/>
        <v>22.222222222222221</v>
      </c>
    </row>
    <row r="66" spans="1:41" x14ac:dyDescent="0.35">
      <c r="X66" s="5">
        <v>8</v>
      </c>
      <c r="Y66">
        <v>63</v>
      </c>
      <c r="Z66">
        <v>2</v>
      </c>
      <c r="AA66">
        <v>11</v>
      </c>
      <c r="AB66">
        <f t="shared" si="16"/>
        <v>13</v>
      </c>
      <c r="AC66">
        <f t="shared" si="17"/>
        <v>76</v>
      </c>
      <c r="AD66">
        <f t="shared" si="18"/>
        <v>18.181818181818183</v>
      </c>
    </row>
    <row r="67" spans="1:41" x14ac:dyDescent="0.35">
      <c r="X67" s="5">
        <v>9</v>
      </c>
      <c r="Y67">
        <v>72</v>
      </c>
      <c r="Z67">
        <v>3</v>
      </c>
      <c r="AA67">
        <v>10</v>
      </c>
      <c r="AB67">
        <f t="shared" si="16"/>
        <v>13</v>
      </c>
      <c r="AC67">
        <f t="shared" si="17"/>
        <v>85</v>
      </c>
      <c r="AD67">
        <f t="shared" si="18"/>
        <v>30</v>
      </c>
    </row>
    <row r="73" spans="1:41" x14ac:dyDescent="0.35">
      <c r="A73" s="25" t="s">
        <v>93</v>
      </c>
      <c r="B73" s="11" t="s">
        <v>15</v>
      </c>
      <c r="K73" s="11" t="s">
        <v>37</v>
      </c>
      <c r="W73" s="11" t="s">
        <v>38</v>
      </c>
      <c r="AI73" s="11" t="s">
        <v>39</v>
      </c>
    </row>
    <row r="75" spans="1:41" x14ac:dyDescent="0.35">
      <c r="B75" t="s">
        <v>50</v>
      </c>
      <c r="C75" t="s">
        <v>51</v>
      </c>
      <c r="D75" t="s">
        <v>52</v>
      </c>
      <c r="E75" t="s">
        <v>24</v>
      </c>
      <c r="G75" s="23" t="s">
        <v>53</v>
      </c>
      <c r="K75" t="s">
        <v>50</v>
      </c>
      <c r="L75" t="s">
        <v>51</v>
      </c>
      <c r="M75" t="s">
        <v>52</v>
      </c>
      <c r="N75" t="s">
        <v>24</v>
      </c>
      <c r="P75" s="23" t="s">
        <v>53</v>
      </c>
      <c r="W75" s="24" t="s">
        <v>46</v>
      </c>
      <c r="X75" t="s">
        <v>50</v>
      </c>
      <c r="Y75" t="s">
        <v>51</v>
      </c>
      <c r="Z75" t="s">
        <v>52</v>
      </c>
      <c r="AA75" t="s">
        <v>24</v>
      </c>
      <c r="AC75" s="23" t="s">
        <v>53</v>
      </c>
      <c r="AI75" s="24" t="s">
        <v>47</v>
      </c>
      <c r="AJ75" t="s">
        <v>50</v>
      </c>
      <c r="AK75" t="s">
        <v>51</v>
      </c>
      <c r="AL75" t="s">
        <v>52</v>
      </c>
      <c r="AM75" t="s">
        <v>24</v>
      </c>
      <c r="AO75" s="23" t="s">
        <v>53</v>
      </c>
    </row>
    <row r="77" spans="1:41" x14ac:dyDescent="0.35">
      <c r="A77" s="24" t="s">
        <v>94</v>
      </c>
      <c r="B77">
        <v>15</v>
      </c>
      <c r="C77">
        <v>4</v>
      </c>
      <c r="D77">
        <v>323</v>
      </c>
      <c r="E77">
        <v>342</v>
      </c>
      <c r="G77">
        <f>B77*100/E77</f>
        <v>4.3859649122807021</v>
      </c>
      <c r="J77" s="24" t="s">
        <v>31</v>
      </c>
      <c r="K77">
        <v>3</v>
      </c>
      <c r="L77">
        <v>1</v>
      </c>
      <c r="M77">
        <v>46</v>
      </c>
      <c r="N77">
        <v>50</v>
      </c>
      <c r="P77">
        <f t="shared" ref="P77:P84" si="19">K77*100/N77</f>
        <v>6</v>
      </c>
      <c r="X77">
        <v>78</v>
      </c>
      <c r="Y77">
        <v>7</v>
      </c>
      <c r="Z77">
        <v>2098</v>
      </c>
      <c r="AA77">
        <v>2147</v>
      </c>
      <c r="AC77">
        <f>X77*100/AA77</f>
        <v>3.6329762459245458</v>
      </c>
      <c r="AJ77">
        <v>25</v>
      </c>
      <c r="AK77">
        <v>8</v>
      </c>
      <c r="AL77">
        <v>485</v>
      </c>
      <c r="AM77">
        <v>518</v>
      </c>
      <c r="AO77">
        <f>AJ77*100/AM77</f>
        <v>4.8262548262548259</v>
      </c>
    </row>
    <row r="78" spans="1:41" x14ac:dyDescent="0.35">
      <c r="K78">
        <v>3</v>
      </c>
      <c r="L78">
        <v>2</v>
      </c>
      <c r="M78">
        <v>38</v>
      </c>
      <c r="N78">
        <v>43</v>
      </c>
      <c r="P78">
        <f t="shared" si="19"/>
        <v>6.9767441860465116</v>
      </c>
      <c r="X78">
        <v>23</v>
      </c>
      <c r="Y78">
        <v>5</v>
      </c>
      <c r="Z78">
        <v>454</v>
      </c>
      <c r="AA78">
        <v>473</v>
      </c>
      <c r="AC78">
        <f>X78*100/AA78</f>
        <v>4.8625792811839323</v>
      </c>
      <c r="AJ78">
        <v>17</v>
      </c>
      <c r="AK78">
        <v>4</v>
      </c>
      <c r="AL78">
        <v>328</v>
      </c>
      <c r="AM78">
        <v>349</v>
      </c>
      <c r="AO78">
        <f>AJ78*100/AM78</f>
        <v>4.8710601719197708</v>
      </c>
    </row>
    <row r="79" spans="1:41" x14ac:dyDescent="0.35">
      <c r="A79" s="24" t="s">
        <v>95</v>
      </c>
      <c r="B79">
        <v>38</v>
      </c>
      <c r="C79">
        <v>6</v>
      </c>
      <c r="D79">
        <v>993</v>
      </c>
      <c r="E79">
        <v>1037</v>
      </c>
      <c r="G79">
        <f>B79*100/E79</f>
        <v>3.664416586306654</v>
      </c>
      <c r="K79">
        <v>2</v>
      </c>
      <c r="L79">
        <v>4</v>
      </c>
      <c r="M79">
        <v>46</v>
      </c>
      <c r="N79">
        <v>52</v>
      </c>
      <c r="P79">
        <f t="shared" si="19"/>
        <v>3.8461538461538463</v>
      </c>
    </row>
    <row r="80" spans="1:41" x14ac:dyDescent="0.35">
      <c r="K80">
        <v>2</v>
      </c>
      <c r="L80">
        <v>3</v>
      </c>
      <c r="M80">
        <v>42</v>
      </c>
      <c r="N80">
        <v>47</v>
      </c>
      <c r="P80">
        <f t="shared" si="19"/>
        <v>4.2553191489361701</v>
      </c>
      <c r="AI80" s="24" t="s">
        <v>48</v>
      </c>
      <c r="AJ80">
        <v>19</v>
      </c>
      <c r="AK80">
        <v>5</v>
      </c>
      <c r="AL80">
        <v>327</v>
      </c>
      <c r="AM80">
        <v>351</v>
      </c>
      <c r="AO80">
        <f>AJ80*100/AM80</f>
        <v>5.4131054131054128</v>
      </c>
    </row>
    <row r="81" spans="1:41" x14ac:dyDescent="0.35">
      <c r="A81" s="24" t="s">
        <v>96</v>
      </c>
      <c r="B81">
        <v>26</v>
      </c>
      <c r="C81">
        <v>3</v>
      </c>
      <c r="D81">
        <v>502</v>
      </c>
      <c r="E81">
        <v>531</v>
      </c>
      <c r="G81">
        <f>B81*100/E81</f>
        <v>4.8964218455743875</v>
      </c>
      <c r="K81">
        <v>9</v>
      </c>
      <c r="M81">
        <v>230</v>
      </c>
      <c r="N81">
        <v>229</v>
      </c>
      <c r="P81">
        <f t="shared" si="19"/>
        <v>3.9301310043668121</v>
      </c>
      <c r="W81" s="24" t="s">
        <v>33</v>
      </c>
      <c r="X81">
        <v>13</v>
      </c>
      <c r="Y81">
        <v>3</v>
      </c>
      <c r="Z81">
        <v>231</v>
      </c>
      <c r="AA81">
        <v>247</v>
      </c>
      <c r="AC81">
        <f>X81*100/AA81</f>
        <v>5.2631578947368425</v>
      </c>
    </row>
    <row r="82" spans="1:41" x14ac:dyDescent="0.35">
      <c r="K82">
        <v>7</v>
      </c>
      <c r="M82">
        <v>136</v>
      </c>
      <c r="N82">
        <v>143</v>
      </c>
      <c r="P82">
        <f t="shared" si="19"/>
        <v>4.895104895104895</v>
      </c>
      <c r="X82">
        <v>15</v>
      </c>
      <c r="Y82">
        <v>3</v>
      </c>
      <c r="Z82">
        <v>302</v>
      </c>
      <c r="AA82">
        <v>320</v>
      </c>
      <c r="AC82">
        <f>X82*100/AA82</f>
        <v>4.6875</v>
      </c>
    </row>
    <row r="83" spans="1:41" x14ac:dyDescent="0.35">
      <c r="K83">
        <v>11</v>
      </c>
      <c r="M83">
        <v>251</v>
      </c>
      <c r="N83">
        <v>262</v>
      </c>
      <c r="P83">
        <f t="shared" si="19"/>
        <v>4.1984732824427482</v>
      </c>
      <c r="AI83" s="24" t="s">
        <v>80</v>
      </c>
      <c r="AJ83">
        <v>12</v>
      </c>
      <c r="AK83">
        <v>4</v>
      </c>
      <c r="AL83">
        <v>289</v>
      </c>
      <c r="AM83">
        <v>405</v>
      </c>
      <c r="AO83">
        <f>AJ83*100/AM83</f>
        <v>2.9629629629629628</v>
      </c>
    </row>
    <row r="84" spans="1:41" x14ac:dyDescent="0.35">
      <c r="K84">
        <v>12</v>
      </c>
      <c r="M84">
        <v>228</v>
      </c>
      <c r="N84">
        <v>240</v>
      </c>
      <c r="P84">
        <f t="shared" si="19"/>
        <v>5</v>
      </c>
    </row>
    <row r="85" spans="1:41" x14ac:dyDescent="0.35">
      <c r="W85" s="24" t="s">
        <v>45</v>
      </c>
      <c r="X85">
        <v>10</v>
      </c>
      <c r="Y85">
        <v>2</v>
      </c>
      <c r="Z85">
        <v>243</v>
      </c>
      <c r="AA85">
        <v>256</v>
      </c>
      <c r="AC85">
        <f>X85*100/AA85</f>
        <v>3.90625</v>
      </c>
    </row>
    <row r="86" spans="1:41" x14ac:dyDescent="0.35">
      <c r="J86" s="24" t="s">
        <v>54</v>
      </c>
      <c r="K86">
        <v>18</v>
      </c>
      <c r="L86">
        <v>9</v>
      </c>
      <c r="M86">
        <v>328</v>
      </c>
      <c r="N86">
        <v>355</v>
      </c>
      <c r="P86">
        <f>K86*100/N86</f>
        <v>5.070422535211268</v>
      </c>
    </row>
    <row r="87" spans="1:41" x14ac:dyDescent="0.35">
      <c r="K87">
        <v>14</v>
      </c>
      <c r="L87">
        <v>5</v>
      </c>
      <c r="M87">
        <v>272</v>
      </c>
      <c r="N87">
        <v>291</v>
      </c>
      <c r="P87">
        <f>K87*100/N87</f>
        <v>4.8109965635738829</v>
      </c>
    </row>
    <row r="88" spans="1:41" x14ac:dyDescent="0.35">
      <c r="K88">
        <v>13</v>
      </c>
      <c r="L88">
        <v>7</v>
      </c>
      <c r="M88">
        <v>200</v>
      </c>
      <c r="N88">
        <v>220</v>
      </c>
      <c r="P88">
        <f>K88*100/N88</f>
        <v>5.9090909090909092</v>
      </c>
      <c r="W88" s="24" t="s">
        <v>23</v>
      </c>
      <c r="X88">
        <v>5</v>
      </c>
      <c r="Y88">
        <v>1</v>
      </c>
      <c r="Z88">
        <v>159</v>
      </c>
      <c r="AA88">
        <v>166</v>
      </c>
      <c r="AC88">
        <f>X88*100/AA88</f>
        <v>3.0120481927710845</v>
      </c>
    </row>
    <row r="89" spans="1:41" x14ac:dyDescent="0.35">
      <c r="K89">
        <v>14</v>
      </c>
      <c r="L89">
        <v>4</v>
      </c>
      <c r="M89">
        <v>160</v>
      </c>
      <c r="N89">
        <v>178</v>
      </c>
      <c r="P89">
        <f>K89*100/N89</f>
        <v>7.8651685393258424</v>
      </c>
    </row>
    <row r="91" spans="1:41" x14ac:dyDescent="0.35">
      <c r="J91" s="24" t="s">
        <v>28</v>
      </c>
      <c r="K91">
        <v>2</v>
      </c>
      <c r="L91">
        <v>1</v>
      </c>
      <c r="M91">
        <v>45</v>
      </c>
      <c r="N91">
        <v>48</v>
      </c>
      <c r="P91">
        <f>K91*100/N91</f>
        <v>4.166666666666667</v>
      </c>
    </row>
    <row r="92" spans="1:41" x14ac:dyDescent="0.35">
      <c r="K92">
        <v>3</v>
      </c>
      <c r="L92">
        <v>2</v>
      </c>
      <c r="M92">
        <v>51</v>
      </c>
      <c r="N92">
        <v>56</v>
      </c>
      <c r="P92">
        <f>K92*100/N92</f>
        <v>5.3571428571428568</v>
      </c>
    </row>
    <row r="93" spans="1:41" x14ac:dyDescent="0.35">
      <c r="K93">
        <v>1</v>
      </c>
      <c r="L93">
        <v>2</v>
      </c>
      <c r="M93">
        <v>41</v>
      </c>
      <c r="N93">
        <v>44</v>
      </c>
      <c r="P93">
        <f>K93*100/N93</f>
        <v>2.2727272727272729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F</vt:lpstr>
      <vt:lpstr>H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2023-09-04T12:31:38Z</dcterms:modified>
</cp:coreProperties>
</file>