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. Data II. Sample context" sheetId="1" r:id="rId4"/>
    <sheet state="visible" name="Supp. Data III. Reserv. Corr." sheetId="2" r:id="rId5"/>
    <sheet state="visible" name="Supp. Data IV. Isotopes, All" sheetId="3" r:id="rId6"/>
  </sheets>
  <definedNames>
    <definedName hidden="1" localSheetId="1" name="_xlnm._FilterDatabase">'Supp. Data III. Reserv. Corr.'!$A$9:$V$328</definedName>
    <definedName hidden="1" localSheetId="2" name="_xlnm._FilterDatabase">'Supp. Data IV. Isotopes, All'!$A$4:$L$440</definedName>
  </definedNames>
  <calcPr/>
</workbook>
</file>

<file path=xl/sharedStrings.xml><?xml version="1.0" encoding="utf-8"?>
<sst xmlns="http://schemas.openxmlformats.org/spreadsheetml/2006/main" count="8719" uniqueCount="2102">
  <si>
    <t>Supplementary Data II: Dates, isotopes and context</t>
  </si>
  <si>
    <t>Sample data with combined and evaluated datings from Supplementary Table IV, and reservoir corrected datings from Supplementary Table III</t>
  </si>
  <si>
    <t>The calibrated and reservoir corrected midpoint datings were used for genetic calculations</t>
  </si>
  <si>
    <r>
      <rPr>
        <rFont val="Calibri"/>
        <color theme="1"/>
        <sz val="12.0"/>
      </rPr>
      <t xml:space="preserve">* Represent merged files due to identical genetic profiles. See "relatedness and notes" column, and see Supplementary </t>
    </r>
    <r>
      <rPr>
        <rFont val="Calibri"/>
        <color theme="1"/>
        <sz val="12.0"/>
      </rPr>
      <t>Table IV</t>
    </r>
    <r>
      <rPr>
        <rFont val="Calibri"/>
        <color theme="1"/>
        <sz val="12.0"/>
      </rPr>
      <t xml:space="preserve"> for information on individual (non-merged) NEO-samples</t>
    </r>
  </si>
  <si>
    <t>CGG sample ID</t>
  </si>
  <si>
    <t>Context-related sample ID</t>
  </si>
  <si>
    <t>Site</t>
  </si>
  <si>
    <t>Long</t>
  </si>
  <si>
    <t>Lat</t>
  </si>
  <si>
    <t>Country</t>
  </si>
  <si>
    <t>Region</t>
  </si>
  <si>
    <t>Site type</t>
  </si>
  <si>
    <t>Site Period</t>
  </si>
  <si>
    <t>Sample date</t>
  </si>
  <si>
    <t>Sample description</t>
  </si>
  <si>
    <t>Age class</t>
  </si>
  <si>
    <t>Age, yrs</t>
  </si>
  <si>
    <t>14C Lab ID</t>
  </si>
  <si>
    <t>BP uncal</t>
  </si>
  <si>
    <t>1s</t>
  </si>
  <si>
    <t>BC cal from (95.4%)</t>
  </si>
  <si>
    <t>BC cal to (95.4%)</t>
  </si>
  <si>
    <t>BC cal midpoint</t>
  </si>
  <si>
    <t>BC cal rescorr from (95.4%)</t>
  </si>
  <si>
    <t>BC cal rescorr to (95,4%)</t>
  </si>
  <si>
    <t>BC cal midpoint rescorr</t>
  </si>
  <si>
    <t>BP cal midpoint rescorr</t>
  </si>
  <si>
    <t>Comment</t>
  </si>
  <si>
    <r>
      <rPr>
        <rFont val="Calibri"/>
        <b/>
        <color theme="1"/>
        <sz val="10.0"/>
      </rPr>
      <t>δ13C‰</t>
    </r>
    <r>
      <rPr>
        <rFont val="Calibri"/>
        <b/>
        <color theme="1"/>
        <sz val="8.0"/>
      </rPr>
      <t xml:space="preserve"> VPDB</t>
    </r>
  </si>
  <si>
    <r>
      <rPr>
        <rFont val="Calibri"/>
        <b/>
        <color theme="1"/>
        <sz val="10.0"/>
      </rPr>
      <t>δ15N‰</t>
    </r>
    <r>
      <rPr>
        <rFont val="Calibri"/>
        <b/>
        <color theme="1"/>
        <sz val="8.0"/>
      </rPr>
      <t xml:space="preserve"> AIR</t>
    </r>
  </si>
  <si>
    <t>C:N</t>
  </si>
  <si>
    <t>Sr Lab ID</t>
  </si>
  <si>
    <t>Sr87/Sr86</t>
  </si>
  <si>
    <t>NEO1</t>
  </si>
  <si>
    <t/>
  </si>
  <si>
    <t>DKS1</t>
  </si>
  <si>
    <t>Holmegård-Djursland</t>
  </si>
  <si>
    <t>Denmark</t>
  </si>
  <si>
    <t>Jutland</t>
  </si>
  <si>
    <t>settlement</t>
  </si>
  <si>
    <t>Mesolithic</t>
  </si>
  <si>
    <t>femur dxt</t>
  </si>
  <si>
    <t>adult</t>
  </si>
  <si>
    <t>20-25</t>
  </si>
  <si>
    <t>comb date</t>
  </si>
  <si>
    <t>NEO3</t>
  </si>
  <si>
    <t>grave 1, BMY</t>
  </si>
  <si>
    <t>Vængesø II</t>
  </si>
  <si>
    <t>graves</t>
  </si>
  <si>
    <t>femur</t>
  </si>
  <si>
    <t>20-35</t>
  </si>
  <si>
    <t>K-3921</t>
  </si>
  <si>
    <t>NEO7*</t>
  </si>
  <si>
    <t>Individual A</t>
  </si>
  <si>
    <t>Sigersdal Mose</t>
  </si>
  <si>
    <t>Zealand</t>
  </si>
  <si>
    <t>bog find</t>
  </si>
  <si>
    <t>EN/MN A</t>
  </si>
  <si>
    <t>Adult</t>
  </si>
  <si>
    <t>18-20</t>
  </si>
  <si>
    <t>K-3744/BCH198 5a+b</t>
  </si>
  <si>
    <t>F10576</t>
  </si>
  <si>
    <t>NEO13</t>
  </si>
  <si>
    <t>CGG_2_015922</t>
  </si>
  <si>
    <t>Bislev man</t>
  </si>
  <si>
    <t>Hedegaard (Bislev)</t>
  </si>
  <si>
    <t>Early Mesolithic</t>
  </si>
  <si>
    <t>cranium</t>
  </si>
  <si>
    <t>AAR-4554</t>
  </si>
  <si>
    <t>NEO17</t>
  </si>
  <si>
    <t>C59333/1, X90</t>
  </si>
  <si>
    <t>Hummervikholmen</t>
  </si>
  <si>
    <t>Norway</t>
  </si>
  <si>
    <t>Vest-Agder</t>
  </si>
  <si>
    <t>submarine find</t>
  </si>
  <si>
    <t>33-45</t>
  </si>
  <si>
    <t>Ua-47892</t>
  </si>
  <si>
    <t>NEO18</t>
  </si>
  <si>
    <t>CGG_2_015925</t>
  </si>
  <si>
    <t>Hanaskede</t>
  </si>
  <si>
    <t>Sweden</t>
  </si>
  <si>
    <t>Västergötland</t>
  </si>
  <si>
    <t>wetland find</t>
  </si>
  <si>
    <t>2 teeth</t>
  </si>
  <si>
    <t>Ua-10295</t>
  </si>
  <si>
    <t>NEO19</t>
  </si>
  <si>
    <t>CGG_2_015920</t>
  </si>
  <si>
    <t>Rønsten</t>
  </si>
  <si>
    <t>M3 dxt mand</t>
  </si>
  <si>
    <t>&lt;30</t>
  </si>
  <si>
    <t>AAR-11355</t>
  </si>
  <si>
    <t>F10535</t>
  </si>
  <si>
    <t>NEO23*</t>
  </si>
  <si>
    <t>CGG_2_015915</t>
  </si>
  <si>
    <t>KAM 5830, AFI 8</t>
  </si>
  <si>
    <t>Jorløse Mose</t>
  </si>
  <si>
    <t>EN</t>
  </si>
  <si>
    <t>tooth</t>
  </si>
  <si>
    <t>F10533</t>
  </si>
  <si>
    <t>NEO25</t>
  </si>
  <si>
    <t>A47, a1900X 2649</t>
  </si>
  <si>
    <t>Kainsbakke II</t>
  </si>
  <si>
    <t>MN A</t>
  </si>
  <si>
    <t xml:space="preserve"> M2 sin max</t>
  </si>
  <si>
    <t>AAR-21424</t>
  </si>
  <si>
    <t>maxilla</t>
  </si>
  <si>
    <t>NEO27</t>
  </si>
  <si>
    <t>CGG_2_016070</t>
  </si>
  <si>
    <t>Bredgården</t>
  </si>
  <si>
    <t>Ua-6629</t>
  </si>
  <si>
    <t>NEO28</t>
  </si>
  <si>
    <t>CGG_2_016068</t>
  </si>
  <si>
    <t>Salpetermosen syd 8</t>
  </si>
  <si>
    <t>M3 dxt mand, bone</t>
  </si>
  <si>
    <t>25-30</t>
  </si>
  <si>
    <t>NEO29</t>
  </si>
  <si>
    <t>CGG_2_015917 + 18</t>
  </si>
  <si>
    <t>Lohals N</t>
  </si>
  <si>
    <t>Lohals</t>
  </si>
  <si>
    <t>Langeland</t>
  </si>
  <si>
    <t>grave</t>
  </si>
  <si>
    <t>PM2 sin mand, ulna sin</t>
  </si>
  <si>
    <t>adult/mat</t>
  </si>
  <si>
    <t>35-55</t>
  </si>
  <si>
    <t>UBA-35699</t>
  </si>
  <si>
    <t>F10534</t>
  </si>
  <si>
    <t>NEO33</t>
  </si>
  <si>
    <t>CGG_2_015921 + CGG_2_016069 + CGG_2_023275</t>
  </si>
  <si>
    <t>Vittrup</t>
  </si>
  <si>
    <t>PM1 sin max</t>
  </si>
  <si>
    <t>30-35</t>
  </si>
  <si>
    <t>F10741</t>
  </si>
  <si>
    <t>NEO36*</t>
  </si>
  <si>
    <t>CGG_2_014332</t>
  </si>
  <si>
    <t>Hindby Mose 3, MHM 1505, skalle 1</t>
  </si>
  <si>
    <t>Hindby mosse</t>
  </si>
  <si>
    <t>Skåne</t>
  </si>
  <si>
    <t>Pars petrosa</t>
  </si>
  <si>
    <t>UBA-35700</t>
  </si>
  <si>
    <t>NEO38</t>
  </si>
  <si>
    <t>CGG_2_014335</t>
  </si>
  <si>
    <t>Hindby Mose 6, MHM 1505, square 15/71</t>
  </si>
  <si>
    <t>juv</t>
  </si>
  <si>
    <t>UBA-35702</t>
  </si>
  <si>
    <t>NEO39</t>
  </si>
  <si>
    <t>CGG_2_014336</t>
  </si>
  <si>
    <t>Hindby Mose 7, MHM 1505, skalle 2</t>
  </si>
  <si>
    <t>inf II</t>
  </si>
  <si>
    <t xml:space="preserve"> 7-9</t>
  </si>
  <si>
    <t>UBA-35703</t>
  </si>
  <si>
    <t>NEO41</t>
  </si>
  <si>
    <t>CGG_2_015635</t>
  </si>
  <si>
    <t>individual H, east chamber</t>
  </si>
  <si>
    <t>Rude</t>
  </si>
  <si>
    <t>long dolmen</t>
  </si>
  <si>
    <t>EN, MN A</t>
  </si>
  <si>
    <t>&gt;20</t>
  </si>
  <si>
    <t>UBA-37876</t>
  </si>
  <si>
    <t>NEO43</t>
  </si>
  <si>
    <t>CGG_2_023479</t>
  </si>
  <si>
    <t>west chamber</t>
  </si>
  <si>
    <t>Pars petrosa dxt</t>
  </si>
  <si>
    <t>UCIAMS-232708</t>
  </si>
  <si>
    <t>F10744</t>
  </si>
  <si>
    <t>NEO44</t>
  </si>
  <si>
    <t>CGG_2_015489</t>
  </si>
  <si>
    <t>FU 2006, grav 1671</t>
  </si>
  <si>
    <t>Dösemarken</t>
  </si>
  <si>
    <t>flat grave</t>
  </si>
  <si>
    <t>Battle Axe Culture?</t>
  </si>
  <si>
    <t>MN B</t>
  </si>
  <si>
    <t>ca 18</t>
  </si>
  <si>
    <t>UBA-39934</t>
  </si>
  <si>
    <t>NEO46</t>
  </si>
  <si>
    <t>CGG_2_015492</t>
  </si>
  <si>
    <t xml:space="preserve"> Grav A 2408</t>
  </si>
  <si>
    <t>Ängdala</t>
  </si>
  <si>
    <t>EN TRB</t>
  </si>
  <si>
    <t>EN I</t>
  </si>
  <si>
    <t>UBA-39935</t>
  </si>
  <si>
    <t>NEO51</t>
  </si>
  <si>
    <t>CGG_2_015498</t>
  </si>
  <si>
    <t>MHM 4555, Grave 105</t>
  </si>
  <si>
    <t>Kastanjegården</t>
  </si>
  <si>
    <t>cemetery</t>
  </si>
  <si>
    <t>BAC</t>
  </si>
  <si>
    <t>OxA-39287</t>
  </si>
  <si>
    <t>NEO52</t>
  </si>
  <si>
    <t>CGG_2_015495</t>
  </si>
  <si>
    <t>Grave 430</t>
  </si>
  <si>
    <t>Vattenledningen</t>
  </si>
  <si>
    <t>LN</t>
  </si>
  <si>
    <t>ca 20</t>
  </si>
  <si>
    <t>Ua-34092</t>
  </si>
  <si>
    <t>NEO57</t>
  </si>
  <si>
    <t>CGG_2_015369</t>
  </si>
  <si>
    <t>KS1, Grave 117</t>
  </si>
  <si>
    <t>Biestamak</t>
  </si>
  <si>
    <t>Kazakhstan</t>
  </si>
  <si>
    <t>Sintashta, Andronovo</t>
  </si>
  <si>
    <t>Neo, Kapa</t>
  </si>
  <si>
    <t>OxA-39590</t>
  </si>
  <si>
    <t>NEO60</t>
  </si>
  <si>
    <t>CGG_2_015777</t>
  </si>
  <si>
    <t xml:space="preserve"> 7265-9</t>
  </si>
  <si>
    <t>Bol'shoy Oleni Ostrov</t>
  </si>
  <si>
    <t>Russia</t>
  </si>
  <si>
    <t>Kola peninsula</t>
  </si>
  <si>
    <t>Metal age</t>
  </si>
  <si>
    <t>BA</t>
  </si>
  <si>
    <t>2 incisors</t>
  </si>
  <si>
    <t>inf</t>
  </si>
  <si>
    <t>UBA-39937</t>
  </si>
  <si>
    <t>NEO61</t>
  </si>
  <si>
    <t>CGG_2_015778</t>
  </si>
  <si>
    <t xml:space="preserve"> 7265-11</t>
  </si>
  <si>
    <t>PM+incisor</t>
  </si>
  <si>
    <t>UBA-39938</t>
  </si>
  <si>
    <t>NEO62</t>
  </si>
  <si>
    <t>CGG_2_015779</t>
  </si>
  <si>
    <t xml:space="preserve"> 7265-3</t>
  </si>
  <si>
    <t>UBA-39939</t>
  </si>
  <si>
    <t>NEO63</t>
  </si>
  <si>
    <t>CGG_2_015780</t>
  </si>
  <si>
    <t>3256, burial 2</t>
  </si>
  <si>
    <t>Itkul</t>
  </si>
  <si>
    <t>Altai region</t>
  </si>
  <si>
    <t>Bol'shemysskaya, Neolithic</t>
  </si>
  <si>
    <t>Neolithic</t>
  </si>
  <si>
    <t>UBA-39940</t>
  </si>
  <si>
    <t>NEO64</t>
  </si>
  <si>
    <t>CGG_2_015781</t>
  </si>
  <si>
    <t>3259, burial 8</t>
  </si>
  <si>
    <t>25-35</t>
  </si>
  <si>
    <t>UBA-39941</t>
  </si>
  <si>
    <t>NEO65</t>
  </si>
  <si>
    <t>CGG_2_015782</t>
  </si>
  <si>
    <t>3324, burial 5</t>
  </si>
  <si>
    <t>Kostenkova Isbushka</t>
  </si>
  <si>
    <t>30-40</t>
  </si>
  <si>
    <t>UBA-39942</t>
  </si>
  <si>
    <t>NEO67</t>
  </si>
  <si>
    <t>CGG_2_015784</t>
  </si>
  <si>
    <t>3424, burial 7</t>
  </si>
  <si>
    <t>Ust'-Isha</t>
  </si>
  <si>
    <t>Neolithic, Kuznetsk-Altai</t>
  </si>
  <si>
    <t>20-30</t>
  </si>
  <si>
    <t>UBA-39943</t>
  </si>
  <si>
    <t>NEO68</t>
  </si>
  <si>
    <t>CGG_2_015785</t>
  </si>
  <si>
    <t>IPDN 18-18, Grave 62</t>
  </si>
  <si>
    <t>Okunevo 5 and 7</t>
  </si>
  <si>
    <t>SW Siberia</t>
  </si>
  <si>
    <t>Neolithic-Medieval</t>
  </si>
  <si>
    <t>20-21</t>
  </si>
  <si>
    <t>UBA-39944</t>
  </si>
  <si>
    <t>NEO70*</t>
  </si>
  <si>
    <t>CGG_2_011861</t>
  </si>
  <si>
    <t>SR-8461, individual 4</t>
  </si>
  <si>
    <t>Bazaiha</t>
  </si>
  <si>
    <t>Krasnoyarsk</t>
  </si>
  <si>
    <t>Neo, LBA, Hist</t>
  </si>
  <si>
    <t>LBA</t>
  </si>
  <si>
    <t>canine and four molars from same individual</t>
  </si>
  <si>
    <t>UCIAMS-147675</t>
  </si>
  <si>
    <t>NEO72</t>
  </si>
  <si>
    <t>CGG_2_015789</t>
  </si>
  <si>
    <t>IPDN 116-1,dwelling 15</t>
  </si>
  <si>
    <t>Mergen' 6</t>
  </si>
  <si>
    <t>Koshkino/Boborykino type</t>
  </si>
  <si>
    <t>30-45</t>
  </si>
  <si>
    <t>UBA-39945</t>
  </si>
  <si>
    <t>NEO73</t>
  </si>
  <si>
    <t>CGG_2_015790</t>
  </si>
  <si>
    <t xml:space="preserve">IPDN 116-2, grave 1 </t>
  </si>
  <si>
    <t>inf I</t>
  </si>
  <si>
    <t>&lt;1</t>
  </si>
  <si>
    <t>UBA-39946</t>
  </si>
  <si>
    <t>NEO75</t>
  </si>
  <si>
    <t>CGG_2_015792</t>
  </si>
  <si>
    <t>IPDN 1-1, grave 1 skeleton 2</t>
  </si>
  <si>
    <t>Omskaya Stoyanka II</t>
  </si>
  <si>
    <t>Sredneirtyshskaya</t>
  </si>
  <si>
    <t>M3</t>
  </si>
  <si>
    <t>NEO76</t>
  </si>
  <si>
    <t>CGG_2_015793</t>
  </si>
  <si>
    <t>IPDN 48-1, pit 3</t>
  </si>
  <si>
    <t>Ostrov 2</t>
  </si>
  <si>
    <t>Neolithic-Chalcolithic</t>
  </si>
  <si>
    <t>Chalcolithic</t>
  </si>
  <si>
    <t xml:space="preserve"> 7-8</t>
  </si>
  <si>
    <t>UBA-39948</t>
  </si>
  <si>
    <t>NEO77</t>
  </si>
  <si>
    <t>CGG_2_015794</t>
  </si>
  <si>
    <t>IPDN 18-21, Grave 66</t>
  </si>
  <si>
    <t>mat</t>
  </si>
  <si>
    <t>40-45</t>
  </si>
  <si>
    <t>UBA-39949</t>
  </si>
  <si>
    <t>NEO78</t>
  </si>
  <si>
    <t>CGG_2_015795</t>
  </si>
  <si>
    <t>IPDN 1-2, Grave 3</t>
  </si>
  <si>
    <t>UBA-39950</t>
  </si>
  <si>
    <t>NEO79</t>
  </si>
  <si>
    <t>CGG_2_015796</t>
  </si>
  <si>
    <t>IPDN 18-23, Grave 69</t>
  </si>
  <si>
    <t>UBA-39951</t>
  </si>
  <si>
    <t>NEO80</t>
  </si>
  <si>
    <t>CGG_2_015797</t>
  </si>
  <si>
    <t>IPDN 78-19, Grave 83, Skeleton E</t>
  </si>
  <si>
    <t>Borovjanka XVII</t>
  </si>
  <si>
    <t>Eneolithic-Medieval</t>
  </si>
  <si>
    <t>55+</t>
  </si>
  <si>
    <t>UBA-39952</t>
  </si>
  <si>
    <t>NEO81</t>
  </si>
  <si>
    <t>CGG_2_015798</t>
  </si>
  <si>
    <t>IPDN 78-52, Grave 69</t>
  </si>
  <si>
    <t>UBA-39953</t>
  </si>
  <si>
    <t>NEO83</t>
  </si>
  <si>
    <t>CGG_2_015800</t>
  </si>
  <si>
    <t>IPDN 78-29, Grave 36, skeleton B</t>
  </si>
  <si>
    <t>UBA-39955</t>
  </si>
  <si>
    <t>NEO87</t>
  </si>
  <si>
    <t>CGG_2_015814</t>
  </si>
  <si>
    <t>sample N8</t>
  </si>
  <si>
    <t>Zamostje 2</t>
  </si>
  <si>
    <t>Moscow region</t>
  </si>
  <si>
    <t>7000-6000 BC</t>
  </si>
  <si>
    <t>M2 sin mand</t>
  </si>
  <si>
    <t>KIA-51435</t>
  </si>
  <si>
    <t>NEO88</t>
  </si>
  <si>
    <t>CGG_2_015815</t>
  </si>
  <si>
    <t>sample N9</t>
  </si>
  <si>
    <t>UBA-39957</t>
  </si>
  <si>
    <t>NEO91</t>
  </si>
  <si>
    <t>CGG_2_015818</t>
  </si>
  <si>
    <t>Strøby Grøftemark</t>
  </si>
  <si>
    <t>M3 sin mand</t>
  </si>
  <si>
    <t>F10524</t>
  </si>
  <si>
    <t>NEO92</t>
  </si>
  <si>
    <t>CGG_2_015819</t>
  </si>
  <si>
    <t>Barhøj (Strøby Egede)</t>
  </si>
  <si>
    <t>stone cist</t>
  </si>
  <si>
    <t>MN B/LN</t>
  </si>
  <si>
    <t>UBA-37878</t>
  </si>
  <si>
    <t>NEO93</t>
  </si>
  <si>
    <t>CGG_2_015820</t>
  </si>
  <si>
    <t>b</t>
  </si>
  <si>
    <t>Strøby Ladeplads</t>
  </si>
  <si>
    <t>M3 sin max</t>
  </si>
  <si>
    <t>UBA-37879</t>
  </si>
  <si>
    <t>NEO100</t>
  </si>
  <si>
    <t>CGG_2_011857</t>
  </si>
  <si>
    <t>SR-8457</t>
  </si>
  <si>
    <t>Ural River Beach</t>
  </si>
  <si>
    <t>Orenburg</t>
  </si>
  <si>
    <t>loose find</t>
  </si>
  <si>
    <t>UCIAMS-147672</t>
  </si>
  <si>
    <t>NEO102</t>
  </si>
  <si>
    <t>CGG_2_011882</t>
  </si>
  <si>
    <t>SR-8482</t>
  </si>
  <si>
    <t>Afontova Gora</t>
  </si>
  <si>
    <t>settlements and graves</t>
  </si>
  <si>
    <t>Paleo, Neo, LBA-IA</t>
  </si>
  <si>
    <t>bone</t>
  </si>
  <si>
    <t>UCIAMS-147679</t>
  </si>
  <si>
    <t>NEO110</t>
  </si>
  <si>
    <t>CGG_2_016065</t>
  </si>
  <si>
    <t>Trench 1, UF8, N3</t>
  </si>
  <si>
    <t>Aknashen</t>
  </si>
  <si>
    <t>Armenia</t>
  </si>
  <si>
    <t>Armavir</t>
  </si>
  <si>
    <t>costae</t>
  </si>
  <si>
    <t>Inf I</t>
  </si>
  <si>
    <t>UBA-39959</t>
  </si>
  <si>
    <t>NEO113</t>
  </si>
  <si>
    <t>CGG_2_014401</t>
  </si>
  <si>
    <t>Kurgan 10, burial 10</t>
  </si>
  <si>
    <t>Golubaya Krinitsa</t>
  </si>
  <si>
    <t>Lower Don</t>
  </si>
  <si>
    <t>Eneolithic</t>
  </si>
  <si>
    <t>UBA-40082</t>
  </si>
  <si>
    <t>NEO115</t>
  </si>
  <si>
    <t>CGG_2_014404</t>
  </si>
  <si>
    <t>Zhindo # 7, burial N2, skeleton 1a</t>
  </si>
  <si>
    <t>Zhindo</t>
  </si>
  <si>
    <t>Krasnochikoysky</t>
  </si>
  <si>
    <t>UBA-33756</t>
  </si>
  <si>
    <t>NEO116</t>
  </si>
  <si>
    <t>CGG_2_014405</t>
  </si>
  <si>
    <t>Pad' Tokui # 8, burial no.2</t>
  </si>
  <si>
    <t>Pad’ Tokui</t>
  </si>
  <si>
    <t>UBA-33757</t>
  </si>
  <si>
    <t>NEO117</t>
  </si>
  <si>
    <t>CGG_2_014406</t>
  </si>
  <si>
    <t>Zhindo # 9, burial no.2, skeleton 2</t>
  </si>
  <si>
    <t>UBA-33758</t>
  </si>
  <si>
    <t>NEO119</t>
  </si>
  <si>
    <t>CGG_2_017603</t>
  </si>
  <si>
    <t>MAN 15, A, Deblais Gaston</t>
  </si>
  <si>
    <t>Grotte Mandrin</t>
  </si>
  <si>
    <t>France</t>
  </si>
  <si>
    <t>Rhone-Alpes</t>
  </si>
  <si>
    <t>cave</t>
  </si>
  <si>
    <t>Paleolithic</t>
  </si>
  <si>
    <t>UBA-39961</t>
  </si>
  <si>
    <t>NEO120</t>
  </si>
  <si>
    <t>CGG_2_017604</t>
  </si>
  <si>
    <t>MAN 15, A, 1249</t>
  </si>
  <si>
    <t>UBA-39662</t>
  </si>
  <si>
    <t>NEO121</t>
  </si>
  <si>
    <t>CGG_2_017605</t>
  </si>
  <si>
    <t>MAN 15, A, 101</t>
  </si>
  <si>
    <t>UBA-39963</t>
  </si>
  <si>
    <t>NEO122</t>
  </si>
  <si>
    <t>CGG_2_017606</t>
  </si>
  <si>
    <t>1, VIR 2770, X1237</t>
  </si>
  <si>
    <t>Orehoved Sejlrende</t>
  </si>
  <si>
    <t>Falster</t>
  </si>
  <si>
    <t>UBA-38222</t>
  </si>
  <si>
    <t>NEO123</t>
  </si>
  <si>
    <t>CGG_2_017607</t>
  </si>
  <si>
    <t>2, VIR 2770, X4093</t>
  </si>
  <si>
    <t>M3 dxt max</t>
  </si>
  <si>
    <t>&gt;25?</t>
  </si>
  <si>
    <t>UBA-37880</t>
  </si>
  <si>
    <t>NEO128</t>
  </si>
  <si>
    <t>CGG_2_017612</t>
  </si>
  <si>
    <t>Grave 10/74</t>
  </si>
  <si>
    <t>Vedrovice</t>
  </si>
  <si>
    <t>Czech Republic</t>
  </si>
  <si>
    <t>Moravia</t>
  </si>
  <si>
    <t>LBK</t>
  </si>
  <si>
    <t>M2</t>
  </si>
  <si>
    <t>UBA-39964</t>
  </si>
  <si>
    <t>NEO130</t>
  </si>
  <si>
    <t>CGG_2_017614</t>
  </si>
  <si>
    <t>Grave 6, no. 5254</t>
  </si>
  <si>
    <t>Dezsk</t>
  </si>
  <si>
    <t>Hungary</t>
  </si>
  <si>
    <t>Körös</t>
  </si>
  <si>
    <t>UBA-39965</t>
  </si>
  <si>
    <t>NEO137</t>
  </si>
  <si>
    <t>CGG_2_017621</t>
  </si>
  <si>
    <t>grave 25//2, no. 132</t>
  </si>
  <si>
    <t>Hödmezövasarhely Kotac</t>
  </si>
  <si>
    <t>Csongrád</t>
  </si>
  <si>
    <t>M2+bone</t>
  </si>
  <si>
    <t>UBA-39966</t>
  </si>
  <si>
    <t>NEO140</t>
  </si>
  <si>
    <t>CGG_2_017624</t>
  </si>
  <si>
    <t>9706, grave 27</t>
  </si>
  <si>
    <t>Gorzsa Cukormajor</t>
  </si>
  <si>
    <t>Tisza</t>
  </si>
  <si>
    <t>MN</t>
  </si>
  <si>
    <t>UBA-40083</t>
  </si>
  <si>
    <t>NEO142</t>
  </si>
  <si>
    <t>CGG_2_017626</t>
  </si>
  <si>
    <t>9707, grave 28</t>
  </si>
  <si>
    <t>UBA-40084</t>
  </si>
  <si>
    <t>NEO143</t>
  </si>
  <si>
    <t>CGG_2_017627</t>
  </si>
  <si>
    <t>8999, grave 2</t>
  </si>
  <si>
    <t>OxA-39289</t>
  </si>
  <si>
    <t>NEO145</t>
  </si>
  <si>
    <t>CGG_2_017629</t>
  </si>
  <si>
    <t>grave 60</t>
  </si>
  <si>
    <t>UBA-39969</t>
  </si>
  <si>
    <t>NEO147</t>
  </si>
  <si>
    <t>CGG_2_017631</t>
  </si>
  <si>
    <t>9005, grave 10</t>
  </si>
  <si>
    <t>UBA-39970</t>
  </si>
  <si>
    <t>NEO148</t>
  </si>
  <si>
    <t>CGG_2_017632</t>
  </si>
  <si>
    <t>9014, grave 24</t>
  </si>
  <si>
    <t>UBA-39971</t>
  </si>
  <si>
    <t>isotopes failed</t>
  </si>
  <si>
    <t>NEO149</t>
  </si>
  <si>
    <t>CGG_2_017633</t>
  </si>
  <si>
    <t>grave 49</t>
  </si>
  <si>
    <t>UBA-39972</t>
  </si>
  <si>
    <t>NEO158</t>
  </si>
  <si>
    <t>CGG_2_017418</t>
  </si>
  <si>
    <t>No. 1, Bur 4</t>
  </si>
  <si>
    <t>Sakhtish II</t>
  </si>
  <si>
    <t>Ivanovo oblast</t>
  </si>
  <si>
    <t>LN, Sredny, Volosovsky</t>
  </si>
  <si>
    <t>UBA-39973</t>
  </si>
  <si>
    <t>NEO160</t>
  </si>
  <si>
    <t>CGG_2_017400 + CGG_2_017402</t>
  </si>
  <si>
    <t>sk 5</t>
  </si>
  <si>
    <t>Vasilyevskiy kordon 17</t>
  </si>
  <si>
    <t>Middle Don river</t>
  </si>
  <si>
    <t>settlement andcemetery</t>
  </si>
  <si>
    <t>UBA-39975</t>
  </si>
  <si>
    <t>NEO162</t>
  </si>
  <si>
    <t>CGG_2_017404</t>
  </si>
  <si>
    <t>sk 2</t>
  </si>
  <si>
    <t>UBA-39976</t>
  </si>
  <si>
    <t>NEO163</t>
  </si>
  <si>
    <t>CGG_2_017405</t>
  </si>
  <si>
    <t>sk 11</t>
  </si>
  <si>
    <t>UBA-39977</t>
  </si>
  <si>
    <t>NEO164</t>
  </si>
  <si>
    <t>CGG_2_017406</t>
  </si>
  <si>
    <t>sk 9</t>
  </si>
  <si>
    <t>UBA-39978</t>
  </si>
  <si>
    <t>NEO166</t>
  </si>
  <si>
    <t>CGG_2_017408</t>
  </si>
  <si>
    <t>sk 19</t>
  </si>
  <si>
    <t>OxA-39293</t>
  </si>
  <si>
    <t>NEO167</t>
  </si>
  <si>
    <t>CGG_2_017409</t>
  </si>
  <si>
    <t>sk 10</t>
  </si>
  <si>
    <t>UBA-39980</t>
  </si>
  <si>
    <t>NEO168</t>
  </si>
  <si>
    <t>CGG_2_017410</t>
  </si>
  <si>
    <t>sk 17</t>
  </si>
  <si>
    <t>UBA-39981</t>
  </si>
  <si>
    <t>NEO170</t>
  </si>
  <si>
    <t>CGG_2_017412</t>
  </si>
  <si>
    <t>sk 18</t>
  </si>
  <si>
    <t>UBA-39982</t>
  </si>
  <si>
    <t>NEO171</t>
  </si>
  <si>
    <t>CGG_2_017413</t>
  </si>
  <si>
    <t>sk 7</t>
  </si>
  <si>
    <t>OxA-39294</t>
  </si>
  <si>
    <t>NEO172</t>
  </si>
  <si>
    <t>CGG_2_017414</t>
  </si>
  <si>
    <t>Bur 4</t>
  </si>
  <si>
    <t>Ksizovo 6</t>
  </si>
  <si>
    <t>Upper Don</t>
  </si>
  <si>
    <t>Neolithic-BA</t>
  </si>
  <si>
    <t>UBA-39984</t>
  </si>
  <si>
    <t>NEO173</t>
  </si>
  <si>
    <t>CGG_2_017415</t>
  </si>
  <si>
    <t>Bur 2; sk 1</t>
  </si>
  <si>
    <t>UBA-39985</t>
  </si>
  <si>
    <t>NEO174</t>
  </si>
  <si>
    <t>CGG_2_017416</t>
  </si>
  <si>
    <t>Bur 2; sk 2</t>
  </si>
  <si>
    <t>UBA-39986</t>
  </si>
  <si>
    <t>NEO175</t>
  </si>
  <si>
    <t>CGG_2_017417</t>
  </si>
  <si>
    <t>Bur 3</t>
  </si>
  <si>
    <t>UBA-39987</t>
  </si>
  <si>
    <t>NEO178</t>
  </si>
  <si>
    <t>CGG_2_017421</t>
  </si>
  <si>
    <t>No. 4, Exc. 1; bur 12</t>
  </si>
  <si>
    <t>UBA-39990</t>
  </si>
  <si>
    <t>NEO179</t>
  </si>
  <si>
    <t>CGG_2_017422</t>
  </si>
  <si>
    <t>No. 5, Grav 13; sk 2</t>
  </si>
  <si>
    <t>UBA-39991</t>
  </si>
  <si>
    <t>NEO180</t>
  </si>
  <si>
    <t>CGG_2_017423</t>
  </si>
  <si>
    <t>No. 6, Grav 36 (lower)</t>
  </si>
  <si>
    <t>Sakhtish IIa</t>
  </si>
  <si>
    <t>Lyalovo, Volosovsky</t>
  </si>
  <si>
    <t>Volosovsky</t>
  </si>
  <si>
    <t>maturus</t>
  </si>
  <si>
    <t>UBA-39992</t>
  </si>
  <si>
    <t>NEO181</t>
  </si>
  <si>
    <t>CGG_2_017424</t>
  </si>
  <si>
    <t>No. 7, Grave 58</t>
  </si>
  <si>
    <t>45-50</t>
  </si>
  <si>
    <t>UBA-39993</t>
  </si>
  <si>
    <t>NEO182</t>
  </si>
  <si>
    <t>CGG_2_017425</t>
  </si>
  <si>
    <t>No. 8, Grave 46</t>
  </si>
  <si>
    <t>UBA-39994</t>
  </si>
  <si>
    <t>NEO183</t>
  </si>
  <si>
    <t>CGG_2_017426</t>
  </si>
  <si>
    <t>No. 9, Grave 33</t>
  </si>
  <si>
    <t>50-55</t>
  </si>
  <si>
    <t>UBA-39995</t>
  </si>
  <si>
    <t>NEO184</t>
  </si>
  <si>
    <t>CGG_2_017427</t>
  </si>
  <si>
    <t>No. 10, Trench 1</t>
  </si>
  <si>
    <t>Sakhtish 8</t>
  </si>
  <si>
    <t>UBA-39996</t>
  </si>
  <si>
    <t>NEO185</t>
  </si>
  <si>
    <t>CGG_2_017428</t>
  </si>
  <si>
    <t>No. 11, Grave 40</t>
  </si>
  <si>
    <t>Lyalovo</t>
  </si>
  <si>
    <t>UBA-39997</t>
  </si>
  <si>
    <t>NEO186</t>
  </si>
  <si>
    <t>CGG_2_017429</t>
  </si>
  <si>
    <t>No. 12, grave 42</t>
  </si>
  <si>
    <t>UBA-39998</t>
  </si>
  <si>
    <t>NEO187</t>
  </si>
  <si>
    <t>CGG_2_017430</t>
  </si>
  <si>
    <t>No. 13, grave 11</t>
  </si>
  <si>
    <t>UBA-39999</t>
  </si>
  <si>
    <t>NEO188</t>
  </si>
  <si>
    <t>CGG_2_017431</t>
  </si>
  <si>
    <t>No. 14, grave 9</t>
  </si>
  <si>
    <t>UBA-40000</t>
  </si>
  <si>
    <t>NEO189</t>
  </si>
  <si>
    <t>CGG_2_017432</t>
  </si>
  <si>
    <t>No. 15, grave 39</t>
  </si>
  <si>
    <t>UBA-40001</t>
  </si>
  <si>
    <t>NEO192</t>
  </si>
  <si>
    <t>CGG_2_017435</t>
  </si>
  <si>
    <t>No. 18, Bur 19</t>
  </si>
  <si>
    <t>UBA-40003</t>
  </si>
  <si>
    <t>NEO193</t>
  </si>
  <si>
    <t>CGG_2_017436</t>
  </si>
  <si>
    <t>No. 19, Bur 32</t>
  </si>
  <si>
    <t>UBA-40004</t>
  </si>
  <si>
    <t>F10382</t>
  </si>
  <si>
    <t>NEO194</t>
  </si>
  <si>
    <t>CGG_2_017437</t>
  </si>
  <si>
    <t>No. 20, Bur 34</t>
  </si>
  <si>
    <t>UBA-40005</t>
  </si>
  <si>
    <t>NEO195</t>
  </si>
  <si>
    <t>CGG_2_017438</t>
  </si>
  <si>
    <t>No. 21, Bur 35</t>
  </si>
  <si>
    <t>UBA-40006</t>
  </si>
  <si>
    <t>NEO197</t>
  </si>
  <si>
    <t>CGG_2_017440</t>
  </si>
  <si>
    <t>No. 23, Bur 36; sq 99,101, gl 20-30</t>
  </si>
  <si>
    <t>35-40</t>
  </si>
  <si>
    <t>UBA-40007</t>
  </si>
  <si>
    <t>NEO199</t>
  </si>
  <si>
    <t>CGG_2_017442</t>
  </si>
  <si>
    <t>No. 25, Sec 4; bur 10</t>
  </si>
  <si>
    <t>Fofonovo</t>
  </si>
  <si>
    <t>Baikal</t>
  </si>
  <si>
    <t>Early Neolithic, Kitoi</t>
  </si>
  <si>
    <t>UBA-40008</t>
  </si>
  <si>
    <t>NEO200</t>
  </si>
  <si>
    <t>CGG_2_017443</t>
  </si>
  <si>
    <t>No. 26, Exc 4; bur 2(2)</t>
  </si>
  <si>
    <t>UBA-40009</t>
  </si>
  <si>
    <t>NEO201</t>
  </si>
  <si>
    <t>CGG_2_017444</t>
  </si>
  <si>
    <t>No. 27, Exc 4; bur 7(5)</t>
  </si>
  <si>
    <t>UBA-40010</t>
  </si>
  <si>
    <t>NEO202</t>
  </si>
  <si>
    <t>CGG_2_017445</t>
  </si>
  <si>
    <t>no 28</t>
  </si>
  <si>
    <t>Peschanitsa</t>
  </si>
  <si>
    <t>Upper Volga</t>
  </si>
  <si>
    <t>burials + settlement</t>
  </si>
  <si>
    <t>Mesolithic, Veretye Culture</t>
  </si>
  <si>
    <t>40-50</t>
  </si>
  <si>
    <t>UBA-40011</t>
  </si>
  <si>
    <t>NEO204</t>
  </si>
  <si>
    <t>CGG_2_017447</t>
  </si>
  <si>
    <t>GK-2, Bur 4</t>
  </si>
  <si>
    <t>Lower Don Culture, Mariupol</t>
  </si>
  <si>
    <t>UBA-40012</t>
  </si>
  <si>
    <t>NEO207</t>
  </si>
  <si>
    <t>CGG_2_017450</t>
  </si>
  <si>
    <t>GK-5, Bur 7; sk 2</t>
  </si>
  <si>
    <t>UBA-40013</t>
  </si>
  <si>
    <t>NEO209</t>
  </si>
  <si>
    <t>CGG_2_017452</t>
  </si>
  <si>
    <t>GK-7, Bur 7; sk 4</t>
  </si>
  <si>
    <t>OxA-39310</t>
  </si>
  <si>
    <t>NEO210</t>
  </si>
  <si>
    <t>CGG_2_017453</t>
  </si>
  <si>
    <t>GK-8, Bur 8</t>
  </si>
  <si>
    <t>OxA-39311</t>
  </si>
  <si>
    <t>NEO212</t>
  </si>
  <si>
    <t>CGG_2_017455</t>
  </si>
  <si>
    <t>GK-10, Bur 10</t>
  </si>
  <si>
    <t>UBA-40016</t>
  </si>
  <si>
    <t>NEO220</t>
  </si>
  <si>
    <t>CGG_2_017665</t>
  </si>
  <si>
    <t>F115II:2</t>
  </si>
  <si>
    <t>Falköping 5</t>
  </si>
  <si>
    <t>gallery grave</t>
  </si>
  <si>
    <t>PM1 dxt</t>
  </si>
  <si>
    <t>juv/adult</t>
  </si>
  <si>
    <t>15-20</t>
  </si>
  <si>
    <t>UBA-30763</t>
  </si>
  <si>
    <t>NEO221</t>
  </si>
  <si>
    <t>CGG_2_017666</t>
  </si>
  <si>
    <t>F83III:1</t>
  </si>
  <si>
    <t>canine sin</t>
  </si>
  <si>
    <t>&gt;30</t>
  </si>
  <si>
    <t>UBA-30770</t>
  </si>
  <si>
    <t>NEO223</t>
  </si>
  <si>
    <t>CGG_2_017668</t>
  </si>
  <si>
    <t>F98III:2</t>
  </si>
  <si>
    <t>dpm1 dxt</t>
  </si>
  <si>
    <t>3</t>
  </si>
  <si>
    <t>UBA-30774</t>
  </si>
  <si>
    <t>NEO224</t>
  </si>
  <si>
    <t>CGG_2_017669</t>
  </si>
  <si>
    <t>F121</t>
  </si>
  <si>
    <t>PM2 sin</t>
  </si>
  <si>
    <t>&gt;35</t>
  </si>
  <si>
    <t>UBA-30749</t>
  </si>
  <si>
    <t>NEO225</t>
  </si>
  <si>
    <t>CGG_2_017670</t>
  </si>
  <si>
    <t>F123</t>
  </si>
  <si>
    <t>PM2 dxt</t>
  </si>
  <si>
    <t>&gt;40</t>
  </si>
  <si>
    <t>UBA-30768</t>
  </si>
  <si>
    <t>NEO226</t>
  </si>
  <si>
    <t>CGG_2_017671</t>
  </si>
  <si>
    <t>F90</t>
  </si>
  <si>
    <t>dc dxt</t>
  </si>
  <si>
    <t>3-4</t>
  </si>
  <si>
    <t>UBA-30758</t>
  </si>
  <si>
    <t>NEO227</t>
  </si>
  <si>
    <t>CGG_2_017672</t>
  </si>
  <si>
    <t>F122</t>
  </si>
  <si>
    <t>UBA-30765</t>
  </si>
  <si>
    <t>NEO228</t>
  </si>
  <si>
    <t>CGG_2_017673</t>
  </si>
  <si>
    <t>F108IV:3</t>
  </si>
  <si>
    <t>45-55</t>
  </si>
  <si>
    <t>UBA-30767</t>
  </si>
  <si>
    <t>NEO254</t>
  </si>
  <si>
    <t>CGG_2_017859</t>
  </si>
  <si>
    <t>PMD 1</t>
  </si>
  <si>
    <t>Koelbjerg</t>
  </si>
  <si>
    <t>Funen</t>
  </si>
  <si>
    <t>M1</t>
  </si>
  <si>
    <t>ca 27</t>
  </si>
  <si>
    <t>AAR-8613</t>
  </si>
  <si>
    <t>AMS date and δ13C+δ15N: femur dex.</t>
  </si>
  <si>
    <t>nd</t>
  </si>
  <si>
    <t>NEO259</t>
  </si>
  <si>
    <t>CGG_2_018091</t>
  </si>
  <si>
    <t># 156/F6063, 3F120033/3644, Tid 318</t>
  </si>
  <si>
    <t>Frälsegården</t>
  </si>
  <si>
    <t>passage grave</t>
  </si>
  <si>
    <t xml:space="preserve"> PM2 sin mand</t>
  </si>
  <si>
    <t>OxA-39288</t>
  </si>
  <si>
    <t>NEO260</t>
  </si>
  <si>
    <t>CGG_2_018092</t>
  </si>
  <si>
    <t># 88/F4192, ind B</t>
  </si>
  <si>
    <t>Evensås</t>
  </si>
  <si>
    <t>Bohuslän</t>
  </si>
  <si>
    <t>LM/EN</t>
  </si>
  <si>
    <t>M1 dxt max</t>
  </si>
  <si>
    <t>AAR-11206</t>
  </si>
  <si>
    <t>F4192</t>
  </si>
  <si>
    <t>NEO261</t>
  </si>
  <si>
    <t>CGG_2_018093</t>
  </si>
  <si>
    <t># 90, ind. B</t>
  </si>
  <si>
    <t>Sillvik</t>
  </si>
  <si>
    <t>PM dxt mand</t>
  </si>
  <si>
    <t>AAR-11205</t>
  </si>
  <si>
    <t>F4194</t>
  </si>
  <si>
    <t>NEO262</t>
  </si>
  <si>
    <t>CGG_2_018094</t>
  </si>
  <si>
    <t>Burial 3</t>
  </si>
  <si>
    <t>Lysa Gora</t>
  </si>
  <si>
    <t>Ukraine</t>
  </si>
  <si>
    <t>North Pontic Steppe</t>
  </si>
  <si>
    <t>Pars petrosa sin</t>
  </si>
  <si>
    <t>UBA-40018</t>
  </si>
  <si>
    <t>NEO265</t>
  </si>
  <si>
    <t>CGG_2_018097</t>
  </si>
  <si>
    <t>Kv8, depth 1,8-2m</t>
  </si>
  <si>
    <t>M1 sin mand</t>
  </si>
  <si>
    <t>UBA-40019</t>
  </si>
  <si>
    <t>NEO268</t>
  </si>
  <si>
    <t>CGG_2_018100</t>
  </si>
  <si>
    <t>Burial 6</t>
  </si>
  <si>
    <t>Mamaj Gora</t>
  </si>
  <si>
    <t>tooth + pars petrosa dxt</t>
  </si>
  <si>
    <t>UBA-40020</t>
  </si>
  <si>
    <t>failed, context date</t>
  </si>
  <si>
    <t>NEO270</t>
  </si>
  <si>
    <t>CGG_2_018102</t>
  </si>
  <si>
    <t>Burial 9</t>
  </si>
  <si>
    <t>UBA-40021</t>
  </si>
  <si>
    <t>NEO278</t>
  </si>
  <si>
    <t>CGG_2_018110</t>
  </si>
  <si>
    <t>Burial 2</t>
  </si>
  <si>
    <t>Kleshnya III</t>
  </si>
  <si>
    <t>sen</t>
  </si>
  <si>
    <t>55 &lt;</t>
  </si>
  <si>
    <t>UBA-40022</t>
  </si>
  <si>
    <t>NEO281*</t>
  </si>
  <si>
    <t>CGG_2_018113</t>
  </si>
  <si>
    <t>basket #62, layer B, sq. G9, depth 335-340</t>
  </si>
  <si>
    <t>Kotias Klde</t>
  </si>
  <si>
    <t>Georgia</t>
  </si>
  <si>
    <t>Western Georgia</t>
  </si>
  <si>
    <t>Meso, Neo</t>
  </si>
  <si>
    <t>UBA-40023</t>
  </si>
  <si>
    <t>NEO283</t>
  </si>
  <si>
    <t>CGG_2_018115</t>
  </si>
  <si>
    <t>B3/C, 234/9-10:242, sq. G9c, depth: 390-395</t>
  </si>
  <si>
    <t>UBA-40025</t>
  </si>
  <si>
    <t>NEO292</t>
  </si>
  <si>
    <t>CGG_2_018124</t>
  </si>
  <si>
    <t>N79, Dolgoe Ozero; n18</t>
  </si>
  <si>
    <t>Dolgoe Ozero</t>
  </si>
  <si>
    <t>Krasnojarskij krai</t>
  </si>
  <si>
    <t>UBA-40027</t>
  </si>
  <si>
    <t>NEO300</t>
  </si>
  <si>
    <t>CGG_2_018132</t>
  </si>
  <si>
    <t>N130, Ukraine; n5</t>
  </si>
  <si>
    <t>Volnensky</t>
  </si>
  <si>
    <t>Dnepr valley</t>
  </si>
  <si>
    <t>UBA-40028</t>
  </si>
  <si>
    <t>NEO302</t>
  </si>
  <si>
    <t>CGG_2_018134</t>
  </si>
  <si>
    <t>N134, Ukraine; n7</t>
  </si>
  <si>
    <t>UBA-40029</t>
  </si>
  <si>
    <t>NEO304</t>
  </si>
  <si>
    <t>CGG_2_018136</t>
  </si>
  <si>
    <t>N18 (box117), Ukraine; n10</t>
  </si>
  <si>
    <t>UBA-40030</t>
  </si>
  <si>
    <t>NEO305</t>
  </si>
  <si>
    <t>CGG_2_018137</t>
  </si>
  <si>
    <t>N133, Ukraine; n15</t>
  </si>
  <si>
    <t>Vasilevsky</t>
  </si>
  <si>
    <t>UBA-40031</t>
  </si>
  <si>
    <t>NEO306</t>
  </si>
  <si>
    <t>CGG_2_018138</t>
  </si>
  <si>
    <t>box.77, Sope-2; n16</t>
  </si>
  <si>
    <t>Sope</t>
  </si>
  <si>
    <t>Estonia</t>
  </si>
  <si>
    <t>CWC</t>
  </si>
  <si>
    <t>CW</t>
  </si>
  <si>
    <t>NEO307</t>
  </si>
  <si>
    <t>CGG_2_018139</t>
  </si>
  <si>
    <t>Burial 2, box.45, Zvejnieki; n17</t>
  </si>
  <si>
    <t>Zvejnieki</t>
  </si>
  <si>
    <t>Latvia</t>
  </si>
  <si>
    <t>UBA-40033</t>
  </si>
  <si>
    <t>NEO309</t>
  </si>
  <si>
    <t>CGG_2_018141</t>
  </si>
  <si>
    <t>Protoka; n19</t>
  </si>
  <si>
    <t>Protoka</t>
  </si>
  <si>
    <t>W Siberia</t>
  </si>
  <si>
    <t>Early Neolithic</t>
  </si>
  <si>
    <t>UBA-40035</t>
  </si>
  <si>
    <t>NEO310</t>
  </si>
  <si>
    <t>CGG_2_018142</t>
  </si>
  <si>
    <t>IE-60-1, Mandzuli-Depe; n15</t>
  </si>
  <si>
    <t>Monjukli-Depe</t>
  </si>
  <si>
    <t>Turkmenistan</t>
  </si>
  <si>
    <t>Kopet Dag</t>
  </si>
  <si>
    <t>Neolithic/Chalcolithic</t>
  </si>
  <si>
    <t>UBA-40036</t>
  </si>
  <si>
    <t>NEO492</t>
  </si>
  <si>
    <t>CGG_2_018350</t>
  </si>
  <si>
    <t>10077, no 2, grave 10</t>
  </si>
  <si>
    <t>Vasilevka-I</t>
  </si>
  <si>
    <t>UBA-40038</t>
  </si>
  <si>
    <t>NEO494</t>
  </si>
  <si>
    <t>CGG_2_018352</t>
  </si>
  <si>
    <t>10075, no 4, grave 8</t>
  </si>
  <si>
    <t>50-60</t>
  </si>
  <si>
    <t>OxA-X-3040-35</t>
  </si>
  <si>
    <t>NEO496</t>
  </si>
  <si>
    <t>CGG_2_018354</t>
  </si>
  <si>
    <t>10076, no 6, grave 9</t>
  </si>
  <si>
    <t>UBA-40040</t>
  </si>
  <si>
    <t>NEO497</t>
  </si>
  <si>
    <t>CGG_2_018355</t>
  </si>
  <si>
    <t>10081, no 7, grave 14</t>
  </si>
  <si>
    <t>35-45</t>
  </si>
  <si>
    <t>UBA-40041</t>
  </si>
  <si>
    <t>NEO498</t>
  </si>
  <si>
    <t>CGG_2_018356</t>
  </si>
  <si>
    <t>No.8, 9864</t>
  </si>
  <si>
    <t>Vovnigi II</t>
  </si>
  <si>
    <t>UBA-40042</t>
  </si>
  <si>
    <t>NEO501</t>
  </si>
  <si>
    <t>CGG_2_018359</t>
  </si>
  <si>
    <t>10085, no 11, grave 18a</t>
  </si>
  <si>
    <t>OxA-39349</t>
  </si>
  <si>
    <t>NEO502</t>
  </si>
  <si>
    <t>CGG_2_018360</t>
  </si>
  <si>
    <t>No.12, 9892</t>
  </si>
  <si>
    <t>UBA-40044</t>
  </si>
  <si>
    <t>NEO503</t>
  </si>
  <si>
    <t>CGG_2_018361</t>
  </si>
  <si>
    <t>No.13, 9840</t>
  </si>
  <si>
    <t>UBA-40045</t>
  </si>
  <si>
    <t>NEO507</t>
  </si>
  <si>
    <t>CGG_2_018365</t>
  </si>
  <si>
    <t>No.17, 9844</t>
  </si>
  <si>
    <t>UBA-40046</t>
  </si>
  <si>
    <t>NEO508</t>
  </si>
  <si>
    <t>CGG_2_018366</t>
  </si>
  <si>
    <t>No.18, 9874</t>
  </si>
  <si>
    <t>UBA-40047</t>
  </si>
  <si>
    <t>NEO509</t>
  </si>
  <si>
    <t>CGG_2_018367</t>
  </si>
  <si>
    <t>No 19, 9315</t>
  </si>
  <si>
    <t>Igren</t>
  </si>
  <si>
    <t>UBA-40048</t>
  </si>
  <si>
    <t>NEO514</t>
  </si>
  <si>
    <t>CGG_2_018372</t>
  </si>
  <si>
    <t>No.24, 9879</t>
  </si>
  <si>
    <t>UBA-40050</t>
  </si>
  <si>
    <t>NEO516</t>
  </si>
  <si>
    <t>CGG_2_018374</t>
  </si>
  <si>
    <t>No 26, 9317</t>
  </si>
  <si>
    <t>UBA-40051</t>
  </si>
  <si>
    <t>NEO518</t>
  </si>
  <si>
    <t>CGG_2_018376</t>
  </si>
  <si>
    <t>No 28, 9319</t>
  </si>
  <si>
    <t>UBA-40052</t>
  </si>
  <si>
    <t>NEO521</t>
  </si>
  <si>
    <t>CGG_2_018379</t>
  </si>
  <si>
    <t>No 1, 9318</t>
  </si>
  <si>
    <t>UBA-40053</t>
  </si>
  <si>
    <t>NEO522</t>
  </si>
  <si>
    <t>CGG_2_018380</t>
  </si>
  <si>
    <t>No 2, 9307</t>
  </si>
  <si>
    <t>Voloshskoe</t>
  </si>
  <si>
    <t>Mesolithic?</t>
  </si>
  <si>
    <t>UBA-40054</t>
  </si>
  <si>
    <t>NEO524</t>
  </si>
  <si>
    <t>CGG_2_018382</t>
  </si>
  <si>
    <t>No 4, 9876</t>
  </si>
  <si>
    <t>UBA-40055</t>
  </si>
  <si>
    <t>NEO527</t>
  </si>
  <si>
    <t>CGG_2_018385</t>
  </si>
  <si>
    <t>No 7, 9881</t>
  </si>
  <si>
    <t>OxA-39571</t>
  </si>
  <si>
    <t>NEO528</t>
  </si>
  <si>
    <t>CGG_2_018386</t>
  </si>
  <si>
    <t>No 8, 9487</t>
  </si>
  <si>
    <t>Vovnigi I</t>
  </si>
  <si>
    <t>UBA-40057</t>
  </si>
  <si>
    <t>NEO529</t>
  </si>
  <si>
    <t>CGG_2_018387</t>
  </si>
  <si>
    <t>No 9, 9483</t>
  </si>
  <si>
    <t>UBA-40058</t>
  </si>
  <si>
    <t>NEO536</t>
  </si>
  <si>
    <t>CGG_2_018394</t>
  </si>
  <si>
    <t>Minino-II; bur.2; skel.2</t>
  </si>
  <si>
    <t>Minino</t>
  </si>
  <si>
    <t>NW Russia</t>
  </si>
  <si>
    <t>NEO537</t>
  </si>
  <si>
    <t>CGG_2_018395</t>
  </si>
  <si>
    <t>Minino-1; bur.3</t>
  </si>
  <si>
    <t>NEO538</t>
  </si>
  <si>
    <t>CGG_2_018396</t>
  </si>
  <si>
    <t>Minino-1; bur.16</t>
  </si>
  <si>
    <t>UBA-40061</t>
  </si>
  <si>
    <t>NEO539</t>
  </si>
  <si>
    <t>CGG_2_018397</t>
  </si>
  <si>
    <t>Minino-1; bur.20</t>
  </si>
  <si>
    <t>NEO545</t>
  </si>
  <si>
    <t>CGG_2_018403</t>
  </si>
  <si>
    <t>10072, no 25, grave 4</t>
  </si>
  <si>
    <t>OxA-39572</t>
  </si>
  <si>
    <t>NEO549</t>
  </si>
  <si>
    <t>CGG_2_018407</t>
  </si>
  <si>
    <t>10069, no 29, grave 2</t>
  </si>
  <si>
    <t>OxA-39312</t>
  </si>
  <si>
    <t>NEO550</t>
  </si>
  <si>
    <t>CGG_2_018408</t>
  </si>
  <si>
    <t>10079, no 30 grave 12</t>
  </si>
  <si>
    <t>OxA-X-3072-31</t>
  </si>
  <si>
    <t>NEO551</t>
  </si>
  <si>
    <t>CGG_2_018409</t>
  </si>
  <si>
    <t>No 31, 9484</t>
  </si>
  <si>
    <t>UBA-40066</t>
  </si>
  <si>
    <t>NEO552</t>
  </si>
  <si>
    <t>CGG_2_018410</t>
  </si>
  <si>
    <t>No 32, 9482</t>
  </si>
  <si>
    <t>UBA-40067</t>
  </si>
  <si>
    <t>NEO553</t>
  </si>
  <si>
    <t>CGG_2_018411</t>
  </si>
  <si>
    <t>No 33, 9481</t>
  </si>
  <si>
    <t>UBA-40068</t>
  </si>
  <si>
    <t>NEO554</t>
  </si>
  <si>
    <t>CGG_2_018412</t>
  </si>
  <si>
    <t>No 1, 9792</t>
  </si>
  <si>
    <t>Pogostishche I</t>
  </si>
  <si>
    <t>UBA-40069</t>
  </si>
  <si>
    <t>NEO555</t>
  </si>
  <si>
    <t>CGG_2_018413</t>
  </si>
  <si>
    <t>No 2, 8624, burial 1</t>
  </si>
  <si>
    <t>Karavaikha</t>
  </si>
  <si>
    <t>Mesolithic-Eneolithic</t>
  </si>
  <si>
    <t>UBA-40070</t>
  </si>
  <si>
    <t>NEO556</t>
  </si>
  <si>
    <t>CGG_2_018414</t>
  </si>
  <si>
    <t>No 3, 8623, burial 7</t>
  </si>
  <si>
    <t>Adult-Mat</t>
  </si>
  <si>
    <t>UBA-40071</t>
  </si>
  <si>
    <t>healed skull trauma</t>
  </si>
  <si>
    <t>NEO557</t>
  </si>
  <si>
    <t>CGG_2_018415</t>
  </si>
  <si>
    <t>No 4, 8625, burial 11</t>
  </si>
  <si>
    <t>Mat-Sen</t>
  </si>
  <si>
    <t>UBA-40072</t>
  </si>
  <si>
    <t>NEO558</t>
  </si>
  <si>
    <t>CGG_2_018416</t>
  </si>
  <si>
    <t>No 5, 8761, burial 13</t>
  </si>
  <si>
    <t>UBA-40073</t>
  </si>
  <si>
    <t>NEO559</t>
  </si>
  <si>
    <t>CGG_2_018417</t>
  </si>
  <si>
    <t>No 6, 8622, burial 6</t>
  </si>
  <si>
    <t>UBA-40074</t>
  </si>
  <si>
    <t>NEO560</t>
  </si>
  <si>
    <t>CGG_2_018418</t>
  </si>
  <si>
    <t>No 7, 8762, burial 20</t>
  </si>
  <si>
    <t>Mat</t>
  </si>
  <si>
    <t>UBA-40075</t>
  </si>
  <si>
    <t>NEO561</t>
  </si>
  <si>
    <t>CGG_2_018419</t>
  </si>
  <si>
    <t>No 8, 8763, burial ?</t>
  </si>
  <si>
    <t>UBA-40076</t>
  </si>
  <si>
    <t>NEO563</t>
  </si>
  <si>
    <t>CGG_2_018467</t>
  </si>
  <si>
    <t>Bybjerg</t>
  </si>
  <si>
    <t>Bronze Age</t>
  </si>
  <si>
    <t>PM1 dxt mand</t>
  </si>
  <si>
    <t>Mat/sen</t>
  </si>
  <si>
    <t>UBA-38226</t>
  </si>
  <si>
    <t>F10322</t>
  </si>
  <si>
    <t>NEO564</t>
  </si>
  <si>
    <t>CGG_2_018468</t>
  </si>
  <si>
    <t>grave D ind I</t>
  </si>
  <si>
    <t>Bygholm Nørremark</t>
  </si>
  <si>
    <t>Long barrow</t>
  </si>
  <si>
    <t>Loose PM</t>
  </si>
  <si>
    <t>UBA-38227</t>
  </si>
  <si>
    <t>F10323</t>
  </si>
  <si>
    <t>NEO566</t>
  </si>
  <si>
    <t>CGG_2_018470</t>
  </si>
  <si>
    <t>Döjringe I, PMD 7</t>
  </si>
  <si>
    <t>Døjringe</t>
  </si>
  <si>
    <t>22-35</t>
  </si>
  <si>
    <t>UBA-40108</t>
  </si>
  <si>
    <t>F10536</t>
  </si>
  <si>
    <t>NEO568</t>
  </si>
  <si>
    <t>CGG_2_018472</t>
  </si>
  <si>
    <t>NM1 E2842; D3,layer1</t>
  </si>
  <si>
    <t>Ertebølle</t>
  </si>
  <si>
    <t>Late Mesolithic</t>
  </si>
  <si>
    <t>UBA-31308</t>
  </si>
  <si>
    <t>F10324</t>
  </si>
  <si>
    <t>NEO569</t>
  </si>
  <si>
    <t>CGG_2_018473</t>
  </si>
  <si>
    <t>NM1 E2842; D2,layer 1</t>
  </si>
  <si>
    <t>&lt;2</t>
  </si>
  <si>
    <t>UBA-35704</t>
  </si>
  <si>
    <t>NEO570</t>
  </si>
  <si>
    <t>CGG_2_018474</t>
  </si>
  <si>
    <t>NM1 A8786, AS 2/DK</t>
  </si>
  <si>
    <t>Fannerup E</t>
  </si>
  <si>
    <t>Kitchen midden</t>
  </si>
  <si>
    <t>I2+C sin max, in jaw frag</t>
  </si>
  <si>
    <t>UBA-35705</t>
  </si>
  <si>
    <t>NEO571</t>
  </si>
  <si>
    <t>CGG_2_018475</t>
  </si>
  <si>
    <t>Gröfte A</t>
  </si>
  <si>
    <t>Grøfte</t>
  </si>
  <si>
    <t>PM2 sin mand</t>
  </si>
  <si>
    <t>15-25</t>
  </si>
  <si>
    <t>UBA-38228</t>
  </si>
  <si>
    <t>F10326</t>
  </si>
  <si>
    <t>NEO580</t>
  </si>
  <si>
    <t>CGG_2_018484</t>
  </si>
  <si>
    <t>QK</t>
  </si>
  <si>
    <t>Klokkehøj</t>
  </si>
  <si>
    <t>Dolmen</t>
  </si>
  <si>
    <t>UBA-35708</t>
  </si>
  <si>
    <t>NEO583</t>
  </si>
  <si>
    <t>CGG_2_018487</t>
  </si>
  <si>
    <t>I</t>
  </si>
  <si>
    <t>Koed</t>
  </si>
  <si>
    <t>UBA-39552</t>
  </si>
  <si>
    <t>F10327</t>
  </si>
  <si>
    <t>NEO586</t>
  </si>
  <si>
    <t>CGG_2_018490</t>
  </si>
  <si>
    <t>IV</t>
  </si>
  <si>
    <t>UBA-35710</t>
  </si>
  <si>
    <t>NEO587</t>
  </si>
  <si>
    <t>CGG_2_018491</t>
  </si>
  <si>
    <t>Kongemose 1979</t>
  </si>
  <si>
    <t>Kongemose</t>
  </si>
  <si>
    <t>settlement/bog find</t>
  </si>
  <si>
    <t>young</t>
  </si>
  <si>
    <t>UBA-38242</t>
  </si>
  <si>
    <t>date suspicious, Tudse hage date used</t>
  </si>
  <si>
    <t>F10541</t>
  </si>
  <si>
    <t>NEO589</t>
  </si>
  <si>
    <t>CGG_2_018493</t>
  </si>
  <si>
    <t>Korsør Nor</t>
  </si>
  <si>
    <t>PM1 dxt max</t>
  </si>
  <si>
    <t>40-60</t>
  </si>
  <si>
    <t>K-4263</t>
  </si>
  <si>
    <t>F10328</t>
  </si>
  <si>
    <t>NEO590</t>
  </si>
  <si>
    <t>CGG_2_018494</t>
  </si>
  <si>
    <t>0,5-1 m debth</t>
  </si>
  <si>
    <t>Magleø</t>
  </si>
  <si>
    <t>C sin mand</t>
  </si>
  <si>
    <t>mat?</t>
  </si>
  <si>
    <t>UBA-38231</t>
  </si>
  <si>
    <t>F10329</t>
  </si>
  <si>
    <t>NEO594</t>
  </si>
  <si>
    <t>CGG_2_018498</t>
  </si>
  <si>
    <t>Neverkær Mose</t>
  </si>
  <si>
    <t>PM2 dxt mand</t>
  </si>
  <si>
    <t>F10331</t>
  </si>
  <si>
    <t>NEO595</t>
  </si>
  <si>
    <t>CGG_2_018499</t>
  </si>
  <si>
    <t>Pandebjerg</t>
  </si>
  <si>
    <t>kitchen midden</t>
  </si>
  <si>
    <t>UCIAMS-232705</t>
  </si>
  <si>
    <t>F10542</t>
  </si>
  <si>
    <t>NEO597</t>
  </si>
  <si>
    <t>CGG_2_018501</t>
  </si>
  <si>
    <t>Eel picker</t>
  </si>
  <si>
    <t>Storelyng (Øgårde boat III)</t>
  </si>
  <si>
    <t>EN II/MN A</t>
  </si>
  <si>
    <t>ca 45</t>
  </si>
  <si>
    <t>K-3746/ACQ59:8+38</t>
  </si>
  <si>
    <t>F10544</t>
  </si>
  <si>
    <t>NEO598</t>
  </si>
  <si>
    <t>CGG_2_018502</t>
  </si>
  <si>
    <t>Sølager</t>
  </si>
  <si>
    <t>M mand</t>
  </si>
  <si>
    <t>UBA-37887</t>
  </si>
  <si>
    <t>F10332</t>
  </si>
  <si>
    <t>NEO599</t>
  </si>
  <si>
    <t>CGG_2_018503 + CGG_2_023276</t>
  </si>
  <si>
    <t>Vanlöse mose II</t>
  </si>
  <si>
    <t>Vanløse Mose</t>
  </si>
  <si>
    <t>&lt;40</t>
  </si>
  <si>
    <t>AAR-10994</t>
  </si>
  <si>
    <t>F10745</t>
  </si>
  <si>
    <t>NEO600</t>
  </si>
  <si>
    <t>CGG_2_018504</t>
  </si>
  <si>
    <t>PMD 3</t>
  </si>
  <si>
    <t>Vedbaek Boldbaner</t>
  </si>
  <si>
    <t>Ua-23792</t>
  </si>
  <si>
    <t>F10545</t>
  </si>
  <si>
    <t>NEO601</t>
  </si>
  <si>
    <t>CGG_2_018505</t>
  </si>
  <si>
    <t>Viksø Mose</t>
  </si>
  <si>
    <t>F10546</t>
  </si>
  <si>
    <t>NEO602</t>
  </si>
  <si>
    <t>CGG_2_018506</t>
  </si>
  <si>
    <t>homo II, fire maker</t>
  </si>
  <si>
    <t>Storelyng (Østrup Homo II)</t>
  </si>
  <si>
    <t>C sin max</t>
  </si>
  <si>
    <t>AAR-10248</t>
  </si>
  <si>
    <t>F10547</t>
  </si>
  <si>
    <t>NEO603</t>
  </si>
  <si>
    <t>CGG_2_018507</t>
  </si>
  <si>
    <t>SP 12765</t>
  </si>
  <si>
    <t>São Paulo 2</t>
  </si>
  <si>
    <t>Portugal</t>
  </si>
  <si>
    <t>Estremadura</t>
  </si>
  <si>
    <t>hypogeum</t>
  </si>
  <si>
    <t>LN-Chalc</t>
  </si>
  <si>
    <t>UBA-40077</t>
  </si>
  <si>
    <t>NEO609</t>
  </si>
  <si>
    <t>CGG_2_018513</t>
  </si>
  <si>
    <t>SP 2708</t>
  </si>
  <si>
    <t>UBA-40078</t>
  </si>
  <si>
    <t>NEO624</t>
  </si>
  <si>
    <t>CGG_2_018546</t>
  </si>
  <si>
    <t>context 248, SF 345</t>
  </si>
  <si>
    <t>Banks tomb</t>
  </si>
  <si>
    <t>Great Britain</t>
  </si>
  <si>
    <t>Orkney</t>
  </si>
  <si>
    <t>inf/juv</t>
  </si>
  <si>
    <t>UBA-40079</t>
  </si>
  <si>
    <t>NEO625</t>
  </si>
  <si>
    <t>CGG_2_018547</t>
  </si>
  <si>
    <t>context 255, SF 412</t>
  </si>
  <si>
    <t>UBA-40080</t>
  </si>
  <si>
    <t>NEO626</t>
  </si>
  <si>
    <t>CGG_2_018548</t>
  </si>
  <si>
    <t>context 255, SF 403</t>
  </si>
  <si>
    <t>UBA-40081</t>
  </si>
  <si>
    <t>NEO627</t>
  </si>
  <si>
    <t>CGG_2_018549</t>
  </si>
  <si>
    <t>context 234, SF 592</t>
  </si>
  <si>
    <t>M1+M2 dxt mand</t>
  </si>
  <si>
    <t>UBA-40085</t>
  </si>
  <si>
    <t>NEO630</t>
  </si>
  <si>
    <t>CGG_2_018552</t>
  </si>
  <si>
    <t>context 248, SF 339</t>
  </si>
  <si>
    <t>PM+M sin mand</t>
  </si>
  <si>
    <t>UBA-40086</t>
  </si>
  <si>
    <t>NEO631</t>
  </si>
  <si>
    <t>CGG_2_018553</t>
  </si>
  <si>
    <t>Q12-186, Layer Eb, Box 103, Horizon NA2</t>
  </si>
  <si>
    <t>Gruta do Caldeirão</t>
  </si>
  <si>
    <t>Late pal-EN</t>
  </si>
  <si>
    <t>Cardial</t>
  </si>
  <si>
    <t>UBA-40087</t>
  </si>
  <si>
    <t>NEO632</t>
  </si>
  <si>
    <t>CGG_2_018554</t>
  </si>
  <si>
    <t>R11-8, Layer Eb, Box 102, Horizon NA2</t>
  </si>
  <si>
    <t>UBA-40088</t>
  </si>
  <si>
    <t>NEO640</t>
  </si>
  <si>
    <t>CGG_2_018562</t>
  </si>
  <si>
    <t>Grave 12/II</t>
  </si>
  <si>
    <t>Slonowice</t>
  </si>
  <si>
    <t>Poland</t>
  </si>
  <si>
    <t>TRB</t>
  </si>
  <si>
    <t>UBA-40092</t>
  </si>
  <si>
    <t>NEO641</t>
  </si>
  <si>
    <t>CGG_2_018563</t>
  </si>
  <si>
    <t>Grave 10/XXIV</t>
  </si>
  <si>
    <t>UBA-40093</t>
  </si>
  <si>
    <t>NEO645*</t>
  </si>
  <si>
    <t>CGG_2_018567</t>
  </si>
  <si>
    <t>Rødhals</t>
  </si>
  <si>
    <t>F10548</t>
  </si>
  <si>
    <t>NEO646*</t>
  </si>
  <si>
    <t>CGG_2_018568</t>
  </si>
  <si>
    <t>2013, Square V16, Subsquare C, Unit 107, Spit 2, Record number: 38</t>
  </si>
  <si>
    <t>El Mazo</t>
  </si>
  <si>
    <t>Spain</t>
  </si>
  <si>
    <t>Asturias</t>
  </si>
  <si>
    <t>rock shelter</t>
  </si>
  <si>
    <t>Mesolithic, BA</t>
  </si>
  <si>
    <t>I2 dxt mand</t>
  </si>
  <si>
    <t>35-50</t>
  </si>
  <si>
    <t>UBA-40599</t>
  </si>
  <si>
    <t>NEO648</t>
  </si>
  <si>
    <t>CGG_2_018570</t>
  </si>
  <si>
    <t>2009, Square M9, Subsquare A, Unit 22, Record number: 49</t>
  </si>
  <si>
    <t>El Toral III</t>
  </si>
  <si>
    <t>Mesolithic-BA</t>
  </si>
  <si>
    <t>PM3 sin max</t>
  </si>
  <si>
    <t>UBA-40600</t>
  </si>
  <si>
    <t>NEO649</t>
  </si>
  <si>
    <t>CGG_2_018571</t>
  </si>
  <si>
    <t>2009, Square M4, Subsquare A, Unit 4, Spit 1, Record number: 97</t>
  </si>
  <si>
    <t>I1 sin max</t>
  </si>
  <si>
    <t>UBA-40601</t>
  </si>
  <si>
    <t>NEO650</t>
  </si>
  <si>
    <t>CGG_2_018572</t>
  </si>
  <si>
    <t>2009, Square J9, Unit 3, Record number: 144</t>
  </si>
  <si>
    <t>UBA-40602</t>
  </si>
  <si>
    <t>NEO653</t>
  </si>
  <si>
    <t>CGG_2_018575</t>
  </si>
  <si>
    <t>2009, Zone Sondage 2, Surface, Record number: 6</t>
  </si>
  <si>
    <t>PM3 dxt max</t>
  </si>
  <si>
    <t>UBA-40603</t>
  </si>
  <si>
    <t>NEO655</t>
  </si>
  <si>
    <t>CGG_2_018580</t>
  </si>
  <si>
    <t>F1489, #32</t>
  </si>
  <si>
    <t>Vlasac</t>
  </si>
  <si>
    <t>Serbia</t>
  </si>
  <si>
    <t>Iron gates</t>
  </si>
  <si>
    <t>M2 dxt max</t>
  </si>
  <si>
    <t>UBA-40099</t>
  </si>
  <si>
    <t>NEO657</t>
  </si>
  <si>
    <t>CGG_2_018582</t>
  </si>
  <si>
    <t>F1494, #83/A</t>
  </si>
  <si>
    <t>C dxt mand</t>
  </si>
  <si>
    <t>OxA–5826</t>
  </si>
  <si>
    <t>NEO658</t>
  </si>
  <si>
    <t>CGG_2_018583</t>
  </si>
  <si>
    <t>F1495, #88</t>
  </si>
  <si>
    <t>Lepenski Vir</t>
  </si>
  <si>
    <t>OxA-5831</t>
  </si>
  <si>
    <t>originally labelled Vlasac</t>
  </si>
  <si>
    <t>NEO669</t>
  </si>
  <si>
    <t>CGG_2_018594</t>
  </si>
  <si>
    <t>F1509, #126</t>
  </si>
  <si>
    <t>settlement/cemetery</t>
  </si>
  <si>
    <t>Mesolithic-Neolithic</t>
  </si>
  <si>
    <t>UBA-40102</t>
  </si>
  <si>
    <t>NEO671</t>
  </si>
  <si>
    <t>CGG_2_018596</t>
  </si>
  <si>
    <t>F1586</t>
  </si>
  <si>
    <t>Schela Cladovei</t>
  </si>
  <si>
    <t>Romania</t>
  </si>
  <si>
    <t>Mesolithic, Neolithic</t>
  </si>
  <si>
    <t>M1 mand</t>
  </si>
  <si>
    <t>UBA-40103</t>
  </si>
  <si>
    <t>NEO672</t>
  </si>
  <si>
    <t>CGG_2_018597</t>
  </si>
  <si>
    <t>F1587, Complex en marti</t>
  </si>
  <si>
    <t>UBA-40104</t>
  </si>
  <si>
    <t>NEO674</t>
  </si>
  <si>
    <t>CGG_2_018599</t>
  </si>
  <si>
    <t>F1590, "Pestera Hotilar"</t>
  </si>
  <si>
    <t>Baile Herculane</t>
  </si>
  <si>
    <t>Banat</t>
  </si>
  <si>
    <t>Paleolithic-Neolithic</t>
  </si>
  <si>
    <t>M1 max</t>
  </si>
  <si>
    <t>UBA-40105</t>
  </si>
  <si>
    <t>NEO677</t>
  </si>
  <si>
    <t>CGG_2_018602</t>
  </si>
  <si>
    <t>F2284, grave 41</t>
  </si>
  <si>
    <t>I1 dxt mand</t>
  </si>
  <si>
    <t>45-54</t>
  </si>
  <si>
    <t>UBA-40106</t>
  </si>
  <si>
    <t>NEO679</t>
  </si>
  <si>
    <t>CGG_2_018677</t>
  </si>
  <si>
    <t>F9331, Anl. 52, grave 26</t>
  </si>
  <si>
    <t>Skateholm I</t>
  </si>
  <si>
    <t>ca 55</t>
  </si>
  <si>
    <t>Lu-2116</t>
  </si>
  <si>
    <t>charcoal</t>
  </si>
  <si>
    <t>NEO683</t>
  </si>
  <si>
    <t>CGG_2_018681</t>
  </si>
  <si>
    <t>LMR, individual 2</t>
  </si>
  <si>
    <t>Tybrind Vig</t>
  </si>
  <si>
    <t>Pars petrosa sin (S2, X4)</t>
  </si>
  <si>
    <t>9-12</t>
  </si>
  <si>
    <t>AAR-9342</t>
  </si>
  <si>
    <t>F10517</t>
  </si>
  <si>
    <t>NEO687</t>
  </si>
  <si>
    <t>CGG_2_018931</t>
  </si>
  <si>
    <t>910/2456, Kumyshanskaya 2</t>
  </si>
  <si>
    <t>Kumyshanskaya Cave</t>
  </si>
  <si>
    <t>Ural</t>
  </si>
  <si>
    <t>cranium, temporale</t>
  </si>
  <si>
    <t>UBA-40107</t>
  </si>
  <si>
    <t>NEO694</t>
  </si>
  <si>
    <t>CGG_2_019378</t>
  </si>
  <si>
    <t>SM09, L6-8</t>
  </si>
  <si>
    <t>Santa Maira</t>
  </si>
  <si>
    <t>Alicante</t>
  </si>
  <si>
    <t>Beta-261220</t>
  </si>
  <si>
    <t>bone in same context</t>
  </si>
  <si>
    <t>NEO695</t>
  </si>
  <si>
    <t>CGG_2_019379</t>
  </si>
  <si>
    <t>Mada-1</t>
  </si>
  <si>
    <t>Maddalena di Muccia</t>
  </si>
  <si>
    <t>Italy</t>
  </si>
  <si>
    <t>Marche</t>
  </si>
  <si>
    <t>UBA-40606</t>
  </si>
  <si>
    <t>NEO702</t>
  </si>
  <si>
    <t>CGG_2_019386</t>
  </si>
  <si>
    <t>Jørlundegård</t>
  </si>
  <si>
    <t>UBA-35714</t>
  </si>
  <si>
    <t>NEO717</t>
  </si>
  <si>
    <t>CGG_2_018145</t>
  </si>
  <si>
    <t>501-2-2012</t>
  </si>
  <si>
    <t>tooth+bone</t>
  </si>
  <si>
    <t>UBA-40037</t>
  </si>
  <si>
    <t>NEO721</t>
  </si>
  <si>
    <t>CGG_2_019433</t>
  </si>
  <si>
    <t>Area 15, Muestra 4,  ue 3, individual 2</t>
  </si>
  <si>
    <t>Camino de las Yeseras</t>
  </si>
  <si>
    <t>Madrid</t>
  </si>
  <si>
    <t>settlement + burials</t>
  </si>
  <si>
    <t>Chalcolithic-BBC</t>
  </si>
  <si>
    <t>M1 sin</t>
  </si>
  <si>
    <t>Ua-39308</t>
  </si>
  <si>
    <t>NEO732</t>
  </si>
  <si>
    <t>CGG_2_019622</t>
  </si>
  <si>
    <t>Grave I, Individual A</t>
  </si>
  <si>
    <t>Dragsholm</t>
  </si>
  <si>
    <t>Meso+Neo</t>
  </si>
  <si>
    <t>PM1 sin mand</t>
  </si>
  <si>
    <t>Århus dates only</t>
  </si>
  <si>
    <t>F10557</t>
  </si>
  <si>
    <t>NEO733</t>
  </si>
  <si>
    <t>CGG_2_019623</t>
  </si>
  <si>
    <t>Grave I, Individual B</t>
  </si>
  <si>
    <t>Older adult</t>
  </si>
  <si>
    <t>F10558</t>
  </si>
  <si>
    <t>NEO735</t>
  </si>
  <si>
    <t>CGG_2_019625</t>
  </si>
  <si>
    <t>Individ III, PMD 200</t>
  </si>
  <si>
    <t>Borreby</t>
  </si>
  <si>
    <t>PM2 dxt max</t>
  </si>
  <si>
    <t>UBA-37890</t>
  </si>
  <si>
    <t>NEO737</t>
  </si>
  <si>
    <t>CGG_2_019627</t>
  </si>
  <si>
    <t>individ X, PMD 206</t>
  </si>
  <si>
    <t>UBA-37891</t>
  </si>
  <si>
    <t>F10506</t>
  </si>
  <si>
    <t>NEO738</t>
  </si>
  <si>
    <t>CGG_2_019628</t>
  </si>
  <si>
    <t>I  B10-2, loose find in midden</t>
  </si>
  <si>
    <t>Kolind</t>
  </si>
  <si>
    <t>MN B-LN</t>
  </si>
  <si>
    <t>PM1/PM2 sin max</t>
  </si>
  <si>
    <t>&gt;15</t>
  </si>
  <si>
    <t>UBA-35715</t>
  </si>
  <si>
    <t>F10561</t>
  </si>
  <si>
    <t>NEO739</t>
  </si>
  <si>
    <t>CGG_2_019629</t>
  </si>
  <si>
    <t>II D2-2</t>
  </si>
  <si>
    <t>&lt;10</t>
  </si>
  <si>
    <t>UBA-35716</t>
  </si>
  <si>
    <t>NEO744</t>
  </si>
  <si>
    <t>CGG_2_019634</t>
  </si>
  <si>
    <t>Individ 3, matr # 17A</t>
  </si>
  <si>
    <t>Vig Femhøve</t>
  </si>
  <si>
    <t>UBA-37893</t>
  </si>
  <si>
    <t>F10338</t>
  </si>
  <si>
    <t>NEO745</t>
  </si>
  <si>
    <t>CGG_2_019635</t>
  </si>
  <si>
    <t>Grave 5</t>
  </si>
  <si>
    <t>Henriksholm-Bøgebakken (Vedbæk)</t>
  </si>
  <si>
    <t>Ua-23784</t>
  </si>
  <si>
    <t>F10518</t>
  </si>
  <si>
    <t>NEO746</t>
  </si>
  <si>
    <t>CGG_2_019636 + CGG_2_023277</t>
  </si>
  <si>
    <t>Grave 9</t>
  </si>
  <si>
    <t>UBA-35717</t>
  </si>
  <si>
    <t>F10746</t>
  </si>
  <si>
    <t>NEO747</t>
  </si>
  <si>
    <t>CGG_2_019637 + CGG_2_023278</t>
  </si>
  <si>
    <t>Grave 12</t>
  </si>
  <si>
    <t>Ua-23786</t>
  </si>
  <si>
    <t>F10519</t>
  </si>
  <si>
    <t>F10747</t>
  </si>
  <si>
    <t>NEO748</t>
  </si>
  <si>
    <t>CGG_2_019638</t>
  </si>
  <si>
    <t>Grave 14</t>
  </si>
  <si>
    <t>30-50</t>
  </si>
  <si>
    <t>Ua-23787</t>
  </si>
  <si>
    <t>F10520</t>
  </si>
  <si>
    <t>NEO749</t>
  </si>
  <si>
    <t>CGG_2_019639</t>
  </si>
  <si>
    <t>Grave 15</t>
  </si>
  <si>
    <t>I2 mand</t>
  </si>
  <si>
    <t>20-40</t>
  </si>
  <si>
    <t>Ua-23794</t>
  </si>
  <si>
    <t>F10564</t>
  </si>
  <si>
    <t>NEO751</t>
  </si>
  <si>
    <t>CGG_2_019641</t>
  </si>
  <si>
    <t>Bjørnsholm</t>
  </si>
  <si>
    <t>M3 dxt mand + jaw frag</t>
  </si>
  <si>
    <t>UBA-35718</t>
  </si>
  <si>
    <t>F10565</t>
  </si>
  <si>
    <t>NEO752</t>
  </si>
  <si>
    <t>CGG_2_019642</t>
  </si>
  <si>
    <t>Madesø</t>
  </si>
  <si>
    <t>ca 50</t>
  </si>
  <si>
    <t>AAR-8302</t>
  </si>
  <si>
    <t>F10566</t>
  </si>
  <si>
    <t>NEO753</t>
  </si>
  <si>
    <t>CGG_2_019643</t>
  </si>
  <si>
    <t>Sigersdal Mose 2</t>
  </si>
  <si>
    <t>&lt;18</t>
  </si>
  <si>
    <t>UBA-39125</t>
  </si>
  <si>
    <t>F10567</t>
  </si>
  <si>
    <t>NEO757</t>
  </si>
  <si>
    <t>CGG_2_019647</t>
  </si>
  <si>
    <t>Sejerby</t>
  </si>
  <si>
    <t>UBA-35721</t>
  </si>
  <si>
    <t>F10569</t>
  </si>
  <si>
    <t>NEO759</t>
  </si>
  <si>
    <t>CGG_2_019649</t>
  </si>
  <si>
    <t>Køge Sønakke</t>
  </si>
  <si>
    <t>UBA-40438</t>
  </si>
  <si>
    <t>F10528</t>
  </si>
  <si>
    <t>NEO790</t>
  </si>
  <si>
    <t>CGG_2_019692</t>
  </si>
  <si>
    <t>Individ 2</t>
  </si>
  <si>
    <t>Tysmose</t>
  </si>
  <si>
    <t>8-9</t>
  </si>
  <si>
    <t>UBA-35722</t>
  </si>
  <si>
    <t>NEO791</t>
  </si>
  <si>
    <t>CGG_2_019693</t>
  </si>
  <si>
    <t>Korsör man, PMD 4</t>
  </si>
  <si>
    <t>M1 dxt max, M1 dxt mand</t>
  </si>
  <si>
    <t>AAR-10246</t>
  </si>
  <si>
    <t>F10572</t>
  </si>
  <si>
    <t>NEO792</t>
  </si>
  <si>
    <t>CGG_2_019694</t>
  </si>
  <si>
    <t>PMD 257, Naes V</t>
  </si>
  <si>
    <t>Næs</t>
  </si>
  <si>
    <t>Megalithic tomb</t>
  </si>
  <si>
    <t>M2 sin max</t>
  </si>
  <si>
    <t>UBA-35723</t>
  </si>
  <si>
    <t>F10573</t>
  </si>
  <si>
    <t>NEO795</t>
  </si>
  <si>
    <t>CGG_2_019697</t>
  </si>
  <si>
    <t>Porsmose II</t>
  </si>
  <si>
    <t>Porsmose</t>
  </si>
  <si>
    <t>M1 dxt mand</t>
  </si>
  <si>
    <t>K-3748/ACQ40+41:13</t>
  </si>
  <si>
    <t>F10575</t>
  </si>
  <si>
    <t>NEO806</t>
  </si>
  <si>
    <t>CGG_2_019933</t>
  </si>
  <si>
    <t>US123 L36, DNA #12</t>
  </si>
  <si>
    <t>Grotta Delle Mura</t>
  </si>
  <si>
    <t>Puglia</t>
  </si>
  <si>
    <t>UBA-40109</t>
  </si>
  <si>
    <t>NEO812</t>
  </si>
  <si>
    <t>CGG_2_019939</t>
  </si>
  <si>
    <t>Gazel 2, juvenile</t>
  </si>
  <si>
    <t>Grotte du Gazel</t>
  </si>
  <si>
    <t>Languedoc</t>
  </si>
  <si>
    <t>Cave</t>
  </si>
  <si>
    <t>UBA-40110</t>
  </si>
  <si>
    <t>NEO813</t>
  </si>
  <si>
    <t>CGG_2_019940</t>
  </si>
  <si>
    <t>Gazel 2, adult female</t>
  </si>
  <si>
    <t>tooth + bone + pars petrosa sin</t>
  </si>
  <si>
    <t>UBA-40111</t>
  </si>
  <si>
    <t>NEO814</t>
  </si>
  <si>
    <t>CGG_2_020356</t>
  </si>
  <si>
    <t>2011</t>
  </si>
  <si>
    <t>Bodal K</t>
  </si>
  <si>
    <t>Mesolithic, EN</t>
  </si>
  <si>
    <t>UBA-38238</t>
  </si>
  <si>
    <t>F10343</t>
  </si>
  <si>
    <t>NEO815</t>
  </si>
  <si>
    <t>CGG_2_020357</t>
  </si>
  <si>
    <t>Vasagård 2008, X3</t>
  </si>
  <si>
    <t>Vasagård</t>
  </si>
  <si>
    <t>Bornholm</t>
  </si>
  <si>
    <t>Neolithic-EBA</t>
  </si>
  <si>
    <t>EBA</t>
  </si>
  <si>
    <t>UBA-38239</t>
  </si>
  <si>
    <t>F10344</t>
  </si>
  <si>
    <t>NEO816*</t>
  </si>
  <si>
    <t>CGG_2_020358</t>
  </si>
  <si>
    <t>Tepe Guran  G III</t>
  </si>
  <si>
    <t>Tepe Guran</t>
  </si>
  <si>
    <t>Iran</t>
  </si>
  <si>
    <t>Luristan</t>
  </si>
  <si>
    <t>PPN</t>
  </si>
  <si>
    <t>UBA-40112</t>
  </si>
  <si>
    <t>NEO817</t>
  </si>
  <si>
    <t>CGG_2_020359</t>
  </si>
  <si>
    <t>Tepe Guran G I, sample 71</t>
  </si>
  <si>
    <t>ca 25</t>
  </si>
  <si>
    <t>OxA-39291</t>
  </si>
  <si>
    <t>NEO819</t>
  </si>
  <si>
    <t>CGG_2_020361</t>
  </si>
  <si>
    <t>Tepe Guran G I, sample 75</t>
  </si>
  <si>
    <t>NEO822</t>
  </si>
  <si>
    <t>CGG_2_020573</t>
  </si>
  <si>
    <t>OHM 1162; AS 44/03, 2003 mandible</t>
  </si>
  <si>
    <t>AAR-8725</t>
  </si>
  <si>
    <t>F10578</t>
  </si>
  <si>
    <t>NEO823</t>
  </si>
  <si>
    <t>CGG_2_020558</t>
  </si>
  <si>
    <t>Grotta Nisco 1</t>
  </si>
  <si>
    <t>Grotta Nisco</t>
  </si>
  <si>
    <t>Apulia</t>
  </si>
  <si>
    <t>context date</t>
  </si>
  <si>
    <t>NEO828</t>
  </si>
  <si>
    <t>CGG_2_020563</t>
  </si>
  <si>
    <t>Gaudo IX b8</t>
  </si>
  <si>
    <t>Gaudo</t>
  </si>
  <si>
    <t>Campania</t>
  </si>
  <si>
    <t>NEO830</t>
  </si>
  <si>
    <t>CGG_2_020565</t>
  </si>
  <si>
    <t>Fontenoce Tb 11 ind 1</t>
  </si>
  <si>
    <t>Fontenoce</t>
  </si>
  <si>
    <t>tooth+rib</t>
  </si>
  <si>
    <t>OxA-18284</t>
  </si>
  <si>
    <t>NEO834</t>
  </si>
  <si>
    <t>CGG_2_020569</t>
  </si>
  <si>
    <t>Mora Cavorso SI 39 V B</t>
  </si>
  <si>
    <t>Mora Cavorso</t>
  </si>
  <si>
    <t>Lazio</t>
  </si>
  <si>
    <t>UBA-40801</t>
  </si>
  <si>
    <t>NEO841</t>
  </si>
  <si>
    <t>CGG_2_020713</t>
  </si>
  <si>
    <t>Burial 4</t>
  </si>
  <si>
    <t>Sosnovyiy Myis</t>
  </si>
  <si>
    <t>Angara</t>
  </si>
  <si>
    <t xml:space="preserve"> 5-7</t>
  </si>
  <si>
    <t>UBA-40116</t>
  </si>
  <si>
    <t>NEO843</t>
  </si>
  <si>
    <t>CGG_2_020715</t>
  </si>
  <si>
    <t>Burial 7-1</t>
  </si>
  <si>
    <t>UBA-40117</t>
  </si>
  <si>
    <t>NEO847</t>
  </si>
  <si>
    <t>CGG_2_020725</t>
  </si>
  <si>
    <t>78/1965</t>
  </si>
  <si>
    <t>Hetty Peglers Tump</t>
  </si>
  <si>
    <t>Gloucestershire</t>
  </si>
  <si>
    <t>long barrow</t>
  </si>
  <si>
    <t>tooth+pars petrosa</t>
  </si>
  <si>
    <t>UBA-40120</t>
  </si>
  <si>
    <t>NEO852</t>
  </si>
  <si>
    <t>CGG_2_020730</t>
  </si>
  <si>
    <t>BMHJ, mandible BMGD</t>
  </si>
  <si>
    <t>Norsminde</t>
  </si>
  <si>
    <t>M2 dxt mand</t>
  </si>
  <si>
    <t>AAR-8556</t>
  </si>
  <si>
    <t>F10581</t>
  </si>
  <si>
    <t>NEO853</t>
  </si>
  <si>
    <t>CGG_2_020731</t>
  </si>
  <si>
    <t>Langø Skaldynge</t>
  </si>
  <si>
    <t>M1 dxt mand + pars petrosa</t>
  </si>
  <si>
    <t>&gt;45</t>
  </si>
  <si>
    <t>UBA-37896</t>
  </si>
  <si>
    <t>F10345</t>
  </si>
  <si>
    <t>NEO855</t>
  </si>
  <si>
    <t>CGG_2_021191</t>
  </si>
  <si>
    <t>x116</t>
  </si>
  <si>
    <t>Fannerup D</t>
  </si>
  <si>
    <t>M1?</t>
  </si>
  <si>
    <t>&gt;18</t>
  </si>
  <si>
    <t>AAR-28400</t>
  </si>
  <si>
    <t>FAN-03E</t>
  </si>
  <si>
    <t>NEO856</t>
  </si>
  <si>
    <t>CGG_2_021192</t>
  </si>
  <si>
    <t>grave 1</t>
  </si>
  <si>
    <t>Nederst</t>
  </si>
  <si>
    <t>M2?+cranial bone</t>
  </si>
  <si>
    <t>AAR-28401</t>
  </si>
  <si>
    <t>NED-04E</t>
  </si>
  <si>
    <t>NEO857</t>
  </si>
  <si>
    <t>CGG_2_021193</t>
  </si>
  <si>
    <t>Lollikehuse</t>
  </si>
  <si>
    <t>F10346</t>
  </si>
  <si>
    <t>NEO860</t>
  </si>
  <si>
    <t>CGG_2_021396</t>
  </si>
  <si>
    <t>AS 9/44, Mosede mose II</t>
  </si>
  <si>
    <t>Mosede Mose</t>
  </si>
  <si>
    <t>adult?</t>
  </si>
  <si>
    <t>&lt;21</t>
  </si>
  <si>
    <t>UBA-37900</t>
  </si>
  <si>
    <t>F10511</t>
  </si>
  <si>
    <t>NEO861</t>
  </si>
  <si>
    <t>CGG_2_021397</t>
  </si>
  <si>
    <t>AS 10/44, Mosede mose III</t>
  </si>
  <si>
    <t>UBA-39126</t>
  </si>
  <si>
    <t>F10582</t>
  </si>
  <si>
    <t>NEO865</t>
  </si>
  <si>
    <t>CGG_2_021401</t>
  </si>
  <si>
    <t>Lundby Mose I</t>
  </si>
  <si>
    <t>Lundby-Falster</t>
  </si>
  <si>
    <t>PM1 sin mand + max frag</t>
  </si>
  <si>
    <t>UBA-39128</t>
  </si>
  <si>
    <t>F10585</t>
  </si>
  <si>
    <t>NEO866</t>
  </si>
  <si>
    <t>CGG_2_021402</t>
  </si>
  <si>
    <t>Lundby Mose II</t>
  </si>
  <si>
    <t>UBA-40439</t>
  </si>
  <si>
    <t>F10351</t>
  </si>
  <si>
    <t>NEO870</t>
  </si>
  <si>
    <t>CGG_2_021406</t>
  </si>
  <si>
    <t>Toftum I</t>
  </si>
  <si>
    <t>Toftum Mose</t>
  </si>
  <si>
    <t>UBA-39129</t>
  </si>
  <si>
    <t>NEO872</t>
  </si>
  <si>
    <t>CGG_2_021408</t>
  </si>
  <si>
    <t>Toftum IIIa</t>
  </si>
  <si>
    <t>dpm2 sin max</t>
  </si>
  <si>
    <t>6-8</t>
  </si>
  <si>
    <t>UBA-39130</t>
  </si>
  <si>
    <t>F10587</t>
  </si>
  <si>
    <t>NEO875</t>
  </si>
  <si>
    <t>CGG_2_021411</t>
  </si>
  <si>
    <t>Toftum IV, juvenile, 1273", ind C</t>
  </si>
  <si>
    <t>dpm1 dxt mand, pars petrosa dxt</t>
  </si>
  <si>
    <t>ca 2</t>
  </si>
  <si>
    <t>UBA-37906</t>
  </si>
  <si>
    <t>F10355</t>
  </si>
  <si>
    <t>NEO876</t>
  </si>
  <si>
    <t>CGG_2_021412</t>
  </si>
  <si>
    <t>Toftum 5a, 1273 (F. Søltoft)</t>
  </si>
  <si>
    <t>UBA-39132</t>
  </si>
  <si>
    <t>F10590</t>
  </si>
  <si>
    <t>NEO878</t>
  </si>
  <si>
    <t>CGG_2_021414</t>
  </si>
  <si>
    <t>Kyndeløse XIII, not in PMD</t>
  </si>
  <si>
    <t>Kyndeløse</t>
  </si>
  <si>
    <t>MN-LN</t>
  </si>
  <si>
    <t>PM2 dxt mand + petrous left</t>
  </si>
  <si>
    <t>UBA-39134</t>
  </si>
  <si>
    <t>F10357</t>
  </si>
  <si>
    <t>NEO886</t>
  </si>
  <si>
    <t>CGG_2_021422 + CGG_2_023280</t>
  </si>
  <si>
    <t>Dalmosegaard</t>
  </si>
  <si>
    <t>Møn</t>
  </si>
  <si>
    <t>mat/sen</t>
  </si>
  <si>
    <t>UBA-39141</t>
  </si>
  <si>
    <t>F10748</t>
  </si>
  <si>
    <t>NEO888</t>
  </si>
  <si>
    <t>CGG_2_022098</t>
  </si>
  <si>
    <t>Elkenøre</t>
  </si>
  <si>
    <t>Iron Age</t>
  </si>
  <si>
    <t>M2 sin mand + mc II sin</t>
  </si>
  <si>
    <t>UBA-40440</t>
  </si>
  <si>
    <t>F10598</t>
  </si>
  <si>
    <t>NEO891</t>
  </si>
  <si>
    <t>CGG_2_022101</t>
  </si>
  <si>
    <t>Roskilde Fjord (south of Jyllinge)</t>
  </si>
  <si>
    <t>tooth+mandible powder</t>
  </si>
  <si>
    <t>UBA-37910</t>
  </si>
  <si>
    <t>F10364</t>
  </si>
  <si>
    <t>NEO896</t>
  </si>
  <si>
    <t>CGG_2_022106</t>
  </si>
  <si>
    <t>Mandemarke</t>
  </si>
  <si>
    <t>Mön</t>
  </si>
  <si>
    <t>tooth+mandibula</t>
  </si>
  <si>
    <t>ca 35?</t>
  </si>
  <si>
    <t>UBA-39554</t>
  </si>
  <si>
    <t>F10603</t>
  </si>
  <si>
    <t>NEO898</t>
  </si>
  <si>
    <t>CGG_2_022108</t>
  </si>
  <si>
    <t>Svinninge Vejle</t>
  </si>
  <si>
    <t>UBA-37912</t>
  </si>
  <si>
    <t>F11043</t>
  </si>
  <si>
    <t>NEO899</t>
  </si>
  <si>
    <t>CGG_2_015317</t>
  </si>
  <si>
    <t>Gregorievka 1</t>
  </si>
  <si>
    <t>Jelunino</t>
  </si>
  <si>
    <t>OxA-39283</t>
  </si>
  <si>
    <t>NEO900</t>
  </si>
  <si>
    <t>CGG_2_015318</t>
  </si>
  <si>
    <t>Sjauke</t>
  </si>
  <si>
    <t>OxA-39284</t>
  </si>
  <si>
    <t>NEO901</t>
  </si>
  <si>
    <t>CGG_2_015323</t>
  </si>
  <si>
    <t>Sjauke settlement</t>
  </si>
  <si>
    <t>Medieval</t>
  </si>
  <si>
    <t>OxA-39285</t>
  </si>
  <si>
    <t>NEO902</t>
  </si>
  <si>
    <t>CGG_2_015324</t>
  </si>
  <si>
    <t>Sjauke 1</t>
  </si>
  <si>
    <t>Jelunino, Dungal</t>
  </si>
  <si>
    <t>OxA-39286</t>
  </si>
  <si>
    <t>NEO904</t>
  </si>
  <si>
    <t>CGG_2_015347</t>
  </si>
  <si>
    <t>PD37, Burial 1, Kurgan 2</t>
  </si>
  <si>
    <t>Sjiderti 10</t>
  </si>
  <si>
    <t>mound</t>
  </si>
  <si>
    <t>ca 5</t>
  </si>
  <si>
    <t>UBA-39933</t>
  </si>
  <si>
    <t>NEO907</t>
  </si>
  <si>
    <t>CGG_2_022129</t>
  </si>
  <si>
    <t>Section 2, Burial 3 (DNA #3)</t>
  </si>
  <si>
    <t>Vengerovo-2</t>
  </si>
  <si>
    <t>UBA-40121</t>
  </si>
  <si>
    <t>NEO910</t>
  </si>
  <si>
    <t>CGG_2_022132</t>
  </si>
  <si>
    <t>Section 2, Burial 1, Skeleton 2 (DNA #6)</t>
  </si>
  <si>
    <t>UBA-40122</t>
  </si>
  <si>
    <t>NEO911</t>
  </si>
  <si>
    <t>CGG_2_022133</t>
  </si>
  <si>
    <t>Section 2, Burial 1, Skeleton 17 (DNA #7)</t>
  </si>
  <si>
    <t>UBA-40123</t>
  </si>
  <si>
    <t>NEO912</t>
  </si>
  <si>
    <t>CGG_2_022134</t>
  </si>
  <si>
    <t>Section 2, Burial 1, Skeleton 12 (DNA #8)</t>
  </si>
  <si>
    <t>UBA-40124</t>
  </si>
  <si>
    <t>NEO915</t>
  </si>
  <si>
    <t>CGG_2_022137</t>
  </si>
  <si>
    <t>Section 2, Burial 1, Skeleton 6 (DNA #11)</t>
  </si>
  <si>
    <t>UBA-40125</t>
  </si>
  <si>
    <t>NEO916</t>
  </si>
  <si>
    <t>CGG_2_022138</t>
  </si>
  <si>
    <t>Section 2, Burial 1, Skeleton 4 (DNA #12)</t>
  </si>
  <si>
    <t>UBA-40126</t>
  </si>
  <si>
    <t>NEO917</t>
  </si>
  <si>
    <t>CGG_2_022139</t>
  </si>
  <si>
    <t>Section 2, Burial 1, Skeleton 3 (DNA #13)</t>
  </si>
  <si>
    <t>UBA-40127</t>
  </si>
  <si>
    <t>NEO918</t>
  </si>
  <si>
    <t>CGG_2_022140</t>
  </si>
  <si>
    <t>Section 2, Burial 1, Skeleton 5 (DNA #14)</t>
  </si>
  <si>
    <t>tooth + pars petrosa</t>
  </si>
  <si>
    <t>UBA-40128</t>
  </si>
  <si>
    <t>NEO921</t>
  </si>
  <si>
    <t>CGG_2_022143</t>
  </si>
  <si>
    <t>Section 2, Burial 1, Skeleton 8 (DNA # 17)</t>
  </si>
  <si>
    <t>UBA-40129</t>
  </si>
  <si>
    <t>NEO922</t>
  </si>
  <si>
    <t>CGG_2_022144</t>
  </si>
  <si>
    <t>Section 1, Burial 2 (DNA # 18)</t>
  </si>
  <si>
    <t>UBA-40130</t>
  </si>
  <si>
    <t>NEO923</t>
  </si>
  <si>
    <t>CGG_2_022145</t>
  </si>
  <si>
    <t>Section 1, Burial 4 (DNA # 19)</t>
  </si>
  <si>
    <t>UBA-40131</t>
  </si>
  <si>
    <t>NEO925</t>
  </si>
  <si>
    <t>CGG_2_022147</t>
  </si>
  <si>
    <t>Myrebjerg Mose, adult, DNA#1</t>
  </si>
  <si>
    <t>Myrebjerg mose</t>
  </si>
  <si>
    <t>EN/MN</t>
  </si>
  <si>
    <t>UBA-37913</t>
  </si>
  <si>
    <t>NEO930</t>
  </si>
  <si>
    <t>CGG_2_022292</t>
  </si>
  <si>
    <t>DJM 2233x1, Fannerupmannen</t>
  </si>
  <si>
    <t>Fannerup F</t>
  </si>
  <si>
    <t>ca 40</t>
  </si>
  <si>
    <t>AAR-19687</t>
  </si>
  <si>
    <t>FAN-37E</t>
  </si>
  <si>
    <t>NEO932</t>
  </si>
  <si>
    <t>CGG_2_022294</t>
  </si>
  <si>
    <t>SVMAMK1991-031 X25</t>
  </si>
  <si>
    <t>Tudse Hage</t>
  </si>
  <si>
    <t>submarine settlement</t>
  </si>
  <si>
    <t>F10513</t>
  </si>
  <si>
    <t>NEO933</t>
  </si>
  <si>
    <t>CGG_2_022295</t>
  </si>
  <si>
    <t>Sludegård Sømose</t>
  </si>
  <si>
    <t>UBA-39145</t>
  </si>
  <si>
    <t>F10607</t>
  </si>
  <si>
    <t>NEO934</t>
  </si>
  <si>
    <t>CGG_2_022301</t>
  </si>
  <si>
    <t>LMR A7104</t>
  </si>
  <si>
    <t>Gammellung</t>
  </si>
  <si>
    <t>UBA-39146</t>
  </si>
  <si>
    <t>NEO935</t>
  </si>
  <si>
    <t>CGG_2_022562</t>
  </si>
  <si>
    <t>Vibygårds Mose</t>
  </si>
  <si>
    <t>UBA-39147</t>
  </si>
  <si>
    <t>F10608</t>
  </si>
  <si>
    <t>NEO938</t>
  </si>
  <si>
    <t>CGG_2_023260</t>
  </si>
  <si>
    <t>2012, Square X16, Subsquare D, Unit 100, Record number: 55</t>
  </si>
  <si>
    <t>UBA-40604</t>
  </si>
  <si>
    <t>NEO941</t>
  </si>
  <si>
    <t>CGG_2_023263</t>
  </si>
  <si>
    <t>Havnø</t>
  </si>
  <si>
    <t>M3 dxt mand, in jaw</t>
  </si>
  <si>
    <t>UBA-39153</t>
  </si>
  <si>
    <t>F10750</t>
  </si>
  <si>
    <t>NEO942</t>
  </si>
  <si>
    <t>CGG_2_023264</t>
  </si>
  <si>
    <t>Tissøe</t>
  </si>
  <si>
    <t>Lake find</t>
  </si>
  <si>
    <t>UBA-39159</t>
  </si>
  <si>
    <t>F10751</t>
  </si>
  <si>
    <t>NEO943</t>
  </si>
  <si>
    <t>CGG_2_023265</t>
  </si>
  <si>
    <t>Stenderup Hage</t>
  </si>
  <si>
    <t>UBA-39152</t>
  </si>
  <si>
    <t>F10752</t>
  </si>
  <si>
    <t>NEO945</t>
  </si>
  <si>
    <t>CGG_2_023267</t>
  </si>
  <si>
    <t>Læsten Mose</t>
  </si>
  <si>
    <t>UBA-39151</t>
  </si>
  <si>
    <t>F10754</t>
  </si>
  <si>
    <t>NEO946</t>
  </si>
  <si>
    <t>CGG_2_023268</t>
  </si>
  <si>
    <t>NM 271/45, AS 30/45, Reol: 33:12</t>
  </si>
  <si>
    <t>Hove Å</t>
  </si>
  <si>
    <t>MN A, BA</t>
  </si>
  <si>
    <t>UBA-39154</t>
  </si>
  <si>
    <t>F10755</t>
  </si>
  <si>
    <t>NEO951</t>
  </si>
  <si>
    <t>CGG_2_023273</t>
  </si>
  <si>
    <t>Klæsterupholm Mose</t>
  </si>
  <si>
    <t>PM2 sin mand + cranium frag</t>
  </si>
  <si>
    <t>UBA-39162</t>
  </si>
  <si>
    <t>F10760</t>
  </si>
  <si>
    <t>NEO960</t>
  </si>
  <si>
    <t>CGG_2_023728</t>
  </si>
  <si>
    <t>Ravnsbjerggård II</t>
  </si>
  <si>
    <t>AAR-10993; BCH198:4a+b</t>
  </si>
  <si>
    <t>F10809</t>
  </si>
  <si>
    <t>NEO961</t>
  </si>
  <si>
    <t>CGG_2_024035</t>
  </si>
  <si>
    <t>ind I</t>
  </si>
  <si>
    <t>Avlebjerg (Strøby)</t>
  </si>
  <si>
    <t>MN A?</t>
  </si>
  <si>
    <t>dpm2 dxt mand</t>
  </si>
  <si>
    <t>child</t>
  </si>
  <si>
    <t>ca 4</t>
  </si>
  <si>
    <t>UBA-40443</t>
  </si>
  <si>
    <t>F10815</t>
  </si>
  <si>
    <t>NEO962</t>
  </si>
  <si>
    <t>CGG_2_101281</t>
  </si>
  <si>
    <t>Grave II, individual D</t>
  </si>
  <si>
    <t>AAR-7416-2</t>
  </si>
  <si>
    <t>AMS date and δ13C+δ15N: femur</t>
  </si>
  <si>
    <t>F11050</t>
  </si>
  <si>
    <t>Supplementary Data III: Reservoir correction calculations</t>
  </si>
  <si>
    <r>
      <rPr>
        <rFont val="Arial"/>
        <b/>
        <color theme="1"/>
        <sz val="11.0"/>
      </rPr>
      <t>FRE</t>
    </r>
    <r>
      <rPr>
        <rFont val="Arial"/>
        <color theme="1"/>
        <sz val="11.0"/>
      </rPr>
      <t>: Freshwater Reservoir Effect</t>
    </r>
  </si>
  <si>
    <r>
      <rPr>
        <rFont val="Arial"/>
        <b/>
        <color theme="1"/>
        <sz val="11.0"/>
      </rPr>
      <t>MRE</t>
    </r>
    <r>
      <rPr>
        <rFont val="Arial"/>
        <color theme="1"/>
        <sz val="11.0"/>
      </rPr>
      <t>: Marine Reservoir Effect</t>
    </r>
  </si>
  <si>
    <r>
      <rPr>
        <rFont val="Arial"/>
        <b/>
        <color theme="1"/>
        <sz val="11.0"/>
      </rPr>
      <t>rescorr</t>
    </r>
    <r>
      <rPr>
        <rFont val="Arial"/>
        <color theme="1"/>
        <sz val="11.0"/>
      </rPr>
      <t>: Reservoir effect corrected</t>
    </r>
  </si>
  <si>
    <r>
      <rPr>
        <rFont val="Calibri"/>
        <color theme="1"/>
        <sz val="12.0"/>
      </rPr>
      <t xml:space="preserve">* Represent merged files due to identical genetic profiles. See "relatedness and notes" column, and see Supplementary </t>
    </r>
    <r>
      <rPr>
        <rFont val="Arial"/>
        <color theme="1"/>
        <sz val="12.0"/>
      </rPr>
      <t>Table IV</t>
    </r>
    <r>
      <rPr>
        <rFont val="Calibri"/>
        <color theme="1"/>
        <sz val="12.0"/>
      </rPr>
      <t xml:space="preserve"> </t>
    </r>
    <r>
      <rPr>
        <rFont val="Calibri"/>
        <color theme="1"/>
        <sz val="12.0"/>
      </rPr>
      <t>for information on individual (non-merged) NEO-samples</t>
    </r>
  </si>
  <si>
    <t>Sample ID</t>
  </si>
  <si>
    <t>1σ</t>
  </si>
  <si>
    <r>
      <rPr>
        <rFont val="Calibri"/>
        <b/>
        <color theme="1"/>
        <sz val="10.0"/>
      </rPr>
      <t>δ</t>
    </r>
    <r>
      <rPr>
        <rFont val="Calibri"/>
        <b/>
        <color theme="1"/>
        <sz val="10.0"/>
      </rPr>
      <t>13C</t>
    </r>
    <r>
      <rPr>
        <rFont val="Calibri"/>
        <b/>
        <color theme="1"/>
        <sz val="10.0"/>
      </rPr>
      <t>‰</t>
    </r>
    <r>
      <rPr>
        <rFont val="Calibri"/>
        <b/>
        <color theme="1"/>
        <sz val="8.0"/>
      </rPr>
      <t xml:space="preserve"> VPDB</t>
    </r>
  </si>
  <si>
    <r>
      <rPr>
        <rFont val="Calibri"/>
        <b/>
        <color theme="1"/>
        <sz val="10.0"/>
      </rPr>
      <t>δ</t>
    </r>
    <r>
      <rPr>
        <rFont val="Calibri"/>
        <b/>
        <color theme="1"/>
        <sz val="10.0"/>
      </rPr>
      <t>15N</t>
    </r>
    <r>
      <rPr>
        <rFont val="Calibri"/>
        <b/>
        <color theme="1"/>
        <sz val="10.0"/>
      </rPr>
      <t>‰</t>
    </r>
    <r>
      <rPr>
        <rFont val="Calibri"/>
        <b/>
        <color theme="1"/>
        <sz val="8.0"/>
      </rPr>
      <t xml:space="preserve"> AIR</t>
    </r>
  </si>
  <si>
    <t>MRE R(t)</t>
  </si>
  <si>
    <t>FRE</t>
  </si>
  <si>
    <t>Marine%</t>
  </si>
  <si>
    <t>Freshwater%</t>
  </si>
  <si>
    <t>Marine Reservoir offset</t>
  </si>
  <si>
    <t>Freshwater Reservoir offset</t>
  </si>
  <si>
    <t>BP uncal rescorr</t>
  </si>
  <si>
    <t>BC cal rescorr to (95.4%)</t>
  </si>
  <si>
    <t>Røntesten</t>
  </si>
  <si>
    <t>NEO43a</t>
  </si>
  <si>
    <t>NEO43b</t>
  </si>
  <si>
    <t>Itkul'</t>
  </si>
  <si>
    <t>Ob river</t>
  </si>
  <si>
    <t>Okunevo 5</t>
  </si>
  <si>
    <t>Okunevo 7</t>
  </si>
  <si>
    <t>Sergiev-Posad district</t>
  </si>
  <si>
    <t>Zabajkalskij kraj</t>
  </si>
  <si>
    <t>Kleshnya III 1998</t>
  </si>
  <si>
    <t>Donets</t>
  </si>
  <si>
    <t>Pogostitsa</t>
  </si>
  <si>
    <t>Toral III</t>
  </si>
  <si>
    <t>Myrebjerg Mose</t>
  </si>
  <si>
    <t>Supplementary Data IV: Isotopes, all individual samples</t>
  </si>
  <si>
    <t>Material</t>
  </si>
  <si>
    <t>Description</t>
  </si>
  <si>
    <t>DatBP</t>
  </si>
  <si>
    <t>Sta</t>
  </si>
  <si>
    <r>
      <rPr>
        <rFont val="Calibri"/>
        <b/>
        <color theme="1"/>
        <sz val="10.0"/>
      </rPr>
      <t>δ</t>
    </r>
    <r>
      <rPr>
        <rFont val="Calibri"/>
        <b/>
        <color theme="1"/>
        <sz val="10.0"/>
      </rPr>
      <t>13C</t>
    </r>
    <r>
      <rPr>
        <rFont val="Calibri"/>
        <b/>
        <color theme="1"/>
        <sz val="10.0"/>
      </rPr>
      <t>‰</t>
    </r>
    <r>
      <rPr>
        <rFont val="Calibri"/>
        <b/>
        <color theme="1"/>
        <sz val="8.0"/>
      </rPr>
      <t xml:space="preserve"> VPDB</t>
    </r>
  </si>
  <si>
    <r>
      <rPr>
        <rFont val="Calibri"/>
        <b/>
        <color theme="1"/>
        <sz val="10.0"/>
      </rPr>
      <t>δ</t>
    </r>
    <r>
      <rPr>
        <rFont val="Calibri"/>
        <b/>
        <color theme="1"/>
        <sz val="10.0"/>
      </rPr>
      <t>15N</t>
    </r>
    <r>
      <rPr>
        <rFont val="Calibri"/>
        <b/>
        <color theme="1"/>
        <sz val="10.0"/>
      </rPr>
      <t>‰</t>
    </r>
    <r>
      <rPr>
        <rFont val="Calibri"/>
        <b/>
        <color theme="1"/>
        <sz val="8.0"/>
      </rPr>
      <t xml:space="preserve"> AIR</t>
    </r>
  </si>
  <si>
    <t>OxA-533</t>
  </si>
  <si>
    <t>phalanx</t>
  </si>
  <si>
    <t>ulna</t>
  </si>
  <si>
    <t>OxA-118</t>
  </si>
  <si>
    <t>K-3559</t>
  </si>
  <si>
    <t>costa, vertebra etc</t>
  </si>
  <si>
    <t>NEO5</t>
  </si>
  <si>
    <t>NEO7</t>
  </si>
  <si>
    <t>NEO8</t>
  </si>
  <si>
    <t>AAR-8552</t>
  </si>
  <si>
    <t>K-3622</t>
  </si>
  <si>
    <t>NEO12</t>
  </si>
  <si>
    <t>left tibia</t>
  </si>
  <si>
    <t>HAN01</t>
  </si>
  <si>
    <t>HAN02</t>
  </si>
  <si>
    <t>HAN03</t>
  </si>
  <si>
    <t>M3 mand dxt</t>
  </si>
  <si>
    <t>M1 mand dxt</t>
  </si>
  <si>
    <t>mandible</t>
  </si>
  <si>
    <t>NEO23</t>
  </si>
  <si>
    <t>M2 max dxt, maxilla</t>
  </si>
  <si>
    <t>maxilla analysed</t>
  </si>
  <si>
    <t>Boethius &amp; Ahlström no 16</t>
  </si>
  <si>
    <t>costa</t>
  </si>
  <si>
    <t>AAR-21344</t>
  </si>
  <si>
    <t>M3 mand sin, bone</t>
  </si>
  <si>
    <t>femur sin</t>
  </si>
  <si>
    <t>AAR-21343</t>
  </si>
  <si>
    <t>PM2 mand sin, ulna sin</t>
  </si>
  <si>
    <t>UBA-39121</t>
  </si>
  <si>
    <t>UBA-29904</t>
  </si>
  <si>
    <t>PM1 max sin</t>
  </si>
  <si>
    <t>NEO35</t>
  </si>
  <si>
    <t>M1 mand sin</t>
  </si>
  <si>
    <t>NEO36</t>
  </si>
  <si>
    <t>UBA-37877</t>
  </si>
  <si>
    <t>F10494</t>
  </si>
  <si>
    <t>UBA-39551</t>
  </si>
  <si>
    <t>Lu-3652</t>
  </si>
  <si>
    <t>GIN-12853</t>
  </si>
  <si>
    <t>NEO70</t>
  </si>
  <si>
    <t>One canine and four molars</t>
  </si>
  <si>
    <t>from same individual</t>
  </si>
  <si>
    <t>UBA-39947</t>
  </si>
  <si>
    <t>UBA-23603</t>
  </si>
  <si>
    <t>mandibula</t>
  </si>
  <si>
    <t>M2 mand sin</t>
  </si>
  <si>
    <t>UBA-39956</t>
  </si>
  <si>
    <t>failed</t>
  </si>
  <si>
    <t>I max dxt</t>
  </si>
  <si>
    <t>KIA-53296</t>
  </si>
  <si>
    <t>UBA-39958</t>
  </si>
  <si>
    <t>sphenoidale sin</t>
  </si>
  <si>
    <t>AAR-11311</t>
  </si>
  <si>
    <t>M3 mand sin</t>
  </si>
  <si>
    <t>M3 max sin</t>
  </si>
  <si>
    <t>pars petrosa</t>
  </si>
  <si>
    <t>M3 max dxt</t>
  </si>
  <si>
    <t>UBA-39968</t>
  </si>
  <si>
    <t>UBA-39979</t>
  </si>
  <si>
    <t>UBA-39983</t>
  </si>
  <si>
    <t>UBA-41633</t>
  </si>
  <si>
    <t>UBA-40014-1</t>
  </si>
  <si>
    <t>UBA-40015</t>
  </si>
  <si>
    <t>C sin</t>
  </si>
  <si>
    <t>UBA-35724</t>
  </si>
  <si>
    <t>K-4063</t>
  </si>
  <si>
    <t>PM4 mand sin</t>
  </si>
  <si>
    <t>M1 max dxt</t>
  </si>
  <si>
    <t>St-3839</t>
  </si>
  <si>
    <t>LRPM</t>
  </si>
  <si>
    <t>tooth+ bone</t>
  </si>
  <si>
    <t>tooth + petrous, R</t>
  </si>
  <si>
    <t>NEO281</t>
  </si>
  <si>
    <t>UBA-40032</t>
  </si>
  <si>
    <t>Poz-10827</t>
  </si>
  <si>
    <t>Ua-3638</t>
  </si>
  <si>
    <t>P-48476</t>
  </si>
  <si>
    <t>P-48492</t>
  </si>
  <si>
    <t>UBA-40039</t>
  </si>
  <si>
    <t>P-48494</t>
  </si>
  <si>
    <t>P-48496</t>
  </si>
  <si>
    <t>UBA-40043</t>
  </si>
  <si>
    <t>UBA-40056</t>
  </si>
  <si>
    <t>OxA-X-2182-51</t>
  </si>
  <si>
    <t>UBA-40059</t>
  </si>
  <si>
    <t>UBA-40060</t>
  </si>
  <si>
    <t>GIN-8837</t>
  </si>
  <si>
    <t>OxA-16194</t>
  </si>
  <si>
    <t>OxA-16198</t>
  </si>
  <si>
    <t>OxA-16199</t>
  </si>
  <si>
    <t>UBA-40062</t>
  </si>
  <si>
    <t>UBA-40063</t>
  </si>
  <si>
    <t>UBA-40064</t>
  </si>
  <si>
    <t>UBA-40065</t>
  </si>
  <si>
    <t>PM1 mand dxt</t>
  </si>
  <si>
    <t>PM1 mand sin</t>
  </si>
  <si>
    <t>UBA-37882</t>
  </si>
  <si>
    <t>AAR-8555</t>
  </si>
  <si>
    <t>tibia dxt</t>
  </si>
  <si>
    <t>K-4933</t>
  </si>
  <si>
    <t xml:space="preserve"> I2+C max sin </t>
  </si>
  <si>
    <t>in jaw frag</t>
  </si>
  <si>
    <t>PM2 mand sin</t>
  </si>
  <si>
    <t>Petrosa sin</t>
  </si>
  <si>
    <t>humerus</t>
  </si>
  <si>
    <t>K-3750</t>
  </si>
  <si>
    <t>Belfast isotope measurement</t>
  </si>
  <si>
    <t>AAR-6788</t>
  </si>
  <si>
    <t>date suspect, Tudse hage dated used</t>
  </si>
  <si>
    <t>PM1 max dxt</t>
  </si>
  <si>
    <t>os temporale</t>
  </si>
  <si>
    <t>C mand sin</t>
  </si>
  <si>
    <t>PM2 mand dxt</t>
  </si>
  <si>
    <t>UBA-37886</t>
  </si>
  <si>
    <t>UBA-38232</t>
  </si>
  <si>
    <t>Poz-17032/ACQ59:10+39</t>
  </si>
  <si>
    <t>UBA</t>
  </si>
  <si>
    <t>isotopes only</t>
  </si>
  <si>
    <t>Clavicula</t>
  </si>
  <si>
    <t>F10333</t>
  </si>
  <si>
    <t>radius</t>
  </si>
  <si>
    <t>UCIAMS-232706</t>
  </si>
  <si>
    <t>humerus sin</t>
  </si>
  <si>
    <t>K-6303</t>
  </si>
  <si>
    <t>Poz-17006</t>
  </si>
  <si>
    <t>AAR-11312</t>
  </si>
  <si>
    <t>C max sin</t>
  </si>
  <si>
    <t>fibula dxt</t>
  </si>
  <si>
    <t>K-5741/Oxford, DK3</t>
  </si>
  <si>
    <t>M1+M2 mand dxt</t>
  </si>
  <si>
    <t>PM+M mand sin</t>
  </si>
  <si>
    <t>NEO645</t>
  </si>
  <si>
    <t>NEO646</t>
  </si>
  <si>
    <t>I2 mand dxt</t>
  </si>
  <si>
    <t>UBA-40094</t>
  </si>
  <si>
    <t>I1 max sin</t>
  </si>
  <si>
    <t>M2 max dxt</t>
  </si>
  <si>
    <t>F1489</t>
  </si>
  <si>
    <t>BRAMS-2579</t>
  </si>
  <si>
    <t>C mand dxt</t>
  </si>
  <si>
    <t>UBA-40100</t>
  </si>
  <si>
    <t>F1494</t>
  </si>
  <si>
    <t>UBA-40101</t>
  </si>
  <si>
    <t>femur/tibia</t>
  </si>
  <si>
    <t>Boric 2019</t>
  </si>
  <si>
    <t>I1 mand dxt</t>
  </si>
  <si>
    <t>charcoal date</t>
  </si>
  <si>
    <t>S2, X4</t>
  </si>
  <si>
    <t>P-48475</t>
  </si>
  <si>
    <t>?</t>
  </si>
  <si>
    <t>P-48474</t>
  </si>
  <si>
    <t>PM2 max dxt</t>
  </si>
  <si>
    <t>PM1/PM2 max sin</t>
  </si>
  <si>
    <t>long bone</t>
  </si>
  <si>
    <t>F10521</t>
  </si>
  <si>
    <t>tooth + bone</t>
  </si>
  <si>
    <t>M3 mand dxt+mand frag</t>
  </si>
  <si>
    <t>C max dxt</t>
  </si>
  <si>
    <t>humerus dxt</t>
  </si>
  <si>
    <t>K-5099</t>
  </si>
  <si>
    <t>tibia sin</t>
  </si>
  <si>
    <t>I1 sin mand</t>
  </si>
  <si>
    <t>NEO797</t>
  </si>
  <si>
    <t>tooth + petrous right</t>
  </si>
  <si>
    <t>tooth + bone + petrous left</t>
  </si>
  <si>
    <t>NEO816</t>
  </si>
  <si>
    <t>P-48489</t>
  </si>
  <si>
    <t>UBA-40113</t>
  </si>
  <si>
    <t>OxA-39346</t>
  </si>
  <si>
    <t>OxA-39347</t>
  </si>
  <si>
    <t>UBA-40115</t>
  </si>
  <si>
    <t>tooth+petrous</t>
  </si>
  <si>
    <t>K-5199</t>
  </si>
  <si>
    <t>M1 dxt mand, petrous</t>
  </si>
  <si>
    <t>UBA-38241</t>
  </si>
  <si>
    <t>UBA-37897</t>
  </si>
  <si>
    <t>I2 sin max</t>
  </si>
  <si>
    <t>F10350</t>
  </si>
  <si>
    <t>petrous right</t>
  </si>
  <si>
    <t>dpm1 dxt mand, petrous right</t>
  </si>
  <si>
    <t>PM2 dxt mand, petrous left</t>
  </si>
  <si>
    <t>petrous left</t>
  </si>
  <si>
    <t>petrous</t>
  </si>
  <si>
    <t>petrous bone</t>
  </si>
  <si>
    <t>tooth + petrous</t>
  </si>
  <si>
    <t>UBA-40132</t>
  </si>
  <si>
    <t>mt4 sin</t>
  </si>
  <si>
    <t>UBA-40929</t>
  </si>
  <si>
    <t>sample swapped with Aldersro</t>
  </si>
  <si>
    <t>F10606</t>
  </si>
  <si>
    <t>Redate of UB-38244</t>
  </si>
  <si>
    <t>petrous sin</t>
  </si>
  <si>
    <t>K-3751</t>
  </si>
  <si>
    <t>petrous dxt</t>
  </si>
  <si>
    <t>PM2 sin mand, cranium frag</t>
  </si>
  <si>
    <t>occipitale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</si>
</sst>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12">
    <font>
      <sz val="10.0"/>
      <color rgb="FF000000"/>
      <name val="Arial"/>
      <scheme val="minor"/>
    </font>
    <font>
      <sz val="10.0"/>
      <color theme="1"/>
      <name val="Calibri"/>
    </font>
    <font>
      <sz val="11.0"/>
      <color theme="1"/>
      <name val="Arial"/>
    </font>
    <font>
      <b/>
      <sz val="14.0"/>
      <color theme="1"/>
      <name val="Calibri"/>
    </font>
    <font>
      <sz val="11.0"/>
      <color theme="1"/>
      <name val="Calibri"/>
    </font>
    <font>
      <sz val="12.0"/>
      <color theme="1"/>
      <name val="Calibri"/>
    </font>
    <font>
      <sz val="12.0"/>
      <color theme="1"/>
      <name val="Arial"/>
    </font>
    <font>
      <b/>
      <sz val="10.0"/>
      <color theme="1"/>
      <name val="Calibri"/>
    </font>
    <font>
      <color rgb="FF000000"/>
      <name val="Docs-Calibri"/>
    </font>
    <font>
      <sz val="11.0"/>
      <color theme="1"/>
      <name val="Arial"/>
      <scheme val="minor"/>
    </font>
    <font>
      <sz val="10.0"/>
      <color rgb="FF006100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4">
    <border/>
    <border>
      <top style="thin">
        <color rgb="FF000000"/>
      </top>
      <bottom style="thin">
        <color rgb="FF000000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1" numFmtId="0" xfId="0" applyAlignment="1" applyFont="1">
      <alignment horizontal="center"/>
    </xf>
    <xf borderId="0" fillId="0" fontId="1" numFmtId="164" xfId="0" applyAlignment="1" applyFont="1" applyNumberFormat="1">
      <alignment horizontal="center"/>
    </xf>
    <xf borderId="0" fillId="0" fontId="1" numFmtId="1" xfId="0" applyAlignment="1" applyFont="1" applyNumberForma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left" readingOrder="0"/>
    </xf>
    <xf borderId="0" fillId="0" fontId="1" numFmtId="2" xfId="0" applyAlignment="1" applyFont="1" applyNumberFormat="1">
      <alignment horizontal="center"/>
    </xf>
    <xf borderId="0" fillId="0" fontId="4" numFmtId="0" xfId="0" applyAlignment="1" applyFont="1">
      <alignment horizontal="center"/>
    </xf>
    <xf borderId="0" fillId="0" fontId="4" numFmtId="0" xfId="0" applyAlignment="1" applyFont="1">
      <alignment horizontal="left"/>
    </xf>
    <xf borderId="0" fillId="0" fontId="5" numFmtId="0" xfId="0" applyAlignment="1" applyFont="1">
      <alignment horizontal="left" vertical="bottom"/>
    </xf>
    <xf borderId="0" fillId="0" fontId="5" numFmtId="0" xfId="0" applyAlignment="1" applyFont="1">
      <alignment horizontal="center"/>
    </xf>
    <xf borderId="0" fillId="0" fontId="5" numFmtId="2" xfId="0" applyAlignment="1" applyFont="1" applyNumberFormat="1">
      <alignment horizontal="center"/>
    </xf>
    <xf borderId="0" fillId="0" fontId="5" numFmtId="1" xfId="0" applyAlignment="1" applyFont="1" applyNumberFormat="1">
      <alignment horizontal="center"/>
    </xf>
    <xf borderId="0" fillId="0" fontId="6" numFmtId="0" xfId="0" applyAlignment="1" applyFont="1">
      <alignment horizontal="center"/>
    </xf>
    <xf borderId="0" fillId="0" fontId="5" numFmtId="164" xfId="0" applyAlignment="1" applyFont="1" applyNumberFormat="1">
      <alignment horizontal="center"/>
    </xf>
    <xf borderId="1" fillId="0" fontId="7" numFmtId="0" xfId="0" applyAlignment="1" applyBorder="1" applyFont="1">
      <alignment horizontal="center" shrinkToFit="0" wrapText="1"/>
    </xf>
    <xf borderId="1" fillId="0" fontId="7" numFmtId="1" xfId="0" applyAlignment="1" applyBorder="1" applyFont="1" applyNumberFormat="1">
      <alignment horizontal="center" shrinkToFit="0" wrapText="1"/>
    </xf>
    <xf borderId="1" fillId="0" fontId="7" numFmtId="49" xfId="0" applyAlignment="1" applyBorder="1" applyFont="1" applyNumberFormat="1">
      <alignment horizontal="center" shrinkToFit="0" wrapText="1"/>
    </xf>
    <xf borderId="1" fillId="0" fontId="7" numFmtId="164" xfId="0" applyAlignment="1" applyBorder="1" applyFont="1" applyNumberFormat="1">
      <alignment horizontal="center" readingOrder="0" shrinkToFit="0" wrapText="1"/>
    </xf>
    <xf borderId="1" fillId="0" fontId="7" numFmtId="164" xfId="0" applyAlignment="1" applyBorder="1" applyFont="1" applyNumberFormat="1">
      <alignment horizontal="center" shrinkToFit="0" wrapText="1"/>
    </xf>
    <xf borderId="1" fillId="0" fontId="2" numFmtId="0" xfId="0" applyAlignment="1" applyBorder="1" applyFont="1">
      <alignment horizontal="center"/>
    </xf>
    <xf borderId="0" fillId="0" fontId="1" numFmtId="0" xfId="0" applyAlignment="1" applyFont="1">
      <alignment horizontal="center" readingOrder="0"/>
    </xf>
    <xf borderId="2" fillId="0" fontId="1" numFmtId="164" xfId="0" applyAlignment="1" applyBorder="1" applyFont="1" applyNumberFormat="1">
      <alignment horizontal="center"/>
    </xf>
    <xf borderId="2" fillId="0" fontId="1" numFmtId="0" xfId="0" applyAlignment="1" applyBorder="1" applyFont="1">
      <alignment horizontal="center"/>
    </xf>
    <xf borderId="0" fillId="0" fontId="1" numFmtId="16" xfId="0" applyAlignment="1" applyFont="1" applyNumberFormat="1">
      <alignment horizontal="center"/>
    </xf>
    <xf borderId="2" fillId="0" fontId="1" numFmtId="0" xfId="0" applyAlignment="1" applyBorder="1" applyFont="1">
      <alignment horizontal="left"/>
    </xf>
    <xf borderId="2" fillId="0" fontId="1" numFmtId="1" xfId="0" applyAlignment="1" applyBorder="1" applyFont="1" applyNumberFormat="1">
      <alignment horizontal="center"/>
    </xf>
    <xf borderId="2" fillId="0" fontId="1" numFmtId="0" xfId="0" applyAlignment="1" applyBorder="1" applyFont="1">
      <alignment horizontal="center" readingOrder="0"/>
    </xf>
    <xf borderId="0" fillId="0" fontId="8" numFmtId="0" xfId="0" applyAlignment="1" applyFont="1">
      <alignment horizontal="center" readingOrder="0"/>
    </xf>
    <xf borderId="0" fillId="0" fontId="1" numFmtId="1" xfId="0" applyAlignment="1" applyFont="1" applyNumberFormat="1">
      <alignment horizontal="center" readingOrder="0"/>
    </xf>
    <xf borderId="3" fillId="0" fontId="1" numFmtId="0" xfId="0" applyAlignment="1" applyBorder="1" applyFont="1">
      <alignment horizontal="center" readingOrder="0"/>
    </xf>
    <xf borderId="0" fillId="0" fontId="2" numFmtId="0" xfId="0" applyAlignment="1" applyFont="1">
      <alignment horizontal="left"/>
    </xf>
    <xf borderId="0" fillId="0" fontId="1" numFmtId="0" xfId="0" applyFont="1"/>
    <xf borderId="0" fillId="0" fontId="3" numFmtId="0" xfId="0" applyAlignment="1" applyFont="1">
      <alignment readingOrder="0"/>
    </xf>
    <xf borderId="0" fillId="0" fontId="4" numFmtId="1" xfId="0" applyAlignment="1" applyFont="1" applyNumberFormat="1">
      <alignment horizontal="center"/>
    </xf>
    <xf borderId="0" fillId="0" fontId="4" numFmtId="0" xfId="0" applyFont="1"/>
    <xf borderId="0" fillId="0" fontId="9" numFmtId="0" xfId="0" applyAlignment="1" applyFont="1">
      <alignment readingOrder="0"/>
    </xf>
    <xf borderId="0" fillId="0" fontId="4" numFmtId="2" xfId="0" applyAlignment="1" applyFont="1" applyNumberFormat="1">
      <alignment horizontal="center"/>
    </xf>
    <xf borderId="0" fillId="0" fontId="5" numFmtId="0" xfId="0" applyFont="1"/>
    <xf borderId="1" fillId="0" fontId="7" numFmtId="0" xfId="0" applyAlignment="1" applyBorder="1" applyFont="1">
      <alignment horizontal="left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center" readingOrder="0" shrinkToFit="0" vertical="center" wrapText="1"/>
    </xf>
    <xf borderId="1" fillId="0" fontId="7" numFmtId="1" xfId="0" applyAlignment="1" applyBorder="1" applyFont="1" applyNumberFormat="1">
      <alignment horizontal="center" shrinkToFit="0" vertical="center" wrapText="1"/>
    </xf>
    <xf borderId="1" fillId="0" fontId="7" numFmtId="164" xfId="0" applyAlignment="1" applyBorder="1" applyFont="1" applyNumberFormat="1">
      <alignment horizontal="center" shrinkToFit="0" vertical="center" wrapText="1"/>
    </xf>
    <xf borderId="1" fillId="0" fontId="7" numFmtId="49" xfId="0" applyAlignment="1" applyBorder="1" applyFont="1" applyNumberFormat="1">
      <alignment horizontal="center" shrinkToFit="0" vertical="center" wrapText="1"/>
    </xf>
    <xf borderId="0" fillId="0" fontId="10" numFmtId="164" xfId="0" applyAlignment="1" applyFont="1" applyNumberFormat="1">
      <alignment horizontal="center"/>
    </xf>
    <xf borderId="0" fillId="0" fontId="10" numFmtId="0" xfId="0" applyAlignment="1" applyFont="1">
      <alignment horizontal="center"/>
    </xf>
    <xf borderId="0" fillId="0" fontId="10" numFmtId="1" xfId="0" applyAlignment="1" applyFont="1" applyNumberFormat="1">
      <alignment horizontal="center"/>
    </xf>
    <xf borderId="1" fillId="0" fontId="7" numFmtId="0" xfId="0" applyBorder="1" applyFont="1"/>
    <xf borderId="1" fillId="0" fontId="7" numFmtId="0" xfId="0" applyAlignment="1" applyBorder="1" applyFont="1">
      <alignment horizontal="center"/>
    </xf>
    <xf borderId="0" fillId="0" fontId="11" numFmtId="0" xfId="0" applyFont="1"/>
    <xf borderId="0" fillId="0" fontId="11" numFmtId="0" xfId="0" applyAlignment="1" applyFont="1">
      <alignment readingOrder="0"/>
    </xf>
    <xf borderId="2" fillId="0" fontId="1" numFmtId="0" xfId="0" applyBorder="1" applyFont="1"/>
  </cellXfs>
  <cellStyles count="1">
    <cellStyle xfId="0" name="Normal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8.13"/>
    <col customWidth="1" min="2" max="2" width="17.38"/>
    <col customWidth="1" min="3" max="3" width="33.13"/>
    <col customWidth="1" min="4" max="4" width="26.0"/>
    <col customWidth="1" min="5" max="5" width="6.13"/>
    <col customWidth="1" min="6" max="6" width="8.0"/>
    <col customWidth="1" min="7" max="7" width="10.0"/>
    <col customWidth="1" min="8" max="8" width="13.38"/>
    <col customWidth="1" min="9" max="9" width="14.38"/>
    <col customWidth="1" min="10" max="10" width="21.5"/>
    <col customWidth="1" min="11" max="11" width="13.25"/>
    <col customWidth="1" min="12" max="12" width="25.25"/>
    <col customWidth="1" min="13" max="14" width="8.0"/>
    <col customWidth="1" min="15" max="15" width="19.63"/>
    <col customWidth="1" min="16" max="16" width="7.63"/>
    <col customWidth="1" min="17" max="17" width="6.88"/>
    <col customWidth="1" min="18" max="18" width="8.63"/>
    <col customWidth="1" min="19" max="19" width="7.38"/>
    <col customWidth="1" min="20" max="24" width="8.63"/>
    <col customWidth="1" min="25" max="25" width="26.88"/>
    <col customWidth="1" min="26" max="26" width="9.13"/>
    <col customWidth="1" min="27" max="27" width="9.0"/>
    <col customWidth="1" min="28" max="28" width="4.88"/>
    <col customWidth="1" min="29" max="29" width="8.0"/>
    <col customWidth="1" min="30" max="30" width="9.0"/>
    <col customWidth="1" min="31" max="31" width="12.63"/>
  </cols>
  <sheetData>
    <row r="1" ht="12.0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4"/>
      <c r="U1" s="4"/>
      <c r="V1" s="4"/>
      <c r="W1" s="4"/>
      <c r="X1" s="2"/>
      <c r="Y1" s="2"/>
      <c r="Z1" s="3"/>
      <c r="AA1" s="3"/>
      <c r="AB1" s="2"/>
      <c r="AC1" s="2"/>
      <c r="AD1" s="2"/>
      <c r="AE1" s="5"/>
    </row>
    <row r="2" ht="21.0" customHeight="1">
      <c r="A2" s="6" t="s">
        <v>0</v>
      </c>
      <c r="B2" s="2"/>
      <c r="C2" s="7"/>
      <c r="D2" s="2"/>
      <c r="E2" s="4"/>
      <c r="F2" s="7"/>
      <c r="G2" s="7"/>
      <c r="H2" s="7"/>
      <c r="I2" s="2"/>
      <c r="J2" s="2"/>
      <c r="K2" s="2"/>
      <c r="L2" s="2"/>
      <c r="M2" s="8"/>
      <c r="N2" s="2"/>
      <c r="O2" s="8"/>
      <c r="P2" s="8"/>
      <c r="Q2" s="2"/>
      <c r="R2" s="2"/>
      <c r="S2" s="2"/>
      <c r="T2" s="2"/>
      <c r="U2" s="2"/>
      <c r="V2" s="2"/>
      <c r="W2" s="8"/>
      <c r="X2" s="2"/>
      <c r="Y2" s="2"/>
      <c r="Z2" s="2"/>
      <c r="AA2" s="8"/>
      <c r="AB2" s="8"/>
      <c r="AC2" s="8"/>
      <c r="AD2" s="8"/>
      <c r="AE2" s="5"/>
    </row>
    <row r="3" ht="12.75" customHeight="1">
      <c r="A3" s="9"/>
      <c r="B3" s="2"/>
      <c r="C3" s="7"/>
      <c r="D3" s="2"/>
      <c r="E3" s="4"/>
      <c r="F3" s="7"/>
      <c r="G3" s="7"/>
      <c r="H3" s="7"/>
      <c r="I3" s="2"/>
      <c r="J3" s="2"/>
      <c r="K3" s="2"/>
      <c r="L3" s="2"/>
      <c r="M3" s="8"/>
      <c r="N3" s="2"/>
      <c r="O3" s="8"/>
      <c r="P3" s="8"/>
      <c r="Q3" s="2"/>
      <c r="R3" s="2"/>
      <c r="S3" s="2"/>
      <c r="T3" s="2"/>
      <c r="U3" s="2"/>
      <c r="V3" s="2"/>
      <c r="W3" s="8"/>
      <c r="X3" s="2"/>
      <c r="Y3" s="2"/>
      <c r="Z3" s="2"/>
      <c r="AA3" s="8"/>
      <c r="AB3" s="8"/>
      <c r="AC3" s="8"/>
      <c r="AD3" s="8"/>
      <c r="AE3" s="5"/>
    </row>
    <row r="4" ht="18.75" customHeight="1">
      <c r="A4" s="10" t="s">
        <v>1</v>
      </c>
      <c r="B4" s="11"/>
      <c r="C4" s="12"/>
      <c r="D4" s="11"/>
      <c r="E4" s="13"/>
      <c r="F4" s="12"/>
      <c r="G4" s="12"/>
      <c r="H4" s="12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4"/>
    </row>
    <row r="5" ht="18.75" customHeight="1">
      <c r="A5" s="10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5"/>
      <c r="S5" s="15"/>
      <c r="T5" s="13"/>
      <c r="U5" s="13"/>
      <c r="V5" s="13"/>
      <c r="W5" s="13"/>
      <c r="X5" s="11"/>
      <c r="Y5" s="11"/>
      <c r="Z5" s="15"/>
      <c r="AA5" s="15"/>
      <c r="AB5" s="11"/>
      <c r="AC5" s="11"/>
      <c r="AD5" s="11"/>
      <c r="AE5" s="14"/>
    </row>
    <row r="6" ht="18.75" customHeight="1">
      <c r="A6" s="10" t="s">
        <v>3</v>
      </c>
      <c r="B6" s="11"/>
      <c r="C6" s="11"/>
      <c r="D6" s="11"/>
      <c r="E6" s="13"/>
      <c r="F6" s="13"/>
      <c r="G6" s="12"/>
      <c r="H6" s="12"/>
      <c r="I6" s="12"/>
      <c r="J6" s="11"/>
      <c r="K6" s="11"/>
      <c r="L6" s="11"/>
      <c r="M6" s="14"/>
      <c r="N6" s="14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4"/>
      <c r="AD6" s="14"/>
      <c r="AE6" s="14"/>
    </row>
    <row r="7" ht="12.75" customHeight="1">
      <c r="A7" s="9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3"/>
      <c r="S7" s="3"/>
      <c r="T7" s="4"/>
      <c r="U7" s="4"/>
      <c r="V7" s="4"/>
      <c r="W7" s="4"/>
      <c r="X7" s="2"/>
      <c r="Y7" s="2"/>
      <c r="Z7" s="3"/>
      <c r="AA7" s="3"/>
      <c r="AB7" s="2"/>
      <c r="AC7" s="2"/>
      <c r="AD7" s="2"/>
      <c r="AE7" s="5"/>
    </row>
    <row r="8" ht="12.75" customHeight="1">
      <c r="A8" s="9"/>
      <c r="B8" s="16" t="s">
        <v>4</v>
      </c>
      <c r="C8" s="16" t="s">
        <v>5</v>
      </c>
      <c r="D8" s="16" t="s">
        <v>6</v>
      </c>
      <c r="E8" s="16" t="s">
        <v>7</v>
      </c>
      <c r="F8" s="16" t="s">
        <v>8</v>
      </c>
      <c r="G8" s="16" t="s">
        <v>9</v>
      </c>
      <c r="H8" s="16" t="s">
        <v>10</v>
      </c>
      <c r="I8" s="16" t="s">
        <v>11</v>
      </c>
      <c r="J8" s="16" t="s">
        <v>12</v>
      </c>
      <c r="K8" s="16" t="s">
        <v>13</v>
      </c>
      <c r="L8" s="16" t="s">
        <v>14</v>
      </c>
      <c r="M8" s="16" t="s">
        <v>15</v>
      </c>
      <c r="N8" s="16" t="s">
        <v>16</v>
      </c>
      <c r="O8" s="16" t="s">
        <v>17</v>
      </c>
      <c r="P8" s="16" t="s">
        <v>18</v>
      </c>
      <c r="Q8" s="16" t="s">
        <v>19</v>
      </c>
      <c r="R8" s="16" t="s">
        <v>20</v>
      </c>
      <c r="S8" s="16" t="s">
        <v>21</v>
      </c>
      <c r="T8" s="17" t="s">
        <v>22</v>
      </c>
      <c r="U8" s="18" t="s">
        <v>23</v>
      </c>
      <c r="V8" s="18" t="s">
        <v>24</v>
      </c>
      <c r="W8" s="17" t="s">
        <v>25</v>
      </c>
      <c r="X8" s="16" t="s">
        <v>26</v>
      </c>
      <c r="Y8" s="16" t="s">
        <v>27</v>
      </c>
      <c r="Z8" s="19" t="s">
        <v>28</v>
      </c>
      <c r="AA8" s="20" t="s">
        <v>29</v>
      </c>
      <c r="AB8" s="16" t="s">
        <v>30</v>
      </c>
      <c r="AC8" s="16" t="s">
        <v>31</v>
      </c>
      <c r="AD8" s="16" t="s">
        <v>32</v>
      </c>
      <c r="AE8" s="21"/>
    </row>
    <row r="9" ht="12.75" customHeight="1">
      <c r="A9" s="1" t="s">
        <v>33</v>
      </c>
      <c r="B9" s="2" t="s">
        <v>34</v>
      </c>
      <c r="C9" s="2" t="s">
        <v>35</v>
      </c>
      <c r="D9" s="2" t="s">
        <v>36</v>
      </c>
      <c r="E9" s="2">
        <v>10.755</v>
      </c>
      <c r="F9" s="2">
        <v>56.251</v>
      </c>
      <c r="G9" s="2" t="s">
        <v>37</v>
      </c>
      <c r="H9" s="2" t="s">
        <v>38</v>
      </c>
      <c r="I9" s="2" t="s">
        <v>39</v>
      </c>
      <c r="J9" s="2" t="s">
        <v>40</v>
      </c>
      <c r="K9" s="2" t="s">
        <v>40</v>
      </c>
      <c r="L9" s="2" t="s">
        <v>41</v>
      </c>
      <c r="M9" s="2" t="s">
        <v>42</v>
      </c>
      <c r="N9" s="2" t="s">
        <v>43</v>
      </c>
      <c r="O9" s="2" t="s">
        <v>44</v>
      </c>
      <c r="P9" s="2">
        <v>6092.0</v>
      </c>
      <c r="Q9" s="2">
        <v>52.0</v>
      </c>
      <c r="R9" s="2">
        <v>-5209.0</v>
      </c>
      <c r="S9" s="2">
        <v>-4851.0</v>
      </c>
      <c r="T9" s="4">
        <f t="shared" ref="T9:T326" si="1">AVERAGE(R9:S9)</f>
        <v>-5030</v>
      </c>
      <c r="U9" s="2">
        <v>-4785.0</v>
      </c>
      <c r="V9" s="2">
        <v>-4502.0</v>
      </c>
      <c r="W9" s="4">
        <v>-4643.5</v>
      </c>
      <c r="X9" s="4">
        <f t="shared" ref="X9:X297" si="2">W9-1950</f>
        <v>-6593.5</v>
      </c>
      <c r="Y9" s="2" t="s">
        <v>34</v>
      </c>
      <c r="Z9" s="3">
        <v>-11.5</v>
      </c>
      <c r="AA9" s="3">
        <v>16.1</v>
      </c>
      <c r="AB9" s="2"/>
      <c r="AC9" s="2" t="s">
        <v>34</v>
      </c>
      <c r="AD9" s="2"/>
      <c r="AE9" s="5"/>
    </row>
    <row r="10" ht="12.75" customHeight="1">
      <c r="A10" s="1" t="s">
        <v>45</v>
      </c>
      <c r="B10" s="2" t="s">
        <v>34</v>
      </c>
      <c r="C10" s="2" t="s">
        <v>46</v>
      </c>
      <c r="D10" s="2" t="s">
        <v>47</v>
      </c>
      <c r="E10" s="2">
        <v>10.552</v>
      </c>
      <c r="F10" s="2">
        <v>56.146</v>
      </c>
      <c r="G10" s="2" t="s">
        <v>37</v>
      </c>
      <c r="H10" s="2" t="s">
        <v>38</v>
      </c>
      <c r="I10" s="2" t="s">
        <v>48</v>
      </c>
      <c r="J10" s="2" t="s">
        <v>40</v>
      </c>
      <c r="K10" s="2" t="s">
        <v>40</v>
      </c>
      <c r="L10" s="2" t="s">
        <v>49</v>
      </c>
      <c r="M10" s="2" t="s">
        <v>42</v>
      </c>
      <c r="N10" s="2" t="s">
        <v>50</v>
      </c>
      <c r="O10" s="2" t="s">
        <v>51</v>
      </c>
      <c r="P10" s="2">
        <v>5540.0</v>
      </c>
      <c r="Q10" s="2">
        <v>65.0</v>
      </c>
      <c r="R10" s="2">
        <v>-4517.0</v>
      </c>
      <c r="S10" s="2">
        <v>-4261.0</v>
      </c>
      <c r="T10" s="4">
        <f t="shared" si="1"/>
        <v>-4389</v>
      </c>
      <c r="U10" s="2">
        <v>-4316.0</v>
      </c>
      <c r="V10" s="2">
        <v>-3968.0</v>
      </c>
      <c r="W10" s="4">
        <v>-4142.0</v>
      </c>
      <c r="X10" s="4">
        <f t="shared" si="2"/>
        <v>-6092</v>
      </c>
      <c r="Y10" s="2" t="s">
        <v>34</v>
      </c>
      <c r="Z10" s="2">
        <v>-12.6</v>
      </c>
      <c r="AA10" s="2">
        <v>16.1</v>
      </c>
      <c r="AB10" s="2">
        <v>3.3</v>
      </c>
      <c r="AC10" s="2" t="s">
        <v>34</v>
      </c>
      <c r="AD10" s="2"/>
      <c r="AE10" s="5"/>
    </row>
    <row r="11" ht="12.75" customHeight="1">
      <c r="A11" s="1" t="s">
        <v>52</v>
      </c>
      <c r="B11" s="2" t="s">
        <v>34</v>
      </c>
      <c r="C11" s="2" t="s">
        <v>53</v>
      </c>
      <c r="D11" s="2" t="s">
        <v>54</v>
      </c>
      <c r="E11" s="2">
        <v>12.258</v>
      </c>
      <c r="F11" s="2">
        <v>55.761</v>
      </c>
      <c r="G11" s="2" t="s">
        <v>37</v>
      </c>
      <c r="H11" s="2" t="s">
        <v>55</v>
      </c>
      <c r="I11" s="2" t="s">
        <v>56</v>
      </c>
      <c r="J11" s="2" t="s">
        <v>57</v>
      </c>
      <c r="K11" s="2" t="s">
        <v>57</v>
      </c>
      <c r="L11" s="2" t="s">
        <v>41</v>
      </c>
      <c r="M11" s="2" t="s">
        <v>58</v>
      </c>
      <c r="N11" s="2" t="s">
        <v>59</v>
      </c>
      <c r="O11" s="2" t="s">
        <v>60</v>
      </c>
      <c r="P11" s="2">
        <v>4650.0</v>
      </c>
      <c r="Q11" s="2">
        <v>140.0</v>
      </c>
      <c r="R11" s="2">
        <v>-3702.0</v>
      </c>
      <c r="S11" s="2">
        <v>-2943.0</v>
      </c>
      <c r="T11" s="4">
        <f t="shared" si="1"/>
        <v>-3322.5</v>
      </c>
      <c r="U11" s="2">
        <v>-3651.0</v>
      </c>
      <c r="V11" s="2">
        <v>-2929.0</v>
      </c>
      <c r="W11" s="4">
        <v>-3290.0</v>
      </c>
      <c r="X11" s="4">
        <f t="shared" si="2"/>
        <v>-5240</v>
      </c>
      <c r="Y11" s="2" t="s">
        <v>34</v>
      </c>
      <c r="Z11" s="3">
        <v>-20.4</v>
      </c>
      <c r="AA11" s="3">
        <v>10.0</v>
      </c>
      <c r="AB11" s="2">
        <v>3.3</v>
      </c>
      <c r="AC11" s="2" t="s">
        <v>61</v>
      </c>
      <c r="AD11" s="2">
        <v>0.711482</v>
      </c>
      <c r="AE11" s="5"/>
    </row>
    <row r="12" ht="12.75" customHeight="1">
      <c r="A12" s="1" t="s">
        <v>62</v>
      </c>
      <c r="B12" s="2" t="s">
        <v>63</v>
      </c>
      <c r="C12" s="2" t="s">
        <v>64</v>
      </c>
      <c r="D12" s="2" t="s">
        <v>65</v>
      </c>
      <c r="E12" s="2">
        <v>9.576</v>
      </c>
      <c r="F12" s="2">
        <v>56.907</v>
      </c>
      <c r="G12" s="2" t="s">
        <v>37</v>
      </c>
      <c r="H12" s="2" t="s">
        <v>38</v>
      </c>
      <c r="I12" s="2" t="s">
        <v>56</v>
      </c>
      <c r="J12" s="2" t="s">
        <v>66</v>
      </c>
      <c r="K12" s="2" t="s">
        <v>66</v>
      </c>
      <c r="L12" s="2" t="s">
        <v>67</v>
      </c>
      <c r="M12" s="2" t="s">
        <v>58</v>
      </c>
      <c r="N12" s="2" t="s">
        <v>34</v>
      </c>
      <c r="O12" s="2" t="s">
        <v>68</v>
      </c>
      <c r="P12" s="2">
        <v>8680.0</v>
      </c>
      <c r="Q12" s="2">
        <v>40.0</v>
      </c>
      <c r="R12" s="2">
        <v>-7787.0</v>
      </c>
      <c r="S12" s="2">
        <v>-7593.0</v>
      </c>
      <c r="T12" s="4">
        <f t="shared" si="1"/>
        <v>-7690</v>
      </c>
      <c r="U12" s="2">
        <v>-7596.0</v>
      </c>
      <c r="V12" s="2">
        <v>-7525.0</v>
      </c>
      <c r="W12" s="4">
        <v>-7560.5</v>
      </c>
      <c r="X12" s="4">
        <f t="shared" si="2"/>
        <v>-9510.5</v>
      </c>
      <c r="Y12" s="2" t="s">
        <v>34</v>
      </c>
      <c r="Z12" s="3">
        <v>-20.3</v>
      </c>
      <c r="AA12" s="3">
        <v>11.5</v>
      </c>
      <c r="AB12" s="2">
        <v>3.2</v>
      </c>
      <c r="AC12" s="2" t="s">
        <v>34</v>
      </c>
      <c r="AD12" s="2"/>
      <c r="AE12" s="5"/>
    </row>
    <row r="13" ht="12.75" customHeight="1">
      <c r="A13" s="1" t="s">
        <v>69</v>
      </c>
      <c r="B13" s="2" t="s">
        <v>34</v>
      </c>
      <c r="C13" s="2" t="s">
        <v>70</v>
      </c>
      <c r="D13" s="2" t="s">
        <v>71</v>
      </c>
      <c r="E13" s="2">
        <v>7.743</v>
      </c>
      <c r="F13" s="2">
        <v>58.064</v>
      </c>
      <c r="G13" s="2" t="s">
        <v>72</v>
      </c>
      <c r="H13" s="2" t="s">
        <v>73</v>
      </c>
      <c r="I13" s="2" t="s">
        <v>74</v>
      </c>
      <c r="J13" s="2" t="s">
        <v>40</v>
      </c>
      <c r="K13" s="2" t="s">
        <v>40</v>
      </c>
      <c r="L13" s="2" t="s">
        <v>67</v>
      </c>
      <c r="M13" s="2" t="s">
        <v>58</v>
      </c>
      <c r="N13" s="2" t="s">
        <v>75</v>
      </c>
      <c r="O13" s="2" t="s">
        <v>76</v>
      </c>
      <c r="P13" s="2">
        <v>8446.0</v>
      </c>
      <c r="Q13" s="2">
        <v>51.0</v>
      </c>
      <c r="R13" s="2">
        <v>-7589.0</v>
      </c>
      <c r="S13" s="2">
        <v>-7371.0</v>
      </c>
      <c r="T13" s="4">
        <f t="shared" si="1"/>
        <v>-7480</v>
      </c>
      <c r="U13" s="2">
        <v>-7336.0</v>
      </c>
      <c r="V13" s="2">
        <v>-7057.0</v>
      </c>
      <c r="W13" s="4">
        <v>-7196.5</v>
      </c>
      <c r="X13" s="4">
        <f t="shared" si="2"/>
        <v>-9146.5</v>
      </c>
      <c r="Y13" s="2" t="s">
        <v>34</v>
      </c>
      <c r="Z13" s="3">
        <v>-13.5</v>
      </c>
      <c r="AA13" s="3">
        <v>19.8</v>
      </c>
      <c r="AB13" s="2"/>
      <c r="AC13" s="2" t="s">
        <v>34</v>
      </c>
      <c r="AD13" s="2"/>
      <c r="AE13" s="5"/>
    </row>
    <row r="14" ht="12.75" customHeight="1">
      <c r="A14" s="1" t="s">
        <v>77</v>
      </c>
      <c r="B14" s="2" t="s">
        <v>78</v>
      </c>
      <c r="C14" s="2" t="s">
        <v>34</v>
      </c>
      <c r="D14" s="2" t="s">
        <v>79</v>
      </c>
      <c r="E14" s="2">
        <v>13.558</v>
      </c>
      <c r="F14" s="2">
        <v>58.391</v>
      </c>
      <c r="G14" s="2" t="s">
        <v>80</v>
      </c>
      <c r="H14" s="2" t="s">
        <v>81</v>
      </c>
      <c r="I14" s="2" t="s">
        <v>82</v>
      </c>
      <c r="J14" s="2" t="s">
        <v>40</v>
      </c>
      <c r="K14" s="2" t="s">
        <v>40</v>
      </c>
      <c r="L14" s="2" t="s">
        <v>83</v>
      </c>
      <c r="M14" s="2" t="s">
        <v>58</v>
      </c>
      <c r="N14" s="2" t="s">
        <v>34</v>
      </c>
      <c r="O14" s="2" t="s">
        <v>84</v>
      </c>
      <c r="P14" s="2">
        <v>8835.0</v>
      </c>
      <c r="Q14" s="2">
        <v>90.0</v>
      </c>
      <c r="R14" s="2">
        <v>-8240.0</v>
      </c>
      <c r="S14" s="2">
        <v>-7662.0</v>
      </c>
      <c r="T14" s="4">
        <f t="shared" si="1"/>
        <v>-7951</v>
      </c>
      <c r="U14" s="2">
        <v>-8238.0</v>
      </c>
      <c r="V14" s="2">
        <v>-7611.0</v>
      </c>
      <c r="W14" s="4">
        <v>-7924.5</v>
      </c>
      <c r="X14" s="4">
        <f t="shared" si="2"/>
        <v>-9874.5</v>
      </c>
      <c r="Y14" s="2" t="s">
        <v>34</v>
      </c>
      <c r="Z14" s="3">
        <v>-19.0</v>
      </c>
      <c r="AA14" s="3">
        <v>10.8</v>
      </c>
      <c r="AB14" s="2">
        <v>3.2</v>
      </c>
      <c r="AC14" s="2" t="s">
        <v>34</v>
      </c>
      <c r="AD14" s="2"/>
      <c r="AE14" s="5"/>
    </row>
    <row r="15" ht="12.75" customHeight="1">
      <c r="A15" s="1" t="s">
        <v>85</v>
      </c>
      <c r="B15" s="2" t="s">
        <v>86</v>
      </c>
      <c r="C15" s="2" t="s">
        <v>34</v>
      </c>
      <c r="D15" s="2" t="s">
        <v>87</v>
      </c>
      <c r="E15" s="2">
        <v>10.472</v>
      </c>
      <c r="F15" s="2">
        <v>56.27</v>
      </c>
      <c r="G15" s="2" t="s">
        <v>37</v>
      </c>
      <c r="H15" s="2" t="s">
        <v>38</v>
      </c>
      <c r="I15" s="2" t="s">
        <v>39</v>
      </c>
      <c r="J15" s="2" t="s">
        <v>40</v>
      </c>
      <c r="K15" s="2" t="s">
        <v>40</v>
      </c>
      <c r="L15" s="22" t="s">
        <v>88</v>
      </c>
      <c r="M15" s="2" t="s">
        <v>42</v>
      </c>
      <c r="N15" s="2" t="s">
        <v>89</v>
      </c>
      <c r="O15" s="2" t="s">
        <v>90</v>
      </c>
      <c r="P15" s="2">
        <v>7542.0</v>
      </c>
      <c r="Q15" s="2">
        <v>42.0</v>
      </c>
      <c r="R15" s="2">
        <v>-6470.0</v>
      </c>
      <c r="S15" s="2">
        <v>-6264.0</v>
      </c>
      <c r="T15" s="4">
        <f t="shared" si="1"/>
        <v>-6367</v>
      </c>
      <c r="U15" s="2">
        <v>-6367.0</v>
      </c>
      <c r="V15" s="2">
        <v>-6077.0</v>
      </c>
      <c r="W15" s="4">
        <v>-6222.0</v>
      </c>
      <c r="X15" s="4">
        <f t="shared" si="2"/>
        <v>-8172</v>
      </c>
      <c r="Y15" s="2" t="s">
        <v>34</v>
      </c>
      <c r="Z15" s="23">
        <v>-15.0</v>
      </c>
      <c r="AA15" s="23">
        <v>11.8</v>
      </c>
      <c r="AB15" s="24"/>
      <c r="AC15" s="2" t="s">
        <v>91</v>
      </c>
      <c r="AD15" s="2">
        <v>0.709624</v>
      </c>
      <c r="AE15" s="5"/>
    </row>
    <row r="16" ht="12.75" customHeight="1">
      <c r="A16" s="1" t="s">
        <v>92</v>
      </c>
      <c r="B16" s="2" t="s">
        <v>93</v>
      </c>
      <c r="C16" s="2" t="s">
        <v>94</v>
      </c>
      <c r="D16" s="2" t="s">
        <v>95</v>
      </c>
      <c r="E16" s="2">
        <v>11.312</v>
      </c>
      <c r="F16" s="2">
        <v>55.601</v>
      </c>
      <c r="G16" s="2" t="s">
        <v>37</v>
      </c>
      <c r="H16" s="2" t="s">
        <v>55</v>
      </c>
      <c r="I16" s="2" t="s">
        <v>56</v>
      </c>
      <c r="J16" s="2" t="s">
        <v>96</v>
      </c>
      <c r="K16" s="2" t="s">
        <v>96</v>
      </c>
      <c r="L16" s="22" t="s">
        <v>97</v>
      </c>
      <c r="M16" s="2" t="s">
        <v>58</v>
      </c>
      <c r="N16" s="2" t="s">
        <v>34</v>
      </c>
      <c r="O16" s="2" t="s">
        <v>44</v>
      </c>
      <c r="P16" s="2">
        <v>4817.0</v>
      </c>
      <c r="Q16" s="2">
        <v>25.0</v>
      </c>
      <c r="R16" s="2">
        <v>-3653.0</v>
      </c>
      <c r="S16" s="2">
        <v>-3529.0</v>
      </c>
      <c r="T16" s="4">
        <f t="shared" si="1"/>
        <v>-3591</v>
      </c>
      <c r="U16" s="2">
        <v>-3643.0</v>
      </c>
      <c r="V16" s="2">
        <v>-3528.0</v>
      </c>
      <c r="W16" s="4">
        <v>-3585.5</v>
      </c>
      <c r="X16" s="4">
        <f t="shared" si="2"/>
        <v>-5535.5</v>
      </c>
      <c r="Y16" s="2" t="s">
        <v>34</v>
      </c>
      <c r="Z16" s="3">
        <v>-20.6</v>
      </c>
      <c r="AA16" s="3">
        <v>9.33</v>
      </c>
      <c r="AB16" s="2">
        <v>3.3</v>
      </c>
      <c r="AC16" s="2" t="s">
        <v>98</v>
      </c>
      <c r="AD16" s="2">
        <v>0.71013</v>
      </c>
      <c r="AE16" s="5"/>
    </row>
    <row r="17" ht="12.75" customHeight="1">
      <c r="A17" s="1" t="s">
        <v>99</v>
      </c>
      <c r="B17" s="2" t="s">
        <v>34</v>
      </c>
      <c r="C17" s="2" t="s">
        <v>100</v>
      </c>
      <c r="D17" s="2" t="s">
        <v>101</v>
      </c>
      <c r="E17" s="2">
        <v>10.789</v>
      </c>
      <c r="F17" s="2">
        <v>56.433</v>
      </c>
      <c r="G17" s="2" t="s">
        <v>37</v>
      </c>
      <c r="H17" s="2" t="s">
        <v>38</v>
      </c>
      <c r="I17" s="2" t="s">
        <v>39</v>
      </c>
      <c r="J17" s="2" t="s">
        <v>102</v>
      </c>
      <c r="K17" s="2" t="s">
        <v>102</v>
      </c>
      <c r="L17" s="22" t="s">
        <v>103</v>
      </c>
      <c r="M17" s="2" t="s">
        <v>34</v>
      </c>
      <c r="N17" s="2" t="s">
        <v>34</v>
      </c>
      <c r="O17" s="2" t="s">
        <v>104</v>
      </c>
      <c r="P17" s="2">
        <v>4464.0</v>
      </c>
      <c r="Q17" s="2">
        <v>29.0</v>
      </c>
      <c r="R17" s="2">
        <v>-3336.0</v>
      </c>
      <c r="S17" s="2">
        <v>-3024.0</v>
      </c>
      <c r="T17" s="4">
        <f t="shared" si="1"/>
        <v>-3180</v>
      </c>
      <c r="U17" s="2">
        <v>-3315.0</v>
      </c>
      <c r="V17" s="2">
        <v>-2917.0</v>
      </c>
      <c r="W17" s="4">
        <v>-3116.0</v>
      </c>
      <c r="X17" s="4">
        <f t="shared" si="2"/>
        <v>-5066</v>
      </c>
      <c r="Y17" s="2" t="s">
        <v>105</v>
      </c>
      <c r="Z17" s="3">
        <v>-19.35</v>
      </c>
      <c r="AA17" s="3">
        <v>11.51</v>
      </c>
      <c r="AB17" s="2"/>
      <c r="AC17" s="2" t="s">
        <v>34</v>
      </c>
      <c r="AD17" s="2"/>
      <c r="AE17" s="5"/>
    </row>
    <row r="18" ht="12.75" customHeight="1">
      <c r="A18" s="1" t="s">
        <v>106</v>
      </c>
      <c r="B18" s="2" t="s">
        <v>107</v>
      </c>
      <c r="C18" s="2" t="s">
        <v>34</v>
      </c>
      <c r="D18" s="2" t="s">
        <v>108</v>
      </c>
      <c r="E18" s="2">
        <v>13.403</v>
      </c>
      <c r="F18" s="2">
        <v>57.742</v>
      </c>
      <c r="G18" s="2" t="s">
        <v>80</v>
      </c>
      <c r="H18" s="2" t="s">
        <v>81</v>
      </c>
      <c r="I18" s="2" t="s">
        <v>82</v>
      </c>
      <c r="J18" s="2" t="s">
        <v>40</v>
      </c>
      <c r="K18" s="2" t="s">
        <v>40</v>
      </c>
      <c r="L18" s="22" t="s">
        <v>97</v>
      </c>
      <c r="M18" s="2" t="s">
        <v>58</v>
      </c>
      <c r="N18" s="2" t="s">
        <v>34</v>
      </c>
      <c r="O18" s="2" t="s">
        <v>109</v>
      </c>
      <c r="P18" s="2">
        <v>8645.0</v>
      </c>
      <c r="Q18" s="2">
        <v>75.0</v>
      </c>
      <c r="R18" s="2">
        <v>-7938.0</v>
      </c>
      <c r="S18" s="2">
        <v>-7550.0</v>
      </c>
      <c r="T18" s="4">
        <f t="shared" si="1"/>
        <v>-7744</v>
      </c>
      <c r="U18" s="2">
        <v>-7943.0</v>
      </c>
      <c r="V18" s="2">
        <v>-7542.0</v>
      </c>
      <c r="W18" s="4">
        <v>-7742.5</v>
      </c>
      <c r="X18" s="4">
        <f t="shared" si="2"/>
        <v>-9692.5</v>
      </c>
      <c r="Y18" s="2" t="s">
        <v>34</v>
      </c>
      <c r="Z18" s="3">
        <v>-18.8</v>
      </c>
      <c r="AA18" s="3">
        <v>11.0</v>
      </c>
      <c r="AB18" s="2">
        <v>3.2</v>
      </c>
      <c r="AC18" s="2" t="s">
        <v>34</v>
      </c>
      <c r="AD18" s="2"/>
      <c r="AE18" s="5"/>
    </row>
    <row r="19" ht="12.75" customHeight="1">
      <c r="A19" s="1" t="s">
        <v>110</v>
      </c>
      <c r="B19" s="2" t="s">
        <v>111</v>
      </c>
      <c r="C19" s="2" t="s">
        <v>34</v>
      </c>
      <c r="D19" s="2" t="s">
        <v>112</v>
      </c>
      <c r="E19" s="2">
        <v>12.307</v>
      </c>
      <c r="F19" s="2">
        <v>55.91</v>
      </c>
      <c r="G19" s="2" t="s">
        <v>37</v>
      </c>
      <c r="H19" s="2" t="s">
        <v>55</v>
      </c>
      <c r="I19" s="2" t="s">
        <v>56</v>
      </c>
      <c r="J19" s="2" t="s">
        <v>96</v>
      </c>
      <c r="K19" s="2" t="s">
        <v>96</v>
      </c>
      <c r="L19" s="22" t="s">
        <v>113</v>
      </c>
      <c r="M19" s="2" t="s">
        <v>42</v>
      </c>
      <c r="N19" s="2" t="s">
        <v>114</v>
      </c>
      <c r="O19" s="2" t="s">
        <v>44</v>
      </c>
      <c r="P19" s="2">
        <v>4773.0</v>
      </c>
      <c r="Q19" s="2">
        <v>19.0</v>
      </c>
      <c r="R19" s="2">
        <v>-3638.0</v>
      </c>
      <c r="S19" s="2">
        <v>-3522.0</v>
      </c>
      <c r="T19" s="4">
        <f t="shared" si="1"/>
        <v>-3580</v>
      </c>
      <c r="U19" s="2">
        <v>-3635.0</v>
      </c>
      <c r="V19" s="2">
        <v>-3386.0</v>
      </c>
      <c r="W19" s="4">
        <v>-3510.5</v>
      </c>
      <c r="X19" s="4">
        <f t="shared" si="2"/>
        <v>-5460.5</v>
      </c>
      <c r="Y19" s="2" t="s">
        <v>34</v>
      </c>
      <c r="Z19" s="3">
        <v>-20.37</v>
      </c>
      <c r="AA19" s="3">
        <v>8.9</v>
      </c>
      <c r="AB19" s="2"/>
      <c r="AC19" s="2"/>
      <c r="AD19" s="2"/>
      <c r="AE19" s="5"/>
    </row>
    <row r="20" ht="12.75" customHeight="1">
      <c r="A20" s="1" t="s">
        <v>115</v>
      </c>
      <c r="B20" s="2" t="s">
        <v>116</v>
      </c>
      <c r="C20" s="2" t="s">
        <v>117</v>
      </c>
      <c r="D20" s="2" t="s">
        <v>118</v>
      </c>
      <c r="E20" s="2">
        <v>10.903</v>
      </c>
      <c r="F20" s="2">
        <v>55.134</v>
      </c>
      <c r="G20" s="2" t="s">
        <v>37</v>
      </c>
      <c r="H20" s="2" t="s">
        <v>119</v>
      </c>
      <c r="I20" s="2" t="s">
        <v>120</v>
      </c>
      <c r="J20" s="2" t="s">
        <v>96</v>
      </c>
      <c r="K20" s="2" t="s">
        <v>96</v>
      </c>
      <c r="L20" s="22" t="s">
        <v>121</v>
      </c>
      <c r="M20" s="2" t="s">
        <v>122</v>
      </c>
      <c r="N20" s="2" t="s">
        <v>123</v>
      </c>
      <c r="O20" s="2" t="s">
        <v>124</v>
      </c>
      <c r="P20" s="2">
        <v>4843.0</v>
      </c>
      <c r="Q20" s="2">
        <v>40.0</v>
      </c>
      <c r="R20" s="2">
        <v>-3706.0</v>
      </c>
      <c r="S20" s="2">
        <v>-3526.0</v>
      </c>
      <c r="T20" s="4">
        <f t="shared" si="1"/>
        <v>-3616</v>
      </c>
      <c r="U20" s="2">
        <v>-3697.0</v>
      </c>
      <c r="V20" s="2">
        <v>-3521.0</v>
      </c>
      <c r="W20" s="4">
        <v>-3609.0</v>
      </c>
      <c r="X20" s="4">
        <f t="shared" si="2"/>
        <v>-5559</v>
      </c>
      <c r="Y20" s="2" t="s">
        <v>34</v>
      </c>
      <c r="Z20" s="3">
        <v>-20.1</v>
      </c>
      <c r="AA20" s="3">
        <v>9.1</v>
      </c>
      <c r="AB20" s="2">
        <v>3.21</v>
      </c>
      <c r="AC20" s="2" t="s">
        <v>125</v>
      </c>
      <c r="AD20" s="2">
        <v>0.710807</v>
      </c>
      <c r="AE20" s="5"/>
    </row>
    <row r="21" ht="12.75" customHeight="1">
      <c r="A21" s="1" t="s">
        <v>126</v>
      </c>
      <c r="B21" s="2" t="s">
        <v>127</v>
      </c>
      <c r="C21" s="2"/>
      <c r="D21" s="2" t="s">
        <v>128</v>
      </c>
      <c r="E21" s="2">
        <v>9.761</v>
      </c>
      <c r="F21" s="2">
        <v>57.391</v>
      </c>
      <c r="G21" s="2" t="s">
        <v>37</v>
      </c>
      <c r="H21" s="2" t="s">
        <v>38</v>
      </c>
      <c r="I21" s="2" t="s">
        <v>56</v>
      </c>
      <c r="J21" s="2" t="s">
        <v>102</v>
      </c>
      <c r="K21" s="2" t="s">
        <v>102</v>
      </c>
      <c r="L21" s="22" t="s">
        <v>129</v>
      </c>
      <c r="M21" s="2" t="s">
        <v>42</v>
      </c>
      <c r="N21" s="2" t="s">
        <v>130</v>
      </c>
      <c r="O21" s="2" t="s">
        <v>44</v>
      </c>
      <c r="P21" s="2">
        <v>4513.0</v>
      </c>
      <c r="Q21" s="2">
        <v>19.0</v>
      </c>
      <c r="R21" s="2">
        <v>-3349.0</v>
      </c>
      <c r="S21" s="2">
        <v>-3104.0</v>
      </c>
      <c r="T21" s="2">
        <f t="shared" si="1"/>
        <v>-3226.5</v>
      </c>
      <c r="U21" s="2">
        <v>-3338.0</v>
      </c>
      <c r="V21" s="2">
        <v>-3040.0</v>
      </c>
      <c r="W21" s="2">
        <v>-3189.0</v>
      </c>
      <c r="X21" s="2">
        <f t="shared" si="2"/>
        <v>-5139</v>
      </c>
      <c r="Y21" s="2" t="s">
        <v>34</v>
      </c>
      <c r="Z21" s="2">
        <v>-20.1</v>
      </c>
      <c r="AA21" s="2">
        <v>9.95</v>
      </c>
      <c r="AB21" s="2">
        <v>3.2</v>
      </c>
      <c r="AC21" s="22" t="s">
        <v>131</v>
      </c>
      <c r="AD21" s="2">
        <v>0.71343</v>
      </c>
      <c r="AE21" s="5"/>
    </row>
    <row r="22" ht="12.75" customHeight="1">
      <c r="A22" s="1" t="s">
        <v>132</v>
      </c>
      <c r="B22" s="2" t="s">
        <v>133</v>
      </c>
      <c r="C22" s="2" t="s">
        <v>134</v>
      </c>
      <c r="D22" s="2" t="s">
        <v>135</v>
      </c>
      <c r="E22" s="2">
        <v>13.036</v>
      </c>
      <c r="F22" s="2">
        <v>55.565</v>
      </c>
      <c r="G22" s="2" t="s">
        <v>80</v>
      </c>
      <c r="H22" s="2" t="s">
        <v>136</v>
      </c>
      <c r="I22" s="2" t="s">
        <v>39</v>
      </c>
      <c r="J22" s="2" t="s">
        <v>102</v>
      </c>
      <c r="K22" s="2" t="s">
        <v>102</v>
      </c>
      <c r="L22" s="2" t="s">
        <v>137</v>
      </c>
      <c r="M22" s="2" t="s">
        <v>58</v>
      </c>
      <c r="N22" s="2" t="s">
        <v>43</v>
      </c>
      <c r="O22" s="2" t="s">
        <v>138</v>
      </c>
      <c r="P22" s="2">
        <v>4530.0</v>
      </c>
      <c r="Q22" s="2">
        <v>64.0</v>
      </c>
      <c r="R22" s="2">
        <v>-3497.0</v>
      </c>
      <c r="S22" s="2">
        <v>-3021.0</v>
      </c>
      <c r="T22" s="4">
        <f t="shared" si="1"/>
        <v>-3259</v>
      </c>
      <c r="U22" s="2">
        <v>-3361.0</v>
      </c>
      <c r="V22" s="2">
        <v>-2932.0</v>
      </c>
      <c r="W22" s="4">
        <v>-3146.5</v>
      </c>
      <c r="X22" s="4">
        <f t="shared" si="2"/>
        <v>-5096.5</v>
      </c>
      <c r="Y22" s="2" t="s">
        <v>34</v>
      </c>
      <c r="Z22" s="3">
        <v>-19.2</v>
      </c>
      <c r="AA22" s="3">
        <v>12.1</v>
      </c>
      <c r="AB22" s="2">
        <v>3.23</v>
      </c>
      <c r="AC22" s="2" t="s">
        <v>34</v>
      </c>
      <c r="AD22" s="2"/>
      <c r="AE22" s="5"/>
    </row>
    <row r="23" ht="12.75" customHeight="1">
      <c r="A23" s="1" t="s">
        <v>139</v>
      </c>
      <c r="B23" s="2" t="s">
        <v>140</v>
      </c>
      <c r="C23" s="2" t="s">
        <v>141</v>
      </c>
      <c r="D23" s="2" t="s">
        <v>135</v>
      </c>
      <c r="E23" s="2">
        <v>13.036</v>
      </c>
      <c r="F23" s="2">
        <v>55.565</v>
      </c>
      <c r="G23" s="2" t="s">
        <v>80</v>
      </c>
      <c r="H23" s="2" t="s">
        <v>136</v>
      </c>
      <c r="I23" s="2" t="s">
        <v>39</v>
      </c>
      <c r="J23" s="2" t="s">
        <v>102</v>
      </c>
      <c r="K23" s="2" t="s">
        <v>102</v>
      </c>
      <c r="L23" s="2" t="s">
        <v>137</v>
      </c>
      <c r="M23" s="2" t="s">
        <v>142</v>
      </c>
      <c r="N23" s="2" t="s">
        <v>34</v>
      </c>
      <c r="O23" s="2" t="s">
        <v>143</v>
      </c>
      <c r="P23" s="2">
        <v>4443.0</v>
      </c>
      <c r="Q23" s="2">
        <v>40.0</v>
      </c>
      <c r="R23" s="2">
        <v>-3335.0</v>
      </c>
      <c r="S23" s="2">
        <v>-2929.0</v>
      </c>
      <c r="T23" s="4">
        <f t="shared" si="1"/>
        <v>-3132</v>
      </c>
      <c r="U23" s="2">
        <v>-3328.0</v>
      </c>
      <c r="V23" s="2">
        <v>-2914.0</v>
      </c>
      <c r="W23" s="4">
        <v>-3121.0</v>
      </c>
      <c r="X23" s="4">
        <f t="shared" si="2"/>
        <v>-5071</v>
      </c>
      <c r="Y23" s="2" t="s">
        <v>34</v>
      </c>
      <c r="Z23" s="3">
        <v>-20.4</v>
      </c>
      <c r="AA23" s="3">
        <v>8.8</v>
      </c>
      <c r="AB23" s="2">
        <v>3.22</v>
      </c>
      <c r="AC23" s="2" t="s">
        <v>34</v>
      </c>
      <c r="AD23" s="2"/>
      <c r="AE23" s="5"/>
    </row>
    <row r="24" ht="12.75" customHeight="1">
      <c r="A24" s="1" t="s">
        <v>144</v>
      </c>
      <c r="B24" s="2" t="s">
        <v>145</v>
      </c>
      <c r="C24" s="2" t="s">
        <v>146</v>
      </c>
      <c r="D24" s="2" t="s">
        <v>135</v>
      </c>
      <c r="E24" s="2">
        <v>13.036</v>
      </c>
      <c r="F24" s="2">
        <v>55.565</v>
      </c>
      <c r="G24" s="2" t="s">
        <v>80</v>
      </c>
      <c r="H24" s="2" t="s">
        <v>136</v>
      </c>
      <c r="I24" s="2" t="s">
        <v>39</v>
      </c>
      <c r="J24" s="2" t="s">
        <v>102</v>
      </c>
      <c r="K24" s="2" t="s">
        <v>102</v>
      </c>
      <c r="L24" s="2" t="s">
        <v>137</v>
      </c>
      <c r="M24" s="2" t="s">
        <v>147</v>
      </c>
      <c r="N24" s="25" t="s">
        <v>148</v>
      </c>
      <c r="O24" s="2" t="s">
        <v>149</v>
      </c>
      <c r="P24" s="2">
        <v>4447.0</v>
      </c>
      <c r="Q24" s="2">
        <v>37.0</v>
      </c>
      <c r="R24" s="2">
        <v>-3336.0</v>
      </c>
      <c r="S24" s="2">
        <v>-2933.0</v>
      </c>
      <c r="T24" s="4">
        <f t="shared" si="1"/>
        <v>-3134.5</v>
      </c>
      <c r="U24" s="2">
        <v>-3329.0</v>
      </c>
      <c r="V24" s="2">
        <v>-2919.0</v>
      </c>
      <c r="W24" s="4">
        <v>-3124.0</v>
      </c>
      <c r="X24" s="4">
        <f t="shared" si="2"/>
        <v>-5074</v>
      </c>
      <c r="Y24" s="2" t="s">
        <v>34</v>
      </c>
      <c r="Z24" s="3">
        <v>-20.6</v>
      </c>
      <c r="AA24" s="3">
        <v>10.6</v>
      </c>
      <c r="AB24" s="2">
        <v>3.24</v>
      </c>
      <c r="AC24" s="2" t="s">
        <v>34</v>
      </c>
      <c r="AD24" s="2"/>
      <c r="AE24" s="5"/>
    </row>
    <row r="25" ht="12.75" customHeight="1">
      <c r="A25" s="1" t="s">
        <v>150</v>
      </c>
      <c r="B25" s="2" t="s">
        <v>151</v>
      </c>
      <c r="C25" s="2" t="s">
        <v>152</v>
      </c>
      <c r="D25" s="2" t="s">
        <v>153</v>
      </c>
      <c r="E25" s="2">
        <v>10.248</v>
      </c>
      <c r="F25" s="2">
        <v>55.994</v>
      </c>
      <c r="G25" s="2" t="s">
        <v>37</v>
      </c>
      <c r="H25" s="2" t="s">
        <v>38</v>
      </c>
      <c r="I25" s="2" t="s">
        <v>154</v>
      </c>
      <c r="J25" s="2" t="s">
        <v>155</v>
      </c>
      <c r="K25" s="2" t="s">
        <v>96</v>
      </c>
      <c r="L25" s="22" t="s">
        <v>97</v>
      </c>
      <c r="M25" s="2" t="s">
        <v>42</v>
      </c>
      <c r="N25" s="2" t="s">
        <v>156</v>
      </c>
      <c r="O25" s="2" t="s">
        <v>157</v>
      </c>
      <c r="P25" s="2">
        <v>4838.0</v>
      </c>
      <c r="Q25" s="2">
        <v>29.0</v>
      </c>
      <c r="R25" s="2">
        <v>-3695.0</v>
      </c>
      <c r="S25" s="2">
        <v>-3532.0</v>
      </c>
      <c r="T25" s="4">
        <f t="shared" si="1"/>
        <v>-3613.5</v>
      </c>
      <c r="U25" s="2">
        <v>-3638.0</v>
      </c>
      <c r="V25" s="2">
        <v>-3524.0</v>
      </c>
      <c r="W25" s="4">
        <v>-3581.0</v>
      </c>
      <c r="X25" s="4">
        <f t="shared" si="2"/>
        <v>-5531</v>
      </c>
      <c r="Y25" s="2" t="s">
        <v>34</v>
      </c>
      <c r="Z25" s="3">
        <v>-19.3</v>
      </c>
      <c r="AA25" s="3">
        <v>10.6</v>
      </c>
      <c r="AB25" s="2">
        <v>3.17</v>
      </c>
      <c r="AC25" s="2" t="s">
        <v>34</v>
      </c>
      <c r="AD25" s="2"/>
      <c r="AE25" s="5"/>
    </row>
    <row r="26" ht="12.75" customHeight="1">
      <c r="A26" s="1" t="s">
        <v>158</v>
      </c>
      <c r="B26" s="2" t="s">
        <v>159</v>
      </c>
      <c r="C26" s="2" t="s">
        <v>160</v>
      </c>
      <c r="D26" s="2" t="s">
        <v>153</v>
      </c>
      <c r="E26" s="2">
        <v>10.248</v>
      </c>
      <c r="F26" s="2">
        <v>55.994</v>
      </c>
      <c r="G26" s="2" t="s">
        <v>37</v>
      </c>
      <c r="H26" s="2" t="s">
        <v>38</v>
      </c>
      <c r="I26" s="2" t="s">
        <v>154</v>
      </c>
      <c r="J26" s="2" t="s">
        <v>155</v>
      </c>
      <c r="K26" s="2" t="s">
        <v>102</v>
      </c>
      <c r="L26" s="22" t="s">
        <v>161</v>
      </c>
      <c r="M26" s="2" t="s">
        <v>34</v>
      </c>
      <c r="N26" s="2" t="s">
        <v>34</v>
      </c>
      <c r="O26" s="2" t="s">
        <v>162</v>
      </c>
      <c r="P26" s="2">
        <v>4725.0</v>
      </c>
      <c r="Q26" s="2">
        <v>15.0</v>
      </c>
      <c r="R26" s="2">
        <v>-3630.0</v>
      </c>
      <c r="S26" s="2">
        <v>-3380.0</v>
      </c>
      <c r="T26" s="4">
        <f t="shared" si="1"/>
        <v>-3505</v>
      </c>
      <c r="U26" s="2">
        <v>-3514.0</v>
      </c>
      <c r="V26" s="2">
        <v>-3369.0</v>
      </c>
      <c r="W26" s="4">
        <v>-3441.5</v>
      </c>
      <c r="X26" s="4">
        <f t="shared" si="2"/>
        <v>-5391.5</v>
      </c>
      <c r="Y26" s="2" t="s">
        <v>34</v>
      </c>
      <c r="Z26" s="2">
        <v>-19.0</v>
      </c>
      <c r="AA26" s="2">
        <v>10.6</v>
      </c>
      <c r="AB26" s="2">
        <v>3.22</v>
      </c>
      <c r="AC26" s="2" t="s">
        <v>163</v>
      </c>
      <c r="AD26" s="2">
        <v>0.70988</v>
      </c>
      <c r="AE26" s="5"/>
    </row>
    <row r="27" ht="12.75" customHeight="1">
      <c r="A27" s="1" t="s">
        <v>164</v>
      </c>
      <c r="B27" s="2" t="s">
        <v>165</v>
      </c>
      <c r="C27" s="2" t="s">
        <v>166</v>
      </c>
      <c r="D27" s="2" t="s">
        <v>167</v>
      </c>
      <c r="E27" s="2">
        <v>12.946</v>
      </c>
      <c r="F27" s="2">
        <v>55.564</v>
      </c>
      <c r="G27" s="2" t="s">
        <v>80</v>
      </c>
      <c r="H27" s="2" t="s">
        <v>136</v>
      </c>
      <c r="I27" s="2" t="s">
        <v>168</v>
      </c>
      <c r="J27" s="2" t="s">
        <v>169</v>
      </c>
      <c r="K27" s="2" t="s">
        <v>170</v>
      </c>
      <c r="L27" s="22" t="s">
        <v>97</v>
      </c>
      <c r="M27" s="2" t="s">
        <v>142</v>
      </c>
      <c r="N27" s="2" t="s">
        <v>171</v>
      </c>
      <c r="O27" s="2" t="s">
        <v>172</v>
      </c>
      <c r="P27" s="2">
        <v>3987.0</v>
      </c>
      <c r="Q27" s="2">
        <v>34.0</v>
      </c>
      <c r="R27" s="2">
        <v>-2618.0</v>
      </c>
      <c r="S27" s="2">
        <v>-2409.0</v>
      </c>
      <c r="T27" s="4">
        <f t="shared" si="1"/>
        <v>-2513.5</v>
      </c>
      <c r="U27" s="2">
        <v>-2569.0</v>
      </c>
      <c r="V27" s="2">
        <v>-2303.0</v>
      </c>
      <c r="W27" s="4">
        <v>-2436.0</v>
      </c>
      <c r="X27" s="4">
        <f t="shared" si="2"/>
        <v>-4386</v>
      </c>
      <c r="Y27" s="2" t="s">
        <v>34</v>
      </c>
      <c r="Z27" s="3">
        <v>-19.7</v>
      </c>
      <c r="AA27" s="3">
        <v>12.3</v>
      </c>
      <c r="AB27" s="2"/>
      <c r="AC27" s="2" t="s">
        <v>34</v>
      </c>
      <c r="AD27" s="2"/>
      <c r="AE27" s="5"/>
    </row>
    <row r="28" ht="12.75" customHeight="1">
      <c r="A28" s="1" t="s">
        <v>173</v>
      </c>
      <c r="B28" s="2" t="s">
        <v>174</v>
      </c>
      <c r="C28" s="2" t="s">
        <v>175</v>
      </c>
      <c r="D28" s="2" t="s">
        <v>176</v>
      </c>
      <c r="E28" s="2">
        <v>13.113</v>
      </c>
      <c r="F28" s="2">
        <v>55.588</v>
      </c>
      <c r="G28" s="2" t="s">
        <v>80</v>
      </c>
      <c r="H28" s="2" t="s">
        <v>136</v>
      </c>
      <c r="I28" s="2" t="s">
        <v>120</v>
      </c>
      <c r="J28" s="2" t="s">
        <v>177</v>
      </c>
      <c r="K28" s="2" t="s">
        <v>178</v>
      </c>
      <c r="L28" s="22" t="s">
        <v>97</v>
      </c>
      <c r="M28" s="2" t="s">
        <v>42</v>
      </c>
      <c r="N28" s="2" t="s">
        <v>59</v>
      </c>
      <c r="O28" s="2" t="s">
        <v>179</v>
      </c>
      <c r="P28" s="2">
        <v>4913.0</v>
      </c>
      <c r="Q28" s="2">
        <v>32.0</v>
      </c>
      <c r="R28" s="2">
        <v>-3766.0</v>
      </c>
      <c r="S28" s="2">
        <v>-3643.0</v>
      </c>
      <c r="T28" s="4">
        <f t="shared" si="1"/>
        <v>-3704.5</v>
      </c>
      <c r="U28" s="2">
        <v>-3700.0</v>
      </c>
      <c r="V28" s="2">
        <v>-3527.0</v>
      </c>
      <c r="W28" s="4">
        <v>-3613.5</v>
      </c>
      <c r="X28" s="4">
        <f t="shared" si="2"/>
        <v>-5563.5</v>
      </c>
      <c r="Y28" s="2" t="s">
        <v>34</v>
      </c>
      <c r="Z28" s="3">
        <v>-18.2</v>
      </c>
      <c r="AA28" s="3">
        <v>12.2</v>
      </c>
      <c r="AB28" s="2">
        <v>3.16</v>
      </c>
      <c r="AC28" s="2" t="s">
        <v>34</v>
      </c>
      <c r="AD28" s="2"/>
      <c r="AE28" s="5"/>
    </row>
    <row r="29" ht="12.75" customHeight="1">
      <c r="A29" s="1" t="s">
        <v>180</v>
      </c>
      <c r="B29" s="2" t="s">
        <v>181</v>
      </c>
      <c r="C29" s="2" t="s">
        <v>182</v>
      </c>
      <c r="D29" s="2" t="s">
        <v>183</v>
      </c>
      <c r="E29" s="2">
        <v>13.023</v>
      </c>
      <c r="F29" s="2">
        <v>55.555</v>
      </c>
      <c r="G29" s="2" t="s">
        <v>80</v>
      </c>
      <c r="H29" s="2" t="s">
        <v>136</v>
      </c>
      <c r="I29" s="2" t="s">
        <v>184</v>
      </c>
      <c r="J29" s="2" t="s">
        <v>185</v>
      </c>
      <c r="K29" s="2" t="s">
        <v>185</v>
      </c>
      <c r="L29" s="22" t="s">
        <v>97</v>
      </c>
      <c r="M29" s="2" t="s">
        <v>42</v>
      </c>
      <c r="N29" s="2" t="s">
        <v>114</v>
      </c>
      <c r="O29" s="2" t="s">
        <v>186</v>
      </c>
      <c r="P29" s="2">
        <v>3955.0</v>
      </c>
      <c r="Q29" s="2">
        <v>20.0</v>
      </c>
      <c r="R29" s="2">
        <v>-2566.0</v>
      </c>
      <c r="S29" s="2">
        <v>-2349.0</v>
      </c>
      <c r="T29" s="4">
        <f t="shared" si="1"/>
        <v>-2457.5</v>
      </c>
      <c r="U29" s="2">
        <v>-2475.0</v>
      </c>
      <c r="V29" s="2">
        <v>-2306.0</v>
      </c>
      <c r="W29" s="4">
        <v>-2390.5</v>
      </c>
      <c r="X29" s="4">
        <f t="shared" si="2"/>
        <v>-4340.5</v>
      </c>
      <c r="Y29" s="2" t="s">
        <v>34</v>
      </c>
      <c r="Z29" s="3">
        <v>-20.44</v>
      </c>
      <c r="AA29" s="3">
        <v>10.1242</v>
      </c>
      <c r="AB29" s="2">
        <v>3.2</v>
      </c>
      <c r="AC29" s="2" t="s">
        <v>34</v>
      </c>
      <c r="AD29" s="2"/>
      <c r="AE29" s="5"/>
    </row>
    <row r="30" ht="12.75" customHeight="1">
      <c r="A30" s="1" t="s">
        <v>187</v>
      </c>
      <c r="B30" s="2" t="s">
        <v>188</v>
      </c>
      <c r="C30" s="2" t="s">
        <v>189</v>
      </c>
      <c r="D30" s="2" t="s">
        <v>190</v>
      </c>
      <c r="E30" s="2">
        <v>13.009</v>
      </c>
      <c r="F30" s="2">
        <v>55.503</v>
      </c>
      <c r="G30" s="2" t="s">
        <v>80</v>
      </c>
      <c r="H30" s="2" t="s">
        <v>136</v>
      </c>
      <c r="I30" s="2" t="s">
        <v>184</v>
      </c>
      <c r="J30" s="2" t="s">
        <v>191</v>
      </c>
      <c r="K30" s="2" t="s">
        <v>191</v>
      </c>
      <c r="L30" s="22" t="s">
        <v>97</v>
      </c>
      <c r="M30" s="2" t="s">
        <v>42</v>
      </c>
      <c r="N30" s="2" t="s">
        <v>192</v>
      </c>
      <c r="O30" s="2" t="s">
        <v>193</v>
      </c>
      <c r="P30" s="2">
        <v>3535.0</v>
      </c>
      <c r="Q30" s="2">
        <v>40.0</v>
      </c>
      <c r="R30" s="2">
        <v>-1973.0</v>
      </c>
      <c r="S30" s="2">
        <v>-1748.0</v>
      </c>
      <c r="T30" s="4">
        <f t="shared" si="1"/>
        <v>-1860.5</v>
      </c>
      <c r="U30" s="2">
        <v>-1935.0</v>
      </c>
      <c r="V30" s="2">
        <v>-1696.0</v>
      </c>
      <c r="W30" s="4">
        <v>-1815.5</v>
      </c>
      <c r="X30" s="4">
        <f t="shared" si="2"/>
        <v>-3765.5</v>
      </c>
      <c r="Y30" s="2" t="s">
        <v>34</v>
      </c>
      <c r="Z30" s="3">
        <v>-20.1</v>
      </c>
      <c r="AA30" s="3"/>
      <c r="AB30" s="2"/>
      <c r="AC30" s="2" t="s">
        <v>34</v>
      </c>
      <c r="AD30" s="2"/>
      <c r="AE30" s="5"/>
    </row>
    <row r="31" ht="12.75" customHeight="1">
      <c r="A31" s="1" t="s">
        <v>194</v>
      </c>
      <c r="B31" s="2" t="s">
        <v>195</v>
      </c>
      <c r="C31" s="2" t="s">
        <v>196</v>
      </c>
      <c r="D31" s="2" t="s">
        <v>197</v>
      </c>
      <c r="E31" s="2">
        <v>64.533</v>
      </c>
      <c r="F31" s="2">
        <v>52.166</v>
      </c>
      <c r="G31" s="2" t="s">
        <v>198</v>
      </c>
      <c r="H31" s="2" t="s">
        <v>34</v>
      </c>
      <c r="I31" s="2" t="s">
        <v>184</v>
      </c>
      <c r="J31" s="2" t="s">
        <v>199</v>
      </c>
      <c r="K31" s="2" t="s">
        <v>200</v>
      </c>
      <c r="L31" s="22" t="s">
        <v>97</v>
      </c>
      <c r="M31" s="2" t="s">
        <v>34</v>
      </c>
      <c r="N31" s="2" t="s">
        <v>34</v>
      </c>
      <c r="O31" s="2" t="s">
        <v>201</v>
      </c>
      <c r="P31" s="2">
        <v>4327.0</v>
      </c>
      <c r="Q31" s="2">
        <v>24.0</v>
      </c>
      <c r="R31" s="2">
        <v>-3012.0</v>
      </c>
      <c r="S31" s="2">
        <v>-2896.0</v>
      </c>
      <c r="T31" s="4">
        <f t="shared" si="1"/>
        <v>-2954</v>
      </c>
      <c r="U31" s="2">
        <v>-2621.0</v>
      </c>
      <c r="V31" s="2">
        <v>-2470.0</v>
      </c>
      <c r="W31" s="4">
        <v>-2545.5</v>
      </c>
      <c r="X31" s="4">
        <f t="shared" si="2"/>
        <v>-4495.5</v>
      </c>
      <c r="Y31" s="2" t="s">
        <v>34</v>
      </c>
      <c r="Z31" s="3">
        <v>-18.35</v>
      </c>
      <c r="AA31" s="3">
        <v>13.82</v>
      </c>
      <c r="AB31" s="2">
        <v>3.2</v>
      </c>
      <c r="AC31" s="2" t="s">
        <v>34</v>
      </c>
      <c r="AD31" s="2"/>
      <c r="AE31" s="5"/>
    </row>
    <row r="32" ht="12.75" customHeight="1">
      <c r="A32" s="1" t="s">
        <v>202</v>
      </c>
      <c r="B32" s="2" t="s">
        <v>203</v>
      </c>
      <c r="C32" s="2" t="s">
        <v>204</v>
      </c>
      <c r="D32" s="2" t="s">
        <v>205</v>
      </c>
      <c r="E32" s="2">
        <v>33.083</v>
      </c>
      <c r="F32" s="2">
        <v>68.966</v>
      </c>
      <c r="G32" s="2" t="s">
        <v>206</v>
      </c>
      <c r="H32" s="2" t="s">
        <v>207</v>
      </c>
      <c r="I32" s="2" t="s">
        <v>34</v>
      </c>
      <c r="J32" s="2" t="s">
        <v>208</v>
      </c>
      <c r="K32" s="2" t="s">
        <v>209</v>
      </c>
      <c r="L32" s="2" t="s">
        <v>210</v>
      </c>
      <c r="M32" s="2" t="s">
        <v>211</v>
      </c>
      <c r="N32" s="2" t="s">
        <v>34</v>
      </c>
      <c r="O32" s="2" t="s">
        <v>212</v>
      </c>
      <c r="P32" s="2">
        <v>3289.0</v>
      </c>
      <c r="Q32" s="2">
        <v>31.0</v>
      </c>
      <c r="R32" s="2">
        <v>-1635.0</v>
      </c>
      <c r="S32" s="2">
        <v>-1500.0</v>
      </c>
      <c r="T32" s="4">
        <f t="shared" si="1"/>
        <v>-1567.5</v>
      </c>
      <c r="U32" s="2">
        <v>-1428.0</v>
      </c>
      <c r="V32" s="2">
        <v>-1271.0</v>
      </c>
      <c r="W32" s="4">
        <v>-1349.5</v>
      </c>
      <c r="X32" s="4">
        <f t="shared" si="2"/>
        <v>-3299.5</v>
      </c>
      <c r="Y32" s="2" t="s">
        <v>34</v>
      </c>
      <c r="Z32" s="3">
        <v>-15.5</v>
      </c>
      <c r="AA32" s="3">
        <v>17.4</v>
      </c>
      <c r="AB32" s="2">
        <v>3.17</v>
      </c>
      <c r="AC32" s="2" t="s">
        <v>34</v>
      </c>
      <c r="AD32" s="2"/>
      <c r="AE32" s="5"/>
    </row>
    <row r="33" ht="12.75" customHeight="1">
      <c r="A33" s="1" t="s">
        <v>213</v>
      </c>
      <c r="B33" s="2" t="s">
        <v>214</v>
      </c>
      <c r="C33" s="2" t="s">
        <v>215</v>
      </c>
      <c r="D33" s="2" t="s">
        <v>205</v>
      </c>
      <c r="E33" s="2">
        <v>33.083</v>
      </c>
      <c r="F33" s="2">
        <v>68.966</v>
      </c>
      <c r="G33" s="2" t="s">
        <v>206</v>
      </c>
      <c r="H33" s="2" t="s">
        <v>207</v>
      </c>
      <c r="I33" s="2" t="s">
        <v>34</v>
      </c>
      <c r="J33" s="2" t="s">
        <v>208</v>
      </c>
      <c r="K33" s="2" t="s">
        <v>209</v>
      </c>
      <c r="L33" s="2" t="s">
        <v>216</v>
      </c>
      <c r="M33" s="2" t="s">
        <v>211</v>
      </c>
      <c r="N33" s="2" t="s">
        <v>34</v>
      </c>
      <c r="O33" s="2" t="s">
        <v>217</v>
      </c>
      <c r="P33" s="2">
        <v>3358.0</v>
      </c>
      <c r="Q33" s="2">
        <v>28.0</v>
      </c>
      <c r="R33" s="2">
        <v>-1741.0</v>
      </c>
      <c r="S33" s="2">
        <v>-1546.0</v>
      </c>
      <c r="T33" s="4">
        <f t="shared" si="1"/>
        <v>-1643.5</v>
      </c>
      <c r="U33" s="2">
        <v>-1430.0</v>
      </c>
      <c r="V33" s="2">
        <v>-1281.0</v>
      </c>
      <c r="W33" s="4">
        <v>-1355.5</v>
      </c>
      <c r="X33" s="4">
        <f t="shared" si="2"/>
        <v>-3305.5</v>
      </c>
      <c r="Y33" s="2" t="s">
        <v>34</v>
      </c>
      <c r="Z33" s="3">
        <v>-13.7</v>
      </c>
      <c r="AA33" s="3">
        <v>20.5</v>
      </c>
      <c r="AB33" s="2">
        <v>3.22</v>
      </c>
      <c r="AC33" s="2" t="s">
        <v>34</v>
      </c>
      <c r="AD33" s="2"/>
      <c r="AE33" s="5"/>
    </row>
    <row r="34" ht="12.75" customHeight="1">
      <c r="A34" s="1" t="s">
        <v>218</v>
      </c>
      <c r="B34" s="2" t="s">
        <v>219</v>
      </c>
      <c r="C34" s="2" t="s">
        <v>220</v>
      </c>
      <c r="D34" s="2" t="s">
        <v>205</v>
      </c>
      <c r="E34" s="2">
        <v>33.083</v>
      </c>
      <c r="F34" s="2">
        <v>68.966</v>
      </c>
      <c r="G34" s="2" t="s">
        <v>206</v>
      </c>
      <c r="H34" s="2" t="s">
        <v>207</v>
      </c>
      <c r="I34" s="2" t="s">
        <v>34</v>
      </c>
      <c r="J34" s="2" t="s">
        <v>208</v>
      </c>
      <c r="K34" s="2" t="s">
        <v>209</v>
      </c>
      <c r="L34" s="22" t="s">
        <v>137</v>
      </c>
      <c r="M34" s="2" t="s">
        <v>211</v>
      </c>
      <c r="N34" s="2" t="s">
        <v>34</v>
      </c>
      <c r="O34" s="2" t="s">
        <v>221</v>
      </c>
      <c r="P34" s="2">
        <v>3301.0</v>
      </c>
      <c r="Q34" s="2">
        <v>40.0</v>
      </c>
      <c r="R34" s="2">
        <v>-1684.0</v>
      </c>
      <c r="S34" s="2">
        <v>-1499.0</v>
      </c>
      <c r="T34" s="4">
        <f t="shared" si="1"/>
        <v>-1591.5</v>
      </c>
      <c r="U34" s="2">
        <v>-1441.0</v>
      </c>
      <c r="V34" s="2">
        <v>-1231.0</v>
      </c>
      <c r="W34" s="4">
        <v>-1336.0</v>
      </c>
      <c r="X34" s="4">
        <f t="shared" si="2"/>
        <v>-3286</v>
      </c>
      <c r="Y34" s="2" t="s">
        <v>34</v>
      </c>
      <c r="Z34" s="3">
        <v>-15.1</v>
      </c>
      <c r="AA34" s="3">
        <v>17.7</v>
      </c>
      <c r="AB34" s="2">
        <v>3.2</v>
      </c>
      <c r="AC34" s="2" t="s">
        <v>34</v>
      </c>
      <c r="AD34" s="2"/>
      <c r="AE34" s="5"/>
    </row>
    <row r="35" ht="12.75" customHeight="1">
      <c r="A35" s="1" t="s">
        <v>222</v>
      </c>
      <c r="B35" s="2" t="s">
        <v>223</v>
      </c>
      <c r="C35" s="2" t="s">
        <v>224</v>
      </c>
      <c r="D35" s="2" t="s">
        <v>225</v>
      </c>
      <c r="E35" s="2">
        <v>84.692</v>
      </c>
      <c r="F35" s="2">
        <v>52.713</v>
      </c>
      <c r="G35" s="2" t="s">
        <v>206</v>
      </c>
      <c r="H35" s="2" t="s">
        <v>226</v>
      </c>
      <c r="I35" s="2" t="s">
        <v>184</v>
      </c>
      <c r="J35" s="2" t="s">
        <v>227</v>
      </c>
      <c r="K35" s="2" t="s">
        <v>228</v>
      </c>
      <c r="L35" s="22" t="s">
        <v>97</v>
      </c>
      <c r="M35" s="2" t="s">
        <v>42</v>
      </c>
      <c r="N35" s="2" t="s">
        <v>130</v>
      </c>
      <c r="O35" s="2" t="s">
        <v>229</v>
      </c>
      <c r="P35" s="2">
        <v>6656.0</v>
      </c>
      <c r="Q35" s="2">
        <v>34.0</v>
      </c>
      <c r="R35" s="2">
        <v>-5636.0</v>
      </c>
      <c r="S35" s="2">
        <v>-5523.0</v>
      </c>
      <c r="T35" s="4">
        <f t="shared" si="1"/>
        <v>-5579.5</v>
      </c>
      <c r="U35" s="2">
        <v>-5211.0</v>
      </c>
      <c r="V35" s="2">
        <v>-5003.0</v>
      </c>
      <c r="W35" s="4">
        <v>-5107.0</v>
      </c>
      <c r="X35" s="4">
        <f t="shared" si="2"/>
        <v>-7057</v>
      </c>
      <c r="Y35" s="2" t="s">
        <v>34</v>
      </c>
      <c r="Z35" s="3">
        <v>-21.7</v>
      </c>
      <c r="AA35" s="3">
        <v>13.4</v>
      </c>
      <c r="AB35" s="2">
        <v>3.15</v>
      </c>
      <c r="AC35" s="2" t="s">
        <v>34</v>
      </c>
      <c r="AD35" s="2"/>
      <c r="AE35" s="5"/>
    </row>
    <row r="36" ht="12.75" customHeight="1">
      <c r="A36" s="1" t="s">
        <v>230</v>
      </c>
      <c r="B36" s="2" t="s">
        <v>231</v>
      </c>
      <c r="C36" s="2" t="s">
        <v>232</v>
      </c>
      <c r="D36" s="2" t="s">
        <v>225</v>
      </c>
      <c r="E36" s="2">
        <v>84.692</v>
      </c>
      <c r="F36" s="2">
        <v>52.713</v>
      </c>
      <c r="G36" s="2" t="s">
        <v>206</v>
      </c>
      <c r="H36" s="2" t="s">
        <v>226</v>
      </c>
      <c r="I36" s="2" t="s">
        <v>184</v>
      </c>
      <c r="J36" s="2" t="s">
        <v>227</v>
      </c>
      <c r="K36" s="2" t="s">
        <v>228</v>
      </c>
      <c r="L36" s="22" t="s">
        <v>97</v>
      </c>
      <c r="M36" s="2" t="s">
        <v>42</v>
      </c>
      <c r="N36" s="2" t="s">
        <v>233</v>
      </c>
      <c r="O36" s="2" t="s">
        <v>234</v>
      </c>
      <c r="P36" s="2">
        <v>5744.0</v>
      </c>
      <c r="Q36" s="2">
        <v>41.0</v>
      </c>
      <c r="R36" s="2">
        <v>-4701.0</v>
      </c>
      <c r="S36" s="2">
        <v>-4495.0</v>
      </c>
      <c r="T36" s="4">
        <f t="shared" si="1"/>
        <v>-4598</v>
      </c>
      <c r="U36" s="2">
        <v>-4230.0</v>
      </c>
      <c r="V36" s="2">
        <v>-3970.0</v>
      </c>
      <c r="W36" s="4">
        <v>-4100.0</v>
      </c>
      <c r="X36" s="4">
        <f t="shared" si="2"/>
        <v>-6050</v>
      </c>
      <c r="Y36" s="2" t="s">
        <v>34</v>
      </c>
      <c r="Z36" s="3">
        <v>-22.0</v>
      </c>
      <c r="AA36" s="3">
        <v>15.8</v>
      </c>
      <c r="AB36" s="2">
        <v>3.15</v>
      </c>
      <c r="AC36" s="2" t="s">
        <v>34</v>
      </c>
      <c r="AD36" s="2"/>
      <c r="AE36" s="5"/>
    </row>
    <row r="37" ht="12.75" customHeight="1">
      <c r="A37" s="1" t="s">
        <v>235</v>
      </c>
      <c r="B37" s="2" t="s">
        <v>236</v>
      </c>
      <c r="C37" s="2" t="s">
        <v>237</v>
      </c>
      <c r="D37" s="2" t="s">
        <v>238</v>
      </c>
      <c r="E37" s="2">
        <v>84.683</v>
      </c>
      <c r="F37" s="2">
        <v>52.724</v>
      </c>
      <c r="G37" s="2" t="s">
        <v>206</v>
      </c>
      <c r="H37" s="2" t="s">
        <v>226</v>
      </c>
      <c r="I37" s="2" t="s">
        <v>184</v>
      </c>
      <c r="J37" s="2" t="s">
        <v>227</v>
      </c>
      <c r="K37" s="2" t="s">
        <v>228</v>
      </c>
      <c r="L37" s="22" t="s">
        <v>97</v>
      </c>
      <c r="M37" s="2" t="s">
        <v>42</v>
      </c>
      <c r="N37" s="2" t="s">
        <v>239</v>
      </c>
      <c r="O37" s="2" t="s">
        <v>240</v>
      </c>
      <c r="P37" s="2">
        <v>4516.0</v>
      </c>
      <c r="Q37" s="2">
        <v>33.0</v>
      </c>
      <c r="R37" s="2">
        <v>-3356.0</v>
      </c>
      <c r="S37" s="2">
        <v>-3098.0</v>
      </c>
      <c r="T37" s="4">
        <f t="shared" si="1"/>
        <v>-3227</v>
      </c>
      <c r="U37" s="2">
        <v>-3003.0</v>
      </c>
      <c r="V37" s="2">
        <v>-2705.0</v>
      </c>
      <c r="W37" s="4">
        <v>-2854.0</v>
      </c>
      <c r="X37" s="4">
        <f t="shared" si="2"/>
        <v>-4804</v>
      </c>
      <c r="Y37" s="2" t="s">
        <v>34</v>
      </c>
      <c r="Z37" s="3">
        <v>-20.1</v>
      </c>
      <c r="AA37" s="3">
        <v>12.4</v>
      </c>
      <c r="AB37" s="2">
        <v>3.12</v>
      </c>
      <c r="AC37" s="2" t="s">
        <v>34</v>
      </c>
      <c r="AD37" s="2"/>
      <c r="AE37" s="5"/>
    </row>
    <row r="38" ht="12.75" customHeight="1">
      <c r="A38" s="1" t="s">
        <v>241</v>
      </c>
      <c r="B38" s="2" t="s">
        <v>242</v>
      </c>
      <c r="C38" s="2" t="s">
        <v>243</v>
      </c>
      <c r="D38" s="2" t="s">
        <v>244</v>
      </c>
      <c r="E38" s="2">
        <v>85.965</v>
      </c>
      <c r="F38" s="2">
        <v>52.18</v>
      </c>
      <c r="G38" s="2" t="s">
        <v>206</v>
      </c>
      <c r="H38" s="2" t="s">
        <v>226</v>
      </c>
      <c r="I38" s="2" t="s">
        <v>184</v>
      </c>
      <c r="J38" s="2" t="s">
        <v>245</v>
      </c>
      <c r="K38" s="2" t="s">
        <v>228</v>
      </c>
      <c r="L38" s="22" t="s">
        <v>97</v>
      </c>
      <c r="M38" s="2" t="s">
        <v>42</v>
      </c>
      <c r="N38" s="2" t="s">
        <v>246</v>
      </c>
      <c r="O38" s="2" t="s">
        <v>247</v>
      </c>
      <c r="P38" s="2">
        <v>6640.0</v>
      </c>
      <c r="Q38" s="2">
        <v>55.0</v>
      </c>
      <c r="R38" s="2">
        <v>-5643.0</v>
      </c>
      <c r="S38" s="2">
        <v>-5483.0</v>
      </c>
      <c r="T38" s="4">
        <f t="shared" si="1"/>
        <v>-5563</v>
      </c>
      <c r="U38" s="2">
        <v>-5285.0</v>
      </c>
      <c r="V38" s="2">
        <v>-4910.0</v>
      </c>
      <c r="W38" s="4">
        <v>-5097.5</v>
      </c>
      <c r="X38" s="4">
        <f t="shared" si="2"/>
        <v>-7047.5</v>
      </c>
      <c r="Y38" s="2" t="s">
        <v>34</v>
      </c>
      <c r="Z38" s="3">
        <v>-20.3</v>
      </c>
      <c r="AA38" s="3">
        <v>13.8</v>
      </c>
      <c r="AB38" s="2">
        <v>3.16</v>
      </c>
      <c r="AC38" s="2" t="s">
        <v>34</v>
      </c>
      <c r="AD38" s="2"/>
      <c r="AE38" s="5"/>
    </row>
    <row r="39" ht="12.75" customHeight="1">
      <c r="A39" s="1" t="s">
        <v>248</v>
      </c>
      <c r="B39" s="2" t="s">
        <v>249</v>
      </c>
      <c r="C39" s="2" t="s">
        <v>250</v>
      </c>
      <c r="D39" s="2" t="s">
        <v>251</v>
      </c>
      <c r="E39" s="2">
        <v>74.907</v>
      </c>
      <c r="F39" s="2">
        <v>56.438</v>
      </c>
      <c r="G39" s="2" t="s">
        <v>206</v>
      </c>
      <c r="H39" s="2" t="s">
        <v>252</v>
      </c>
      <c r="I39" s="2" t="s">
        <v>184</v>
      </c>
      <c r="J39" s="2" t="s">
        <v>253</v>
      </c>
      <c r="K39" s="2" t="s">
        <v>228</v>
      </c>
      <c r="L39" s="22" t="s">
        <v>97</v>
      </c>
      <c r="M39" s="2" t="s">
        <v>42</v>
      </c>
      <c r="N39" s="2" t="s">
        <v>254</v>
      </c>
      <c r="O39" s="2" t="s">
        <v>255</v>
      </c>
      <c r="P39" s="2">
        <v>4555.0</v>
      </c>
      <c r="Q39" s="2">
        <v>37.0</v>
      </c>
      <c r="R39" s="2">
        <v>-3485.0</v>
      </c>
      <c r="S39" s="2">
        <v>-3103.0</v>
      </c>
      <c r="T39" s="4">
        <f t="shared" si="1"/>
        <v>-3294</v>
      </c>
      <c r="U39" s="2">
        <v>-3017.0</v>
      </c>
      <c r="V39" s="2">
        <v>-2880.0</v>
      </c>
      <c r="W39" s="4">
        <v>-2948.5</v>
      </c>
      <c r="X39" s="4">
        <f t="shared" si="2"/>
        <v>-4898.5</v>
      </c>
      <c r="Y39" s="2" t="s">
        <v>34</v>
      </c>
      <c r="Z39" s="3">
        <v>-21.2</v>
      </c>
      <c r="AA39" s="3">
        <v>12.8</v>
      </c>
      <c r="AB39" s="2">
        <v>3.16</v>
      </c>
      <c r="AC39" s="2" t="s">
        <v>34</v>
      </c>
      <c r="AD39" s="2"/>
      <c r="AE39" s="5"/>
    </row>
    <row r="40" ht="12.75" customHeight="1">
      <c r="A40" s="1" t="s">
        <v>256</v>
      </c>
      <c r="B40" s="2" t="s">
        <v>257</v>
      </c>
      <c r="C40" s="2" t="s">
        <v>258</v>
      </c>
      <c r="D40" s="2" t="s">
        <v>259</v>
      </c>
      <c r="E40" s="2">
        <v>92.791</v>
      </c>
      <c r="F40" s="2">
        <v>55.956</v>
      </c>
      <c r="G40" s="2" t="s">
        <v>206</v>
      </c>
      <c r="H40" s="2" t="s">
        <v>260</v>
      </c>
      <c r="I40" s="2" t="s">
        <v>184</v>
      </c>
      <c r="J40" s="2" t="s">
        <v>261</v>
      </c>
      <c r="K40" s="2" t="s">
        <v>262</v>
      </c>
      <c r="L40" s="22" t="s">
        <v>263</v>
      </c>
      <c r="M40" s="2" t="s">
        <v>34</v>
      </c>
      <c r="N40" s="2" t="s">
        <v>34</v>
      </c>
      <c r="O40" s="2" t="s">
        <v>264</v>
      </c>
      <c r="P40" s="2">
        <v>2880.0</v>
      </c>
      <c r="Q40" s="2">
        <v>25.0</v>
      </c>
      <c r="R40" s="2">
        <v>-1188.0</v>
      </c>
      <c r="S40" s="2">
        <v>-946.0</v>
      </c>
      <c r="T40" s="4">
        <f t="shared" si="1"/>
        <v>-1067</v>
      </c>
      <c r="U40" s="2">
        <v>-825.0</v>
      </c>
      <c r="V40" s="2">
        <v>-778.0</v>
      </c>
      <c r="W40" s="4">
        <v>-801.5</v>
      </c>
      <c r="X40" s="4">
        <f t="shared" si="2"/>
        <v>-2751.5</v>
      </c>
      <c r="Y40" s="2" t="s">
        <v>34</v>
      </c>
      <c r="Z40" s="3">
        <v>-17.9</v>
      </c>
      <c r="AA40" s="3">
        <v>12.0</v>
      </c>
      <c r="AB40" s="2">
        <v>3.18</v>
      </c>
      <c r="AC40" s="2" t="s">
        <v>34</v>
      </c>
      <c r="AD40" s="2"/>
      <c r="AE40" s="5"/>
    </row>
    <row r="41" ht="12.75" customHeight="1">
      <c r="A41" s="1" t="s">
        <v>265</v>
      </c>
      <c r="B41" s="2" t="s">
        <v>266</v>
      </c>
      <c r="C41" s="2" t="s">
        <v>267</v>
      </c>
      <c r="D41" s="2" t="s">
        <v>268</v>
      </c>
      <c r="E41" s="2">
        <v>69.31</v>
      </c>
      <c r="F41" s="2">
        <v>56.019</v>
      </c>
      <c r="G41" s="2" t="s">
        <v>206</v>
      </c>
      <c r="H41" s="2" t="s">
        <v>252</v>
      </c>
      <c r="I41" s="2" t="s">
        <v>39</v>
      </c>
      <c r="J41" s="2" t="s">
        <v>269</v>
      </c>
      <c r="K41" s="2" t="s">
        <v>228</v>
      </c>
      <c r="L41" s="22" t="s">
        <v>137</v>
      </c>
      <c r="M41" s="2" t="s">
        <v>42</v>
      </c>
      <c r="N41" s="2" t="s">
        <v>270</v>
      </c>
      <c r="O41" s="2" t="s">
        <v>271</v>
      </c>
      <c r="P41" s="2">
        <v>8065.0</v>
      </c>
      <c r="Q41" s="2">
        <v>76.0</v>
      </c>
      <c r="R41" s="2">
        <v>-7297.0</v>
      </c>
      <c r="S41" s="2">
        <v>-6701.0</v>
      </c>
      <c r="T41" s="2">
        <f t="shared" si="1"/>
        <v>-6999</v>
      </c>
      <c r="U41" s="2">
        <v>-6571.0</v>
      </c>
      <c r="V41" s="2">
        <v>-6241.0</v>
      </c>
      <c r="W41" s="2">
        <v>-6406.0</v>
      </c>
      <c r="X41" s="2">
        <f t="shared" si="2"/>
        <v>-8356</v>
      </c>
      <c r="Y41" s="2"/>
      <c r="Z41" s="2">
        <v>-20.8</v>
      </c>
      <c r="AA41" s="2">
        <v>14.9</v>
      </c>
      <c r="AB41" s="2">
        <v>3.16</v>
      </c>
      <c r="AC41" s="2" t="s">
        <v>34</v>
      </c>
      <c r="AD41" s="2"/>
      <c r="AE41" s="5"/>
    </row>
    <row r="42" ht="12.75" customHeight="1">
      <c r="A42" s="1" t="s">
        <v>272</v>
      </c>
      <c r="B42" s="2" t="s">
        <v>273</v>
      </c>
      <c r="C42" s="2" t="s">
        <v>274</v>
      </c>
      <c r="D42" s="2" t="s">
        <v>268</v>
      </c>
      <c r="E42" s="2">
        <v>69.31</v>
      </c>
      <c r="F42" s="2">
        <v>56.019</v>
      </c>
      <c r="G42" s="2" t="s">
        <v>206</v>
      </c>
      <c r="H42" s="2" t="s">
        <v>252</v>
      </c>
      <c r="I42" s="2" t="s">
        <v>39</v>
      </c>
      <c r="J42" s="2" t="s">
        <v>269</v>
      </c>
      <c r="K42" s="2" t="s">
        <v>228</v>
      </c>
      <c r="L42" s="22" t="s">
        <v>137</v>
      </c>
      <c r="M42" s="2" t="s">
        <v>275</v>
      </c>
      <c r="N42" s="2" t="s">
        <v>276</v>
      </c>
      <c r="O42" s="2" t="s">
        <v>277</v>
      </c>
      <c r="P42" s="2">
        <v>7317.0</v>
      </c>
      <c r="Q42" s="2">
        <v>62.0</v>
      </c>
      <c r="R42" s="2">
        <v>-6361.0</v>
      </c>
      <c r="S42" s="2">
        <v>-6052.0</v>
      </c>
      <c r="T42" s="2">
        <f t="shared" si="1"/>
        <v>-6206.5</v>
      </c>
      <c r="U42" s="2">
        <v>-5839.0</v>
      </c>
      <c r="V42" s="2">
        <v>-5622.0</v>
      </c>
      <c r="W42" s="4">
        <v>-5730.5</v>
      </c>
      <c r="X42" s="4">
        <f t="shared" si="2"/>
        <v>-7680.5</v>
      </c>
      <c r="Y42" s="2"/>
      <c r="Z42" s="2">
        <v>-20.2</v>
      </c>
      <c r="AA42" s="2">
        <v>15.4</v>
      </c>
      <c r="AB42" s="2">
        <v>3.15</v>
      </c>
      <c r="AC42" s="2" t="s">
        <v>34</v>
      </c>
      <c r="AD42" s="2"/>
      <c r="AE42" s="5"/>
    </row>
    <row r="43" ht="12.75" customHeight="1">
      <c r="A43" s="26" t="s">
        <v>278</v>
      </c>
      <c r="B43" s="24" t="s">
        <v>279</v>
      </c>
      <c r="C43" s="24" t="s">
        <v>280</v>
      </c>
      <c r="D43" s="24" t="s">
        <v>281</v>
      </c>
      <c r="E43" s="24">
        <v>73.366</v>
      </c>
      <c r="F43" s="24">
        <v>54.971</v>
      </c>
      <c r="G43" s="24" t="s">
        <v>206</v>
      </c>
      <c r="H43" s="24" t="s">
        <v>252</v>
      </c>
      <c r="I43" s="24" t="s">
        <v>34</v>
      </c>
      <c r="J43" s="24" t="s">
        <v>282</v>
      </c>
      <c r="K43" s="24" t="s">
        <v>228</v>
      </c>
      <c r="L43" s="24" t="s">
        <v>283</v>
      </c>
      <c r="M43" s="24" t="s">
        <v>42</v>
      </c>
      <c r="N43" s="24" t="s">
        <v>34</v>
      </c>
      <c r="O43" s="24" t="s">
        <v>44</v>
      </c>
      <c r="P43" s="24">
        <v>6655.0</v>
      </c>
      <c r="Q43" s="24">
        <v>32.0</v>
      </c>
      <c r="R43" s="24">
        <v>-5635.0</v>
      </c>
      <c r="S43" s="24">
        <v>-5526.0</v>
      </c>
      <c r="T43" s="27">
        <f t="shared" si="1"/>
        <v>-5580.5</v>
      </c>
      <c r="U43" s="2">
        <v>-5210.0</v>
      </c>
      <c r="V43" s="2">
        <v>-5005.0</v>
      </c>
      <c r="W43" s="4">
        <v>-5107.5</v>
      </c>
      <c r="X43" s="4">
        <f t="shared" si="2"/>
        <v>-7057.5</v>
      </c>
      <c r="Y43" s="24" t="s">
        <v>34</v>
      </c>
      <c r="Z43" s="23">
        <v>-21.3</v>
      </c>
      <c r="AA43" s="23">
        <v>15.0</v>
      </c>
      <c r="AB43" s="24">
        <v>3.1</v>
      </c>
      <c r="AC43" s="24" t="s">
        <v>34</v>
      </c>
      <c r="AD43" s="24"/>
      <c r="AE43" s="5"/>
    </row>
    <row r="44" ht="12.75" customHeight="1">
      <c r="A44" s="26" t="s">
        <v>284</v>
      </c>
      <c r="B44" s="24" t="s">
        <v>285</v>
      </c>
      <c r="C44" s="24" t="s">
        <v>286</v>
      </c>
      <c r="D44" s="24" t="s">
        <v>287</v>
      </c>
      <c r="E44" s="24">
        <v>66.467</v>
      </c>
      <c r="F44" s="24">
        <v>56.933</v>
      </c>
      <c r="G44" s="24" t="s">
        <v>206</v>
      </c>
      <c r="H44" s="24" t="s">
        <v>252</v>
      </c>
      <c r="I44" s="24" t="s">
        <v>184</v>
      </c>
      <c r="J44" s="24" t="s">
        <v>288</v>
      </c>
      <c r="K44" s="24" t="s">
        <v>289</v>
      </c>
      <c r="L44" s="28" t="s">
        <v>97</v>
      </c>
      <c r="M44" s="24" t="s">
        <v>147</v>
      </c>
      <c r="N44" s="24" t="s">
        <v>290</v>
      </c>
      <c r="O44" s="24" t="s">
        <v>291</v>
      </c>
      <c r="P44" s="24">
        <v>4225.0</v>
      </c>
      <c r="Q44" s="24">
        <v>29.0</v>
      </c>
      <c r="R44" s="24">
        <v>-2906.0</v>
      </c>
      <c r="S44" s="24">
        <v>-2698.0</v>
      </c>
      <c r="T44" s="27">
        <f t="shared" si="1"/>
        <v>-2802</v>
      </c>
      <c r="U44" s="2">
        <v>-2204.0</v>
      </c>
      <c r="V44" s="2">
        <v>-2030.0</v>
      </c>
      <c r="W44" s="4">
        <v>-2117.0</v>
      </c>
      <c r="X44" s="4">
        <f t="shared" si="2"/>
        <v>-4067</v>
      </c>
      <c r="Y44" s="24" t="s">
        <v>34</v>
      </c>
      <c r="Z44" s="23">
        <v>-22.9</v>
      </c>
      <c r="AA44" s="23">
        <v>14.0</v>
      </c>
      <c r="AB44" s="24">
        <v>3.14</v>
      </c>
      <c r="AC44" s="24" t="s">
        <v>34</v>
      </c>
      <c r="AD44" s="24"/>
      <c r="AE44" s="5"/>
    </row>
    <row r="45" ht="12.75" customHeight="1">
      <c r="A45" s="1" t="s">
        <v>292</v>
      </c>
      <c r="B45" s="2" t="s">
        <v>293</v>
      </c>
      <c r="C45" s="2" t="s">
        <v>294</v>
      </c>
      <c r="D45" s="2" t="s">
        <v>251</v>
      </c>
      <c r="E45" s="2">
        <v>74.907</v>
      </c>
      <c r="F45" s="2">
        <v>56.438</v>
      </c>
      <c r="G45" s="2" t="s">
        <v>206</v>
      </c>
      <c r="H45" s="2" t="s">
        <v>252</v>
      </c>
      <c r="I45" s="2" t="s">
        <v>184</v>
      </c>
      <c r="J45" s="2" t="s">
        <v>253</v>
      </c>
      <c r="K45" s="2" t="s">
        <v>228</v>
      </c>
      <c r="L45" s="22" t="s">
        <v>97</v>
      </c>
      <c r="M45" s="2" t="s">
        <v>295</v>
      </c>
      <c r="N45" s="2" t="s">
        <v>296</v>
      </c>
      <c r="O45" s="2" t="s">
        <v>297</v>
      </c>
      <c r="P45" s="2">
        <v>4698.0</v>
      </c>
      <c r="Q45" s="2">
        <v>32.0</v>
      </c>
      <c r="R45" s="2">
        <v>-3630.0</v>
      </c>
      <c r="S45" s="2">
        <v>-3372.0</v>
      </c>
      <c r="T45" s="4">
        <f t="shared" si="1"/>
        <v>-3501</v>
      </c>
      <c r="U45" s="2">
        <v>-2896.0</v>
      </c>
      <c r="V45" s="2">
        <v>-2668.0</v>
      </c>
      <c r="W45" s="4">
        <v>-2782.0</v>
      </c>
      <c r="X45" s="4">
        <f t="shared" si="2"/>
        <v>-4732</v>
      </c>
      <c r="Y45" s="2" t="s">
        <v>34</v>
      </c>
      <c r="Z45" s="3">
        <v>-20.2</v>
      </c>
      <c r="AA45" s="3">
        <v>13.9</v>
      </c>
      <c r="AB45" s="2">
        <v>3.13</v>
      </c>
      <c r="AC45" s="2" t="s">
        <v>34</v>
      </c>
      <c r="AD45" s="2"/>
      <c r="AE45" s="5"/>
    </row>
    <row r="46" ht="12.75" customHeight="1">
      <c r="A46" s="1" t="s">
        <v>298</v>
      </c>
      <c r="B46" s="2" t="s">
        <v>299</v>
      </c>
      <c r="C46" s="2" t="s">
        <v>300</v>
      </c>
      <c r="D46" s="2" t="s">
        <v>281</v>
      </c>
      <c r="E46" s="2">
        <v>73.366</v>
      </c>
      <c r="F46" s="2">
        <v>54.971</v>
      </c>
      <c r="G46" s="2" t="s">
        <v>206</v>
      </c>
      <c r="H46" s="2" t="s">
        <v>252</v>
      </c>
      <c r="I46" s="2" t="s">
        <v>34</v>
      </c>
      <c r="J46" s="2" t="s">
        <v>282</v>
      </c>
      <c r="K46" s="2" t="s">
        <v>228</v>
      </c>
      <c r="L46" s="22" t="s">
        <v>97</v>
      </c>
      <c r="M46" s="2" t="s">
        <v>42</v>
      </c>
      <c r="N46" s="2" t="s">
        <v>34</v>
      </c>
      <c r="O46" s="2" t="s">
        <v>301</v>
      </c>
      <c r="P46" s="2">
        <v>6560.0</v>
      </c>
      <c r="Q46" s="2">
        <v>49.0</v>
      </c>
      <c r="R46" s="2">
        <v>-5621.0</v>
      </c>
      <c r="S46" s="2">
        <v>-5391.0</v>
      </c>
      <c r="T46" s="4">
        <f t="shared" si="1"/>
        <v>-5506</v>
      </c>
      <c r="U46" s="2">
        <v>-5206.0</v>
      </c>
      <c r="V46" s="2">
        <v>-4799.0</v>
      </c>
      <c r="W46" s="4">
        <v>-5002.5</v>
      </c>
      <c r="X46" s="4">
        <f t="shared" si="2"/>
        <v>-6952.5</v>
      </c>
      <c r="Y46" s="2" t="s">
        <v>34</v>
      </c>
      <c r="Z46" s="3">
        <v>-19.6</v>
      </c>
      <c r="AA46" s="3">
        <v>13.9</v>
      </c>
      <c r="AB46" s="2">
        <v>3.12</v>
      </c>
      <c r="AC46" s="2" t="s">
        <v>34</v>
      </c>
      <c r="AD46" s="2"/>
      <c r="AE46" s="5"/>
    </row>
    <row r="47" ht="12.75" customHeight="1">
      <c r="A47" s="1" t="s">
        <v>302</v>
      </c>
      <c r="B47" s="2" t="s">
        <v>303</v>
      </c>
      <c r="C47" s="2" t="s">
        <v>304</v>
      </c>
      <c r="D47" s="2" t="s">
        <v>251</v>
      </c>
      <c r="E47" s="2">
        <v>74.907</v>
      </c>
      <c r="F47" s="2">
        <v>56.438</v>
      </c>
      <c r="G47" s="2" t="s">
        <v>206</v>
      </c>
      <c r="H47" s="2" t="s">
        <v>252</v>
      </c>
      <c r="I47" s="2" t="s">
        <v>184</v>
      </c>
      <c r="J47" s="2" t="s">
        <v>253</v>
      </c>
      <c r="K47" s="2" t="s">
        <v>228</v>
      </c>
      <c r="L47" s="22" t="s">
        <v>97</v>
      </c>
      <c r="M47" s="2" t="s">
        <v>42</v>
      </c>
      <c r="N47" s="2" t="s">
        <v>59</v>
      </c>
      <c r="O47" s="2" t="s">
        <v>305</v>
      </c>
      <c r="P47" s="2">
        <v>4591.0</v>
      </c>
      <c r="Q47" s="2">
        <v>51.0</v>
      </c>
      <c r="R47" s="2">
        <v>-3517.0</v>
      </c>
      <c r="S47" s="2">
        <v>-3104.0</v>
      </c>
      <c r="T47" s="4">
        <f t="shared" si="1"/>
        <v>-3310.5</v>
      </c>
      <c r="U47" s="2">
        <v>-2872.0</v>
      </c>
      <c r="V47" s="2">
        <v>-2489.0</v>
      </c>
      <c r="W47" s="4">
        <v>-2680.5</v>
      </c>
      <c r="X47" s="4">
        <f t="shared" si="2"/>
        <v>-4630.5</v>
      </c>
      <c r="Y47" s="2" t="s">
        <v>34</v>
      </c>
      <c r="Z47" s="3">
        <v>-23.4</v>
      </c>
      <c r="AA47" s="3">
        <v>14.7</v>
      </c>
      <c r="AB47" s="2">
        <v>3.13</v>
      </c>
      <c r="AC47" s="2" t="s">
        <v>34</v>
      </c>
      <c r="AD47" s="2"/>
      <c r="AE47" s="5"/>
    </row>
    <row r="48" ht="12.75" customHeight="1">
      <c r="A48" s="1" t="s">
        <v>306</v>
      </c>
      <c r="B48" s="2" t="s">
        <v>307</v>
      </c>
      <c r="C48" s="2" t="s">
        <v>308</v>
      </c>
      <c r="D48" s="2" t="s">
        <v>309</v>
      </c>
      <c r="E48" s="2">
        <v>74.285</v>
      </c>
      <c r="F48" s="2">
        <v>55.733</v>
      </c>
      <c r="G48" s="2" t="s">
        <v>206</v>
      </c>
      <c r="H48" s="2" t="s">
        <v>252</v>
      </c>
      <c r="I48" s="2" t="s">
        <v>184</v>
      </c>
      <c r="J48" s="2" t="s">
        <v>310</v>
      </c>
      <c r="K48" s="2" t="s">
        <v>228</v>
      </c>
      <c r="L48" s="22" t="s">
        <v>97</v>
      </c>
      <c r="M48" s="2" t="s">
        <v>295</v>
      </c>
      <c r="N48" s="2" t="s">
        <v>311</v>
      </c>
      <c r="O48" s="2" t="s">
        <v>312</v>
      </c>
      <c r="P48" s="2">
        <v>4757.0</v>
      </c>
      <c r="Q48" s="2">
        <v>54.0</v>
      </c>
      <c r="R48" s="2">
        <v>-3645.0</v>
      </c>
      <c r="S48" s="2">
        <v>-3376.0</v>
      </c>
      <c r="T48" s="4">
        <f t="shared" si="1"/>
        <v>-3510.5</v>
      </c>
      <c r="U48" s="2">
        <v>-3016.0</v>
      </c>
      <c r="V48" s="2">
        <v>-2668.0</v>
      </c>
      <c r="W48" s="4">
        <v>-2842.0</v>
      </c>
      <c r="X48" s="4">
        <f t="shared" si="2"/>
        <v>-4792</v>
      </c>
      <c r="Y48" s="2" t="s">
        <v>34</v>
      </c>
      <c r="Z48" s="3">
        <v>-20.1</v>
      </c>
      <c r="AA48" s="3">
        <v>13.7</v>
      </c>
      <c r="AB48" s="2">
        <v>3.12</v>
      </c>
      <c r="AC48" s="2" t="s">
        <v>34</v>
      </c>
      <c r="AD48" s="2"/>
      <c r="AE48" s="5"/>
    </row>
    <row r="49" ht="12.75" customHeight="1">
      <c r="A49" s="1" t="s">
        <v>313</v>
      </c>
      <c r="B49" s="2" t="s">
        <v>314</v>
      </c>
      <c r="C49" s="2" t="s">
        <v>315</v>
      </c>
      <c r="D49" s="2" t="s">
        <v>309</v>
      </c>
      <c r="E49" s="2">
        <v>74.285</v>
      </c>
      <c r="F49" s="2">
        <v>55.733</v>
      </c>
      <c r="G49" s="2" t="s">
        <v>206</v>
      </c>
      <c r="H49" s="2" t="s">
        <v>252</v>
      </c>
      <c r="I49" s="2" t="s">
        <v>184</v>
      </c>
      <c r="J49" s="2" t="s">
        <v>310</v>
      </c>
      <c r="K49" s="2" t="s">
        <v>209</v>
      </c>
      <c r="L49" s="22" t="s">
        <v>97</v>
      </c>
      <c r="M49" s="2" t="s">
        <v>295</v>
      </c>
      <c r="N49" s="2" t="s">
        <v>311</v>
      </c>
      <c r="O49" s="2" t="s">
        <v>316</v>
      </c>
      <c r="P49" s="2">
        <v>3588.0</v>
      </c>
      <c r="Q49" s="2">
        <v>29.0</v>
      </c>
      <c r="R49" s="2">
        <v>-2025.0</v>
      </c>
      <c r="S49" s="2">
        <v>-1884.0</v>
      </c>
      <c r="T49" s="4">
        <f t="shared" si="1"/>
        <v>-1954.5</v>
      </c>
      <c r="U49" s="2">
        <v>-1423.0</v>
      </c>
      <c r="V49" s="2">
        <v>-1271.0</v>
      </c>
      <c r="W49" s="4">
        <v>-1347.0</v>
      </c>
      <c r="X49" s="4">
        <f t="shared" si="2"/>
        <v>-3297</v>
      </c>
      <c r="Y49" s="2" t="s">
        <v>34</v>
      </c>
      <c r="Z49" s="3">
        <v>-21.5</v>
      </c>
      <c r="AA49" s="3">
        <v>14.6</v>
      </c>
      <c r="AB49" s="2">
        <v>3.19</v>
      </c>
      <c r="AC49" s="2" t="s">
        <v>34</v>
      </c>
      <c r="AD49" s="2"/>
      <c r="AE49" s="5"/>
    </row>
    <row r="50" ht="12.75" customHeight="1">
      <c r="A50" s="1" t="s">
        <v>317</v>
      </c>
      <c r="B50" s="2" t="s">
        <v>318</v>
      </c>
      <c r="C50" s="2" t="s">
        <v>319</v>
      </c>
      <c r="D50" s="2" t="s">
        <v>309</v>
      </c>
      <c r="E50" s="2">
        <v>74.285</v>
      </c>
      <c r="F50" s="2">
        <v>55.733</v>
      </c>
      <c r="G50" s="2" t="s">
        <v>206</v>
      </c>
      <c r="H50" s="2" t="s">
        <v>252</v>
      </c>
      <c r="I50" s="2" t="s">
        <v>184</v>
      </c>
      <c r="J50" s="2" t="s">
        <v>310</v>
      </c>
      <c r="K50" s="2" t="s">
        <v>228</v>
      </c>
      <c r="L50" s="22" t="s">
        <v>97</v>
      </c>
      <c r="M50" s="2" t="s">
        <v>295</v>
      </c>
      <c r="N50" s="2" t="s">
        <v>311</v>
      </c>
      <c r="O50" s="2" t="s">
        <v>320</v>
      </c>
      <c r="P50" s="2">
        <v>5433.0</v>
      </c>
      <c r="Q50" s="2">
        <v>37.0</v>
      </c>
      <c r="R50" s="2">
        <v>-4351.0</v>
      </c>
      <c r="S50" s="2">
        <v>-4234.0</v>
      </c>
      <c r="T50" s="4">
        <f t="shared" si="1"/>
        <v>-4292.5</v>
      </c>
      <c r="U50" s="2">
        <v>-3785.0</v>
      </c>
      <c r="V50" s="2">
        <v>-3642.0</v>
      </c>
      <c r="W50" s="4">
        <v>-3713.5</v>
      </c>
      <c r="X50" s="4">
        <f t="shared" si="2"/>
        <v>-5663.5</v>
      </c>
      <c r="Y50" s="2" t="s">
        <v>34</v>
      </c>
      <c r="Z50" s="3">
        <v>-20.9</v>
      </c>
      <c r="AA50" s="3">
        <v>15.3</v>
      </c>
      <c r="AB50" s="2">
        <v>3.19</v>
      </c>
      <c r="AC50" s="2" t="s">
        <v>34</v>
      </c>
      <c r="AD50" s="2"/>
      <c r="AE50" s="5"/>
    </row>
    <row r="51" ht="12.75" customHeight="1">
      <c r="A51" s="1" t="s">
        <v>321</v>
      </c>
      <c r="B51" s="2" t="s">
        <v>322</v>
      </c>
      <c r="C51" s="2" t="s">
        <v>323</v>
      </c>
      <c r="D51" s="2" t="s">
        <v>324</v>
      </c>
      <c r="E51" s="2">
        <v>38.016</v>
      </c>
      <c r="F51" s="2">
        <v>56.666</v>
      </c>
      <c r="G51" s="2" t="s">
        <v>206</v>
      </c>
      <c r="H51" s="2" t="s">
        <v>325</v>
      </c>
      <c r="I51" s="2" t="s">
        <v>39</v>
      </c>
      <c r="J51" s="2" t="s">
        <v>326</v>
      </c>
      <c r="K51" s="2" t="s">
        <v>40</v>
      </c>
      <c r="L51" s="2" t="s">
        <v>327</v>
      </c>
      <c r="M51" s="2" t="s">
        <v>42</v>
      </c>
      <c r="N51" s="2" t="s">
        <v>59</v>
      </c>
      <c r="O51" s="2" t="s">
        <v>328</v>
      </c>
      <c r="P51" s="2">
        <v>7663.0</v>
      </c>
      <c r="Q51" s="2">
        <v>44.0</v>
      </c>
      <c r="R51" s="2">
        <v>-6594.0</v>
      </c>
      <c r="S51" s="2">
        <v>-6442.0</v>
      </c>
      <c r="T51" s="4">
        <f t="shared" si="1"/>
        <v>-6518</v>
      </c>
      <c r="U51" s="2">
        <v>-6412.0</v>
      </c>
      <c r="V51" s="2">
        <v>-6095.0</v>
      </c>
      <c r="W51" s="4">
        <v>-6253.5</v>
      </c>
      <c r="X51" s="4">
        <f t="shared" si="2"/>
        <v>-8203.5</v>
      </c>
      <c r="Y51" s="2" t="s">
        <v>34</v>
      </c>
      <c r="Z51" s="3">
        <v>-19.3</v>
      </c>
      <c r="AA51" s="3">
        <v>12.9</v>
      </c>
      <c r="AB51" s="2">
        <v>3.2</v>
      </c>
      <c r="AC51" s="2" t="s">
        <v>34</v>
      </c>
      <c r="AD51" s="2"/>
      <c r="AE51" s="5"/>
    </row>
    <row r="52" ht="12.75" customHeight="1">
      <c r="A52" s="1" t="s">
        <v>329</v>
      </c>
      <c r="B52" s="2" t="s">
        <v>330</v>
      </c>
      <c r="C52" s="2" t="s">
        <v>331</v>
      </c>
      <c r="D52" s="2" t="s">
        <v>324</v>
      </c>
      <c r="E52" s="2">
        <v>38.016</v>
      </c>
      <c r="F52" s="2">
        <v>56.666</v>
      </c>
      <c r="G52" s="2" t="s">
        <v>206</v>
      </c>
      <c r="H52" s="2" t="s">
        <v>325</v>
      </c>
      <c r="I52" s="2" t="s">
        <v>39</v>
      </c>
      <c r="J52" s="2" t="s">
        <v>326</v>
      </c>
      <c r="K52" s="2" t="s">
        <v>40</v>
      </c>
      <c r="L52" s="22" t="s">
        <v>97</v>
      </c>
      <c r="M52" s="2" t="s">
        <v>42</v>
      </c>
      <c r="N52" s="2" t="s">
        <v>246</v>
      </c>
      <c r="O52" s="2" t="s">
        <v>332</v>
      </c>
      <c r="P52" s="2">
        <v>7533.0</v>
      </c>
      <c r="Q52" s="2">
        <v>38.0</v>
      </c>
      <c r="R52" s="2">
        <v>-6463.0</v>
      </c>
      <c r="S52" s="2">
        <v>-6265.0</v>
      </c>
      <c r="T52" s="4">
        <f t="shared" si="1"/>
        <v>-6364</v>
      </c>
      <c r="U52" s="2">
        <v>-6009.0</v>
      </c>
      <c r="V52" s="2">
        <v>-5806.0</v>
      </c>
      <c r="W52" s="4">
        <v>-5907.5</v>
      </c>
      <c r="X52" s="4">
        <f t="shared" si="2"/>
        <v>-7857.5</v>
      </c>
      <c r="Y52" s="2" t="s">
        <v>34</v>
      </c>
      <c r="Z52" s="3">
        <v>-20.8</v>
      </c>
      <c r="AA52" s="3">
        <v>13.9</v>
      </c>
      <c r="AB52" s="2">
        <v>3.17</v>
      </c>
      <c r="AC52" s="2" t="s">
        <v>34</v>
      </c>
      <c r="AD52" s="2"/>
      <c r="AE52" s="5"/>
    </row>
    <row r="53" ht="12.75" customHeight="1">
      <c r="A53" s="1" t="s">
        <v>333</v>
      </c>
      <c r="B53" s="2" t="s">
        <v>334</v>
      </c>
      <c r="C53" s="2" t="s">
        <v>34</v>
      </c>
      <c r="D53" s="2" t="s">
        <v>335</v>
      </c>
      <c r="E53" s="2">
        <v>12.307</v>
      </c>
      <c r="F53" s="2">
        <v>55.393</v>
      </c>
      <c r="G53" s="2" t="s">
        <v>37</v>
      </c>
      <c r="H53" s="2" t="s">
        <v>55</v>
      </c>
      <c r="I53" s="2" t="s">
        <v>56</v>
      </c>
      <c r="J53" s="2" t="s">
        <v>66</v>
      </c>
      <c r="K53" s="2" t="s">
        <v>66</v>
      </c>
      <c r="L53" s="22" t="s">
        <v>336</v>
      </c>
      <c r="M53" s="2" t="s">
        <v>42</v>
      </c>
      <c r="N53" s="2" t="s">
        <v>233</v>
      </c>
      <c r="O53" s="2" t="s">
        <v>44</v>
      </c>
      <c r="P53" s="2">
        <v>8212.0</v>
      </c>
      <c r="Q53" s="2">
        <v>33.0</v>
      </c>
      <c r="R53" s="2">
        <v>-7334.0</v>
      </c>
      <c r="S53" s="2">
        <v>-7083.0</v>
      </c>
      <c r="T53" s="4">
        <f t="shared" si="1"/>
        <v>-7208.5</v>
      </c>
      <c r="U53" s="2">
        <v>-7315.0</v>
      </c>
      <c r="V53" s="2">
        <v>-7052.0</v>
      </c>
      <c r="W53" s="4">
        <v>-7183.5</v>
      </c>
      <c r="X53" s="4">
        <f t="shared" si="2"/>
        <v>-9133.5</v>
      </c>
      <c r="Y53" s="2" t="s">
        <v>34</v>
      </c>
      <c r="Z53" s="3">
        <v>-18.3</v>
      </c>
      <c r="AA53" s="3">
        <v>12.1</v>
      </c>
      <c r="AB53" s="2"/>
      <c r="AC53" s="2" t="s">
        <v>337</v>
      </c>
      <c r="AD53" s="2">
        <v>0.709037</v>
      </c>
      <c r="AE53" s="5"/>
    </row>
    <row r="54" ht="12.75" customHeight="1">
      <c r="A54" s="1" t="s">
        <v>338</v>
      </c>
      <c r="B54" s="2" t="s">
        <v>339</v>
      </c>
      <c r="C54" s="2" t="s">
        <v>34</v>
      </c>
      <c r="D54" s="2" t="s">
        <v>340</v>
      </c>
      <c r="E54" s="2">
        <v>12.272</v>
      </c>
      <c r="F54" s="2">
        <v>55.403</v>
      </c>
      <c r="G54" s="2" t="s">
        <v>37</v>
      </c>
      <c r="H54" s="2" t="s">
        <v>55</v>
      </c>
      <c r="I54" s="2" t="s">
        <v>341</v>
      </c>
      <c r="J54" s="2" t="s">
        <v>170</v>
      </c>
      <c r="K54" s="2" t="s">
        <v>342</v>
      </c>
      <c r="L54" s="22" t="s">
        <v>336</v>
      </c>
      <c r="M54" s="2" t="s">
        <v>42</v>
      </c>
      <c r="N54" s="2" t="s">
        <v>34</v>
      </c>
      <c r="O54" s="2" t="s">
        <v>343</v>
      </c>
      <c r="P54" s="2">
        <v>3803.0</v>
      </c>
      <c r="Q54" s="2">
        <v>31.0</v>
      </c>
      <c r="R54" s="2">
        <v>-2345.0</v>
      </c>
      <c r="S54" s="2">
        <v>-2138.0</v>
      </c>
      <c r="T54" s="4">
        <f t="shared" si="1"/>
        <v>-2241.5</v>
      </c>
      <c r="U54" s="2">
        <v>-2398.0</v>
      </c>
      <c r="V54" s="2">
        <v>-2138.0</v>
      </c>
      <c r="W54" s="4">
        <v>-2268.0</v>
      </c>
      <c r="X54" s="4">
        <f t="shared" si="2"/>
        <v>-4218</v>
      </c>
      <c r="Y54" s="2" t="s">
        <v>34</v>
      </c>
      <c r="Z54" s="3">
        <v>-21.2</v>
      </c>
      <c r="AA54" s="3">
        <v>9.5</v>
      </c>
      <c r="AB54" s="2">
        <v>3.16</v>
      </c>
      <c r="AC54" s="2" t="s">
        <v>34</v>
      </c>
      <c r="AD54" s="2"/>
      <c r="AE54" s="5"/>
    </row>
    <row r="55" ht="12.75" customHeight="1">
      <c r="A55" s="1" t="s">
        <v>344</v>
      </c>
      <c r="B55" s="2" t="s">
        <v>345</v>
      </c>
      <c r="C55" s="2" t="s">
        <v>346</v>
      </c>
      <c r="D55" s="2" t="s">
        <v>347</v>
      </c>
      <c r="E55" s="2">
        <v>12.285</v>
      </c>
      <c r="F55" s="2">
        <v>55.406</v>
      </c>
      <c r="G55" s="2" t="s">
        <v>37</v>
      </c>
      <c r="H55" s="2" t="s">
        <v>55</v>
      </c>
      <c r="I55" s="2" t="s">
        <v>341</v>
      </c>
      <c r="J55" s="2" t="s">
        <v>191</v>
      </c>
      <c r="K55" s="2" t="s">
        <v>191</v>
      </c>
      <c r="L55" s="22" t="s">
        <v>348</v>
      </c>
      <c r="M55" s="2" t="s">
        <v>34</v>
      </c>
      <c r="N55" s="2" t="s">
        <v>34</v>
      </c>
      <c r="O55" s="2" t="s">
        <v>349</v>
      </c>
      <c r="P55" s="2">
        <v>3512.0</v>
      </c>
      <c r="Q55" s="2">
        <v>33.0</v>
      </c>
      <c r="R55" s="2">
        <v>-1927.0</v>
      </c>
      <c r="S55" s="2">
        <v>-1746.0</v>
      </c>
      <c r="T55" s="4">
        <f t="shared" si="1"/>
        <v>-1836.5</v>
      </c>
      <c r="U55" s="2">
        <v>-1886.0</v>
      </c>
      <c r="V55" s="2">
        <v>-1689.0</v>
      </c>
      <c r="W55" s="4">
        <v>-1787.5</v>
      </c>
      <c r="X55" s="4">
        <f t="shared" si="2"/>
        <v>-3737.5</v>
      </c>
      <c r="Y55" s="2" t="s">
        <v>34</v>
      </c>
      <c r="Z55" s="3">
        <v>-19.2</v>
      </c>
      <c r="AA55" s="3">
        <v>10.1</v>
      </c>
      <c r="AB55" s="2">
        <v>3.16</v>
      </c>
      <c r="AC55" s="2" t="s">
        <v>34</v>
      </c>
      <c r="AD55" s="2"/>
      <c r="AE55" s="5"/>
    </row>
    <row r="56" ht="12.75" customHeight="1">
      <c r="A56" s="1" t="s">
        <v>350</v>
      </c>
      <c r="B56" s="2" t="s">
        <v>351</v>
      </c>
      <c r="C56" s="2" t="s">
        <v>352</v>
      </c>
      <c r="D56" s="2" t="s">
        <v>353</v>
      </c>
      <c r="E56" s="2">
        <v>53.683</v>
      </c>
      <c r="F56" s="2">
        <v>51.566</v>
      </c>
      <c r="G56" s="2" t="s">
        <v>206</v>
      </c>
      <c r="H56" s="2" t="s">
        <v>354</v>
      </c>
      <c r="I56" s="2" t="s">
        <v>355</v>
      </c>
      <c r="J56" s="2" t="s">
        <v>66</v>
      </c>
      <c r="K56" s="2" t="s">
        <v>40</v>
      </c>
      <c r="L56" s="22" t="s">
        <v>67</v>
      </c>
      <c r="M56" s="2" t="s">
        <v>34</v>
      </c>
      <c r="N56" s="2" t="s">
        <v>34</v>
      </c>
      <c r="O56" s="2" t="s">
        <v>356</v>
      </c>
      <c r="P56" s="2">
        <v>9080.0</v>
      </c>
      <c r="Q56" s="2">
        <v>35.0</v>
      </c>
      <c r="R56" s="2">
        <v>-8326.0</v>
      </c>
      <c r="S56" s="2">
        <v>-8241.0</v>
      </c>
      <c r="T56" s="4">
        <f t="shared" si="1"/>
        <v>-8283.5</v>
      </c>
      <c r="U56" s="2">
        <v>-8197.0</v>
      </c>
      <c r="V56" s="2">
        <v>-7756.0</v>
      </c>
      <c r="W56" s="4">
        <v>-7976.5</v>
      </c>
      <c r="X56" s="4">
        <f t="shared" si="2"/>
        <v>-9926.5</v>
      </c>
      <c r="Y56" s="2" t="s">
        <v>34</v>
      </c>
      <c r="Z56" s="3">
        <v>-23.3</v>
      </c>
      <c r="AA56" s="3">
        <v>12.6</v>
      </c>
      <c r="AB56" s="2">
        <v>3.22</v>
      </c>
      <c r="AC56" s="2" t="s">
        <v>34</v>
      </c>
      <c r="AD56" s="2"/>
      <c r="AE56" s="5"/>
    </row>
    <row r="57" ht="12.75" customHeight="1">
      <c r="A57" s="1" t="s">
        <v>357</v>
      </c>
      <c r="B57" s="2" t="s">
        <v>358</v>
      </c>
      <c r="C57" s="2" t="s">
        <v>359</v>
      </c>
      <c r="D57" s="2" t="s">
        <v>360</v>
      </c>
      <c r="E57" s="2">
        <v>92.866</v>
      </c>
      <c r="F57" s="2">
        <v>56.016</v>
      </c>
      <c r="G57" s="2" t="s">
        <v>206</v>
      </c>
      <c r="H57" s="2" t="s">
        <v>260</v>
      </c>
      <c r="I57" s="2" t="s">
        <v>361</v>
      </c>
      <c r="J57" s="2" t="s">
        <v>362</v>
      </c>
      <c r="K57" s="2" t="s">
        <v>228</v>
      </c>
      <c r="L57" s="22" t="s">
        <v>363</v>
      </c>
      <c r="M57" s="2" t="s">
        <v>34</v>
      </c>
      <c r="N57" s="2" t="s">
        <v>34</v>
      </c>
      <c r="O57" s="2" t="s">
        <v>364</v>
      </c>
      <c r="P57" s="2">
        <v>5280.0</v>
      </c>
      <c r="Q57" s="2">
        <v>30.0</v>
      </c>
      <c r="R57" s="2">
        <v>-4232.0</v>
      </c>
      <c r="S57" s="2">
        <v>-3996.0</v>
      </c>
      <c r="T57" s="4">
        <f t="shared" si="1"/>
        <v>-4114</v>
      </c>
      <c r="U57" s="2">
        <v>-3949.0</v>
      </c>
      <c r="V57" s="2">
        <v>-3712.0</v>
      </c>
      <c r="W57" s="4">
        <v>-3830.5</v>
      </c>
      <c r="X57" s="4">
        <f t="shared" si="2"/>
        <v>-5780.5</v>
      </c>
      <c r="Y57" s="2" t="s">
        <v>34</v>
      </c>
      <c r="Z57" s="3">
        <v>-20.2</v>
      </c>
      <c r="AA57" s="3">
        <v>12.5</v>
      </c>
      <c r="AB57" s="2">
        <v>3.22</v>
      </c>
      <c r="AC57" s="2" t="s">
        <v>34</v>
      </c>
      <c r="AD57" s="2"/>
      <c r="AE57" s="5"/>
    </row>
    <row r="58" ht="12.75" customHeight="1">
      <c r="A58" s="1" t="s">
        <v>365</v>
      </c>
      <c r="B58" s="2" t="s">
        <v>366</v>
      </c>
      <c r="C58" s="2" t="s">
        <v>367</v>
      </c>
      <c r="D58" s="2" t="s">
        <v>368</v>
      </c>
      <c r="E58" s="2">
        <v>44.294</v>
      </c>
      <c r="F58" s="2">
        <v>40.101</v>
      </c>
      <c r="G58" s="2" t="s">
        <v>369</v>
      </c>
      <c r="H58" s="2" t="s">
        <v>370</v>
      </c>
      <c r="I58" s="2" t="s">
        <v>39</v>
      </c>
      <c r="J58" s="2" t="s">
        <v>228</v>
      </c>
      <c r="K58" s="2" t="s">
        <v>228</v>
      </c>
      <c r="L58" s="22" t="s">
        <v>371</v>
      </c>
      <c r="M58" s="2" t="s">
        <v>372</v>
      </c>
      <c r="N58" s="2" t="s">
        <v>34</v>
      </c>
      <c r="O58" s="2" t="s">
        <v>373</v>
      </c>
      <c r="P58" s="2">
        <v>6986.0</v>
      </c>
      <c r="Q58" s="2">
        <v>52.0</v>
      </c>
      <c r="R58" s="2">
        <v>-5984.0</v>
      </c>
      <c r="S58" s="2">
        <v>-5752.0</v>
      </c>
      <c r="T58" s="4">
        <f t="shared" si="1"/>
        <v>-5868</v>
      </c>
      <c r="U58" s="2">
        <v>-5731.0</v>
      </c>
      <c r="V58" s="2">
        <v>-5557.0</v>
      </c>
      <c r="W58" s="4">
        <v>-5644.0</v>
      </c>
      <c r="X58" s="4">
        <f t="shared" si="2"/>
        <v>-7594</v>
      </c>
      <c r="Y58" s="2" t="s">
        <v>34</v>
      </c>
      <c r="Z58" s="3">
        <v>-17.0</v>
      </c>
      <c r="AA58" s="3">
        <v>12.1</v>
      </c>
      <c r="AB58" s="2">
        <v>3.19</v>
      </c>
      <c r="AC58" s="2" t="s">
        <v>34</v>
      </c>
      <c r="AD58" s="2"/>
      <c r="AE58" s="5"/>
    </row>
    <row r="59" ht="12.75" customHeight="1">
      <c r="A59" s="1" t="s">
        <v>374</v>
      </c>
      <c r="B59" s="2" t="s">
        <v>375</v>
      </c>
      <c r="C59" s="2" t="s">
        <v>376</v>
      </c>
      <c r="D59" s="2" t="s">
        <v>377</v>
      </c>
      <c r="E59" s="2">
        <v>39.878</v>
      </c>
      <c r="F59" s="2">
        <v>50.073</v>
      </c>
      <c r="G59" s="2" t="s">
        <v>206</v>
      </c>
      <c r="H59" s="2" t="s">
        <v>378</v>
      </c>
      <c r="I59" s="2" t="s">
        <v>184</v>
      </c>
      <c r="J59" s="2" t="s">
        <v>379</v>
      </c>
      <c r="K59" s="2" t="s">
        <v>40</v>
      </c>
      <c r="L59" s="22" t="s">
        <v>363</v>
      </c>
      <c r="M59" s="2" t="s">
        <v>34</v>
      </c>
      <c r="N59" s="2" t="s">
        <v>34</v>
      </c>
      <c r="O59" s="2" t="s">
        <v>380</v>
      </c>
      <c r="P59" s="2">
        <v>6627.0</v>
      </c>
      <c r="Q59" s="2">
        <v>39.0</v>
      </c>
      <c r="R59" s="2">
        <v>-5625.0</v>
      </c>
      <c r="S59" s="2">
        <v>-5491.0</v>
      </c>
      <c r="T59" s="4">
        <f t="shared" si="1"/>
        <v>-5558</v>
      </c>
      <c r="U59" s="2">
        <v>-5473.0</v>
      </c>
      <c r="V59" s="2">
        <v>-5222.0</v>
      </c>
      <c r="W59" s="4">
        <v>-5347.5</v>
      </c>
      <c r="X59" s="4">
        <f t="shared" si="2"/>
        <v>-7297.5</v>
      </c>
      <c r="Y59" s="2" t="s">
        <v>34</v>
      </c>
      <c r="Z59" s="3">
        <v>-21.3</v>
      </c>
      <c r="AA59" s="3">
        <v>11.1</v>
      </c>
      <c r="AB59" s="2">
        <v>3.17</v>
      </c>
      <c r="AC59" s="2" t="s">
        <v>34</v>
      </c>
      <c r="AD59" s="2"/>
      <c r="AE59" s="5"/>
    </row>
    <row r="60" ht="12.75" customHeight="1">
      <c r="A60" s="1" t="s">
        <v>381</v>
      </c>
      <c r="B60" s="2" t="s">
        <v>382</v>
      </c>
      <c r="C60" s="2" t="s">
        <v>383</v>
      </c>
      <c r="D60" s="2" t="s">
        <v>384</v>
      </c>
      <c r="E60" s="2">
        <v>108.0</v>
      </c>
      <c r="F60" s="2">
        <v>49.9</v>
      </c>
      <c r="G60" s="2" t="s">
        <v>206</v>
      </c>
      <c r="H60" s="2" t="s">
        <v>385</v>
      </c>
      <c r="I60" s="2" t="s">
        <v>184</v>
      </c>
      <c r="J60" s="2" t="s">
        <v>228</v>
      </c>
      <c r="K60" s="2" t="s">
        <v>40</v>
      </c>
      <c r="L60" s="22" t="s">
        <v>363</v>
      </c>
      <c r="M60" s="2" t="s">
        <v>34</v>
      </c>
      <c r="N60" s="2" t="s">
        <v>34</v>
      </c>
      <c r="O60" s="2" t="s">
        <v>386</v>
      </c>
      <c r="P60" s="2">
        <v>6943.0</v>
      </c>
      <c r="Q60" s="2">
        <v>51.0</v>
      </c>
      <c r="R60" s="2">
        <v>-5976.0</v>
      </c>
      <c r="S60" s="2">
        <v>-5726.0</v>
      </c>
      <c r="T60" s="4">
        <f t="shared" si="1"/>
        <v>-5851</v>
      </c>
      <c r="U60" s="2">
        <v>-5714.0</v>
      </c>
      <c r="V60" s="2">
        <v>-5485.0</v>
      </c>
      <c r="W60" s="4">
        <v>-5599.5</v>
      </c>
      <c r="X60" s="4">
        <f t="shared" si="2"/>
        <v>-7549.5</v>
      </c>
      <c r="Y60" s="2" t="s">
        <v>34</v>
      </c>
      <c r="Z60" s="3">
        <v>-18.8</v>
      </c>
      <c r="AA60" s="3">
        <v>11.4</v>
      </c>
      <c r="AB60" s="2">
        <v>3.15</v>
      </c>
      <c r="AC60" s="2" t="s">
        <v>34</v>
      </c>
      <c r="AD60" s="2"/>
      <c r="AE60" s="5"/>
    </row>
    <row r="61" ht="12.75" customHeight="1">
      <c r="A61" s="1" t="s">
        <v>387</v>
      </c>
      <c r="B61" s="2" t="s">
        <v>388</v>
      </c>
      <c r="C61" s="2" t="s">
        <v>389</v>
      </c>
      <c r="D61" s="2" t="s">
        <v>390</v>
      </c>
      <c r="E61" s="2">
        <v>108.8</v>
      </c>
      <c r="F61" s="2">
        <v>49.8</v>
      </c>
      <c r="G61" s="2" t="s">
        <v>206</v>
      </c>
      <c r="H61" s="2" t="s">
        <v>385</v>
      </c>
      <c r="I61" s="2" t="s">
        <v>184</v>
      </c>
      <c r="J61" s="2" t="s">
        <v>228</v>
      </c>
      <c r="K61" s="2" t="s">
        <v>40</v>
      </c>
      <c r="L61" s="22" t="s">
        <v>363</v>
      </c>
      <c r="M61" s="2" t="s">
        <v>34</v>
      </c>
      <c r="N61" s="2" t="s">
        <v>34</v>
      </c>
      <c r="O61" s="2" t="s">
        <v>391</v>
      </c>
      <c r="P61" s="2">
        <v>7378.0</v>
      </c>
      <c r="Q61" s="2">
        <v>72.0</v>
      </c>
      <c r="R61" s="2">
        <v>-6399.0</v>
      </c>
      <c r="S61" s="2">
        <v>-6079.0</v>
      </c>
      <c r="T61" s="4">
        <f t="shared" si="1"/>
        <v>-6239</v>
      </c>
      <c r="U61" s="2">
        <v>-6396.0</v>
      </c>
      <c r="V61" s="2">
        <v>-6077.0</v>
      </c>
      <c r="W61" s="4">
        <v>-6236.5</v>
      </c>
      <c r="X61" s="4">
        <f t="shared" si="2"/>
        <v>-8186.5</v>
      </c>
      <c r="Y61" s="2" t="s">
        <v>34</v>
      </c>
      <c r="Z61" s="3">
        <v>-19.5</v>
      </c>
      <c r="AA61" s="3">
        <v>10.5</v>
      </c>
      <c r="AB61" s="2">
        <v>3.14</v>
      </c>
      <c r="AC61" s="2" t="s">
        <v>34</v>
      </c>
      <c r="AD61" s="2"/>
      <c r="AE61" s="5"/>
    </row>
    <row r="62" ht="12.75" customHeight="1">
      <c r="A62" s="1" t="s">
        <v>392</v>
      </c>
      <c r="B62" s="2" t="s">
        <v>393</v>
      </c>
      <c r="C62" s="2" t="s">
        <v>394</v>
      </c>
      <c r="D62" s="2" t="s">
        <v>384</v>
      </c>
      <c r="E62" s="2">
        <v>108.0</v>
      </c>
      <c r="F62" s="2">
        <v>49.9</v>
      </c>
      <c r="G62" s="2" t="s">
        <v>206</v>
      </c>
      <c r="H62" s="2" t="s">
        <v>385</v>
      </c>
      <c r="I62" s="2" t="s">
        <v>184</v>
      </c>
      <c r="J62" s="2" t="s">
        <v>228</v>
      </c>
      <c r="K62" s="2" t="s">
        <v>40</v>
      </c>
      <c r="L62" s="22" t="s">
        <v>363</v>
      </c>
      <c r="M62" s="2" t="s">
        <v>34</v>
      </c>
      <c r="N62" s="2" t="s">
        <v>34</v>
      </c>
      <c r="O62" s="2" t="s">
        <v>395</v>
      </c>
      <c r="P62" s="2">
        <v>7064.0</v>
      </c>
      <c r="Q62" s="2">
        <v>63.0</v>
      </c>
      <c r="R62" s="2">
        <v>-6057.0</v>
      </c>
      <c r="S62" s="2">
        <v>-5807.0</v>
      </c>
      <c r="T62" s="4">
        <f t="shared" si="1"/>
        <v>-5932</v>
      </c>
      <c r="U62" s="2">
        <v>-5838.0</v>
      </c>
      <c r="V62" s="2">
        <v>-5573.0</v>
      </c>
      <c r="W62" s="4">
        <v>-5705.5</v>
      </c>
      <c r="X62" s="4">
        <f t="shared" si="2"/>
        <v>-7655.5</v>
      </c>
      <c r="Y62" s="2" t="s">
        <v>34</v>
      </c>
      <c r="Z62" s="3">
        <v>-19.8</v>
      </c>
      <c r="AA62" s="3">
        <v>12.2</v>
      </c>
      <c r="AB62" s="2">
        <v>3.14</v>
      </c>
      <c r="AC62" s="2" t="s">
        <v>34</v>
      </c>
      <c r="AD62" s="2"/>
      <c r="AE62" s="5"/>
    </row>
    <row r="63" ht="12.75" customHeight="1">
      <c r="A63" s="1" t="s">
        <v>396</v>
      </c>
      <c r="B63" s="2" t="s">
        <v>397</v>
      </c>
      <c r="C63" s="2" t="s">
        <v>398</v>
      </c>
      <c r="D63" s="2" t="s">
        <v>399</v>
      </c>
      <c r="E63" s="2">
        <v>4.766</v>
      </c>
      <c r="F63" s="2">
        <v>44.466</v>
      </c>
      <c r="G63" s="2" t="s">
        <v>400</v>
      </c>
      <c r="H63" s="2" t="s">
        <v>401</v>
      </c>
      <c r="I63" s="2" t="s">
        <v>402</v>
      </c>
      <c r="J63" s="2" t="s">
        <v>403</v>
      </c>
      <c r="K63" s="2" t="s">
        <v>289</v>
      </c>
      <c r="L63" s="22" t="s">
        <v>137</v>
      </c>
      <c r="M63" s="2" t="s">
        <v>34</v>
      </c>
      <c r="N63" s="2" t="s">
        <v>34</v>
      </c>
      <c r="O63" s="2" t="s">
        <v>404</v>
      </c>
      <c r="P63" s="2">
        <v>3936.0</v>
      </c>
      <c r="Q63" s="2">
        <v>40.0</v>
      </c>
      <c r="R63" s="2">
        <v>-2566.0</v>
      </c>
      <c r="S63" s="2">
        <v>-2298.0</v>
      </c>
      <c r="T63" s="4">
        <f t="shared" si="1"/>
        <v>-2432</v>
      </c>
      <c r="U63" s="2">
        <v>-2568.0</v>
      </c>
      <c r="V63" s="2">
        <v>-2296.0</v>
      </c>
      <c r="W63" s="4">
        <v>-2432.0</v>
      </c>
      <c r="X63" s="4">
        <f t="shared" si="2"/>
        <v>-4382</v>
      </c>
      <c r="Y63" s="2" t="s">
        <v>34</v>
      </c>
      <c r="Z63" s="3">
        <v>-20.2</v>
      </c>
      <c r="AA63" s="3">
        <v>10.0</v>
      </c>
      <c r="AB63" s="2">
        <v>3.24</v>
      </c>
      <c r="AC63" s="2" t="s">
        <v>34</v>
      </c>
      <c r="AD63" s="2"/>
      <c r="AE63" s="5"/>
    </row>
    <row r="64" ht="12.75" customHeight="1">
      <c r="A64" s="1" t="s">
        <v>405</v>
      </c>
      <c r="B64" s="2" t="s">
        <v>406</v>
      </c>
      <c r="C64" s="2" t="s">
        <v>407</v>
      </c>
      <c r="D64" s="2" t="s">
        <v>399</v>
      </c>
      <c r="E64" s="2">
        <v>4.766</v>
      </c>
      <c r="F64" s="2">
        <v>44.466</v>
      </c>
      <c r="G64" s="2" t="s">
        <v>400</v>
      </c>
      <c r="H64" s="2" t="s">
        <v>401</v>
      </c>
      <c r="I64" s="2" t="s">
        <v>402</v>
      </c>
      <c r="J64" s="2" t="s">
        <v>403</v>
      </c>
      <c r="K64" s="2" t="s">
        <v>209</v>
      </c>
      <c r="L64" s="22" t="s">
        <v>137</v>
      </c>
      <c r="M64" s="2" t="s">
        <v>34</v>
      </c>
      <c r="N64" s="2" t="s">
        <v>34</v>
      </c>
      <c r="O64" s="2" t="s">
        <v>408</v>
      </c>
      <c r="P64" s="2">
        <v>3162.0</v>
      </c>
      <c r="Q64" s="2">
        <v>45.0</v>
      </c>
      <c r="R64" s="2">
        <v>-1528.0</v>
      </c>
      <c r="S64" s="2">
        <v>-1301.0</v>
      </c>
      <c r="T64" s="4">
        <f t="shared" si="1"/>
        <v>-1414.5</v>
      </c>
      <c r="U64" s="2">
        <v>-1516.0</v>
      </c>
      <c r="V64" s="2">
        <v>-1301.0</v>
      </c>
      <c r="W64" s="4">
        <v>-1408.5</v>
      </c>
      <c r="X64" s="4">
        <f t="shared" si="2"/>
        <v>-3358.5</v>
      </c>
      <c r="Y64" s="2" t="s">
        <v>34</v>
      </c>
      <c r="Z64" s="3">
        <v>-19.5</v>
      </c>
      <c r="AA64" s="3">
        <v>10.9</v>
      </c>
      <c r="AB64" s="2">
        <v>3.23</v>
      </c>
      <c r="AC64" s="2" t="s">
        <v>34</v>
      </c>
      <c r="AD64" s="2"/>
      <c r="AE64" s="5"/>
    </row>
    <row r="65" ht="12.75" customHeight="1">
      <c r="A65" s="1" t="s">
        <v>409</v>
      </c>
      <c r="B65" s="2" t="s">
        <v>410</v>
      </c>
      <c r="C65" s="2" t="s">
        <v>411</v>
      </c>
      <c r="D65" s="2" t="s">
        <v>399</v>
      </c>
      <c r="E65" s="2">
        <v>4.766</v>
      </c>
      <c r="F65" s="2">
        <v>44.466</v>
      </c>
      <c r="G65" s="2" t="s">
        <v>400</v>
      </c>
      <c r="H65" s="2" t="s">
        <v>401</v>
      </c>
      <c r="I65" s="2" t="s">
        <v>402</v>
      </c>
      <c r="J65" s="2" t="s">
        <v>403</v>
      </c>
      <c r="K65" s="2" t="s">
        <v>289</v>
      </c>
      <c r="L65" s="22" t="s">
        <v>137</v>
      </c>
      <c r="M65" s="2" t="s">
        <v>34</v>
      </c>
      <c r="N65" s="2" t="s">
        <v>34</v>
      </c>
      <c r="O65" s="2" t="s">
        <v>412</v>
      </c>
      <c r="P65" s="2">
        <v>4002.0</v>
      </c>
      <c r="Q65" s="2">
        <v>60.0</v>
      </c>
      <c r="R65" s="2">
        <v>-2852.0</v>
      </c>
      <c r="S65" s="2">
        <v>-2310.0</v>
      </c>
      <c r="T65" s="4">
        <f t="shared" si="1"/>
        <v>-2581</v>
      </c>
      <c r="U65" s="2">
        <v>-2848.0</v>
      </c>
      <c r="V65" s="2">
        <v>-2305.0</v>
      </c>
      <c r="W65" s="4">
        <v>-2576.5</v>
      </c>
      <c r="X65" s="4">
        <f t="shared" si="2"/>
        <v>-4526.5</v>
      </c>
      <c r="Y65" s="2" t="s">
        <v>34</v>
      </c>
      <c r="Z65" s="3">
        <v>-20.3</v>
      </c>
      <c r="AA65" s="3">
        <v>8.5</v>
      </c>
      <c r="AB65" s="2">
        <v>3.26</v>
      </c>
      <c r="AC65" s="2" t="s">
        <v>34</v>
      </c>
      <c r="AD65" s="2"/>
      <c r="AE65" s="5"/>
    </row>
    <row r="66" ht="12.75" customHeight="1">
      <c r="A66" s="1" t="s">
        <v>413</v>
      </c>
      <c r="B66" s="2" t="s">
        <v>414</v>
      </c>
      <c r="C66" s="2" t="s">
        <v>415</v>
      </c>
      <c r="D66" s="2" t="s">
        <v>416</v>
      </c>
      <c r="E66" s="2">
        <v>11.85</v>
      </c>
      <c r="F66" s="2">
        <v>54.96</v>
      </c>
      <c r="G66" s="2" t="s">
        <v>37</v>
      </c>
      <c r="H66" s="2" t="s">
        <v>417</v>
      </c>
      <c r="I66" s="2" t="s">
        <v>74</v>
      </c>
      <c r="J66" s="2" t="s">
        <v>40</v>
      </c>
      <c r="K66" s="2" t="s">
        <v>40</v>
      </c>
      <c r="L66" s="22" t="s">
        <v>327</v>
      </c>
      <c r="M66" s="2" t="s">
        <v>42</v>
      </c>
      <c r="N66" s="2" t="s">
        <v>246</v>
      </c>
      <c r="O66" s="2" t="s">
        <v>418</v>
      </c>
      <c r="P66" s="2">
        <v>7415.0</v>
      </c>
      <c r="Q66" s="2">
        <v>53.0</v>
      </c>
      <c r="R66" s="2">
        <v>-6423.0</v>
      </c>
      <c r="S66" s="2">
        <v>-6114.0</v>
      </c>
      <c r="T66" s="4">
        <f t="shared" si="1"/>
        <v>-6268.5</v>
      </c>
      <c r="U66" s="2">
        <v>-6353.0</v>
      </c>
      <c r="V66" s="2">
        <v>-6059.0</v>
      </c>
      <c r="W66" s="4">
        <v>-6206.0</v>
      </c>
      <c r="X66" s="4">
        <f t="shared" si="2"/>
        <v>-8156</v>
      </c>
      <c r="Y66" s="2" t="s">
        <v>34</v>
      </c>
      <c r="Z66" s="3">
        <v>-16.9</v>
      </c>
      <c r="AA66" s="3">
        <v>12.2</v>
      </c>
      <c r="AB66" s="2">
        <v>3.15</v>
      </c>
      <c r="AC66" s="2" t="s">
        <v>34</v>
      </c>
      <c r="AD66" s="2"/>
      <c r="AE66" s="5"/>
    </row>
    <row r="67" ht="12.75" customHeight="1">
      <c r="A67" s="1" t="s">
        <v>419</v>
      </c>
      <c r="B67" s="2" t="s">
        <v>420</v>
      </c>
      <c r="C67" s="2" t="s">
        <v>421</v>
      </c>
      <c r="D67" s="2" t="s">
        <v>416</v>
      </c>
      <c r="E67" s="2">
        <v>11.85</v>
      </c>
      <c r="F67" s="2">
        <v>54.96</v>
      </c>
      <c r="G67" s="2" t="s">
        <v>37</v>
      </c>
      <c r="H67" s="2" t="s">
        <v>417</v>
      </c>
      <c r="I67" s="2" t="s">
        <v>74</v>
      </c>
      <c r="J67" s="2" t="s">
        <v>40</v>
      </c>
      <c r="K67" s="2" t="s">
        <v>40</v>
      </c>
      <c r="L67" s="22" t="s">
        <v>422</v>
      </c>
      <c r="M67" s="2" t="s">
        <v>42</v>
      </c>
      <c r="N67" s="2" t="s">
        <v>423</v>
      </c>
      <c r="O67" s="2" t="s">
        <v>424</v>
      </c>
      <c r="P67" s="2">
        <v>7505.0</v>
      </c>
      <c r="Q67" s="2">
        <v>36.0</v>
      </c>
      <c r="R67" s="2">
        <v>-6444.0</v>
      </c>
      <c r="S67" s="2">
        <v>-6255.0</v>
      </c>
      <c r="T67" s="4">
        <f t="shared" si="1"/>
        <v>-6349.5</v>
      </c>
      <c r="U67" s="2">
        <v>-6371.0</v>
      </c>
      <c r="V67" s="2">
        <v>-6084.0</v>
      </c>
      <c r="W67" s="4">
        <v>-6227.5</v>
      </c>
      <c r="X67" s="4">
        <f t="shared" si="2"/>
        <v>-8177.5</v>
      </c>
      <c r="Y67" s="2" t="s">
        <v>34</v>
      </c>
      <c r="Z67" s="3">
        <v>-15.5</v>
      </c>
      <c r="AA67" s="3">
        <v>13.2</v>
      </c>
      <c r="AB67" s="2">
        <v>3.16</v>
      </c>
      <c r="AC67" s="2" t="s">
        <v>34</v>
      </c>
      <c r="AD67" s="2"/>
      <c r="AE67" s="5"/>
    </row>
    <row r="68" ht="12.75" customHeight="1">
      <c r="A68" s="1" t="s">
        <v>425</v>
      </c>
      <c r="B68" s="2" t="s">
        <v>426</v>
      </c>
      <c r="C68" s="2" t="s">
        <v>427</v>
      </c>
      <c r="D68" s="2" t="s">
        <v>428</v>
      </c>
      <c r="E68" s="2">
        <v>16.38</v>
      </c>
      <c r="F68" s="2">
        <v>49.021</v>
      </c>
      <c r="G68" s="2" t="s">
        <v>429</v>
      </c>
      <c r="H68" s="2" t="s">
        <v>430</v>
      </c>
      <c r="I68" s="2" t="s">
        <v>39</v>
      </c>
      <c r="J68" s="2" t="s">
        <v>431</v>
      </c>
      <c r="K68" s="2" t="s">
        <v>96</v>
      </c>
      <c r="L68" s="2" t="s">
        <v>432</v>
      </c>
      <c r="M68" s="2" t="s">
        <v>34</v>
      </c>
      <c r="N68" s="2" t="s">
        <v>34</v>
      </c>
      <c r="O68" s="2" t="s">
        <v>433</v>
      </c>
      <c r="P68" s="2">
        <v>6259.0</v>
      </c>
      <c r="Q68" s="2">
        <v>45.0</v>
      </c>
      <c r="R68" s="2">
        <v>-5322.0</v>
      </c>
      <c r="S68" s="2">
        <v>-5069.0</v>
      </c>
      <c r="T68" s="4">
        <f t="shared" si="1"/>
        <v>-5195.5</v>
      </c>
      <c r="U68" s="2">
        <v>-5321.0</v>
      </c>
      <c r="V68" s="2">
        <v>-5061.0</v>
      </c>
      <c r="W68" s="4">
        <v>-5191.0</v>
      </c>
      <c r="X68" s="4">
        <f t="shared" si="2"/>
        <v>-7141</v>
      </c>
      <c r="Y68" s="2" t="s">
        <v>34</v>
      </c>
      <c r="Z68" s="3">
        <v>-19.9</v>
      </c>
      <c r="AA68" s="3">
        <v>9.6</v>
      </c>
      <c r="AB68" s="2">
        <v>3.26</v>
      </c>
      <c r="AC68" s="2" t="s">
        <v>34</v>
      </c>
      <c r="AD68" s="2"/>
      <c r="AE68" s="5"/>
    </row>
    <row r="69" ht="12.75" customHeight="1">
      <c r="A69" s="1" t="s">
        <v>434</v>
      </c>
      <c r="B69" s="2" t="s">
        <v>435</v>
      </c>
      <c r="C69" s="2" t="s">
        <v>436</v>
      </c>
      <c r="D69" s="2" t="s">
        <v>437</v>
      </c>
      <c r="E69" s="2">
        <v>20.259</v>
      </c>
      <c r="F69" s="2">
        <v>46.251</v>
      </c>
      <c r="G69" s="2" t="s">
        <v>438</v>
      </c>
      <c r="H69" s="2" t="s">
        <v>34</v>
      </c>
      <c r="I69" s="2" t="s">
        <v>34</v>
      </c>
      <c r="J69" s="2" t="s">
        <v>439</v>
      </c>
      <c r="K69" s="2" t="s">
        <v>96</v>
      </c>
      <c r="L69" s="2" t="s">
        <v>432</v>
      </c>
      <c r="M69" s="2" t="s">
        <v>34</v>
      </c>
      <c r="N69" s="2" t="s">
        <v>34</v>
      </c>
      <c r="O69" s="2" t="s">
        <v>440</v>
      </c>
      <c r="P69" s="2">
        <v>6950.0</v>
      </c>
      <c r="Q69" s="2">
        <v>48.0</v>
      </c>
      <c r="R69" s="2">
        <v>-5976.0</v>
      </c>
      <c r="S69" s="2">
        <v>-5731.0</v>
      </c>
      <c r="T69" s="4">
        <f t="shared" si="1"/>
        <v>-5853.5</v>
      </c>
      <c r="U69" s="2">
        <v>-5974.0</v>
      </c>
      <c r="V69" s="2">
        <v>-5731.0</v>
      </c>
      <c r="W69" s="4">
        <v>-5852.5</v>
      </c>
      <c r="X69" s="4">
        <f t="shared" si="2"/>
        <v>-7802.5</v>
      </c>
      <c r="Y69" s="2" t="s">
        <v>34</v>
      </c>
      <c r="Z69" s="3">
        <v>-20.2</v>
      </c>
      <c r="AA69" s="3">
        <v>10.3</v>
      </c>
      <c r="AB69" s="2">
        <v>3.22</v>
      </c>
      <c r="AC69" s="2" t="s">
        <v>34</v>
      </c>
      <c r="AD69" s="2"/>
      <c r="AE69" s="5"/>
    </row>
    <row r="70" ht="12.75" customHeight="1">
      <c r="A70" s="1" t="s">
        <v>441</v>
      </c>
      <c r="B70" s="2" t="s">
        <v>442</v>
      </c>
      <c r="C70" s="2" t="s">
        <v>443</v>
      </c>
      <c r="D70" s="2" t="s">
        <v>444</v>
      </c>
      <c r="E70" s="2">
        <v>20.33</v>
      </c>
      <c r="F70" s="2">
        <v>46.418</v>
      </c>
      <c r="G70" s="2" t="s">
        <v>438</v>
      </c>
      <c r="H70" s="2" t="s">
        <v>445</v>
      </c>
      <c r="I70" s="2" t="s">
        <v>34</v>
      </c>
      <c r="J70" s="2" t="s">
        <v>439</v>
      </c>
      <c r="K70" s="2" t="s">
        <v>96</v>
      </c>
      <c r="L70" s="2" t="s">
        <v>446</v>
      </c>
      <c r="M70" s="2" t="s">
        <v>34</v>
      </c>
      <c r="N70" s="2" t="s">
        <v>34</v>
      </c>
      <c r="O70" s="2" t="s">
        <v>447</v>
      </c>
      <c r="P70" s="2">
        <v>6728.0</v>
      </c>
      <c r="Q70" s="2">
        <v>42.0</v>
      </c>
      <c r="R70" s="2">
        <v>-5719.0</v>
      </c>
      <c r="S70" s="2">
        <v>-5563.0</v>
      </c>
      <c r="T70" s="4">
        <f t="shared" si="1"/>
        <v>-5641</v>
      </c>
      <c r="U70" s="2">
        <v>-5722.0</v>
      </c>
      <c r="V70" s="2">
        <v>-5562.0</v>
      </c>
      <c r="W70" s="4">
        <v>-5642.0</v>
      </c>
      <c r="X70" s="4">
        <f t="shared" si="2"/>
        <v>-7592</v>
      </c>
      <c r="Y70" s="2" t="s">
        <v>34</v>
      </c>
      <c r="Z70" s="3">
        <v>-20.3</v>
      </c>
      <c r="AA70" s="3">
        <v>10.0</v>
      </c>
      <c r="AB70" s="2">
        <v>3.23</v>
      </c>
      <c r="AC70" s="2" t="s">
        <v>34</v>
      </c>
      <c r="AD70" s="2"/>
      <c r="AE70" s="5"/>
    </row>
    <row r="71" ht="12.75" customHeight="1">
      <c r="A71" s="1" t="s">
        <v>448</v>
      </c>
      <c r="B71" s="2" t="s">
        <v>449</v>
      </c>
      <c r="C71" s="2" t="s">
        <v>450</v>
      </c>
      <c r="D71" s="2" t="s">
        <v>451</v>
      </c>
      <c r="E71" s="2">
        <v>20.424</v>
      </c>
      <c r="F71" s="2">
        <v>46.369</v>
      </c>
      <c r="G71" s="2" t="s">
        <v>438</v>
      </c>
      <c r="H71" s="2" t="s">
        <v>445</v>
      </c>
      <c r="I71" s="2" t="s">
        <v>34</v>
      </c>
      <c r="J71" s="2" t="s">
        <v>452</v>
      </c>
      <c r="K71" s="2" t="s">
        <v>453</v>
      </c>
      <c r="L71" s="2" t="s">
        <v>446</v>
      </c>
      <c r="M71" s="2" t="s">
        <v>34</v>
      </c>
      <c r="N71" s="2" t="s">
        <v>34</v>
      </c>
      <c r="O71" s="2" t="s">
        <v>454</v>
      </c>
      <c r="P71" s="2">
        <v>5892.0</v>
      </c>
      <c r="Q71" s="2">
        <v>35.0</v>
      </c>
      <c r="R71" s="2">
        <v>-4841.0</v>
      </c>
      <c r="S71" s="2">
        <v>-4695.0</v>
      </c>
      <c r="T71" s="4">
        <f t="shared" si="1"/>
        <v>-4768</v>
      </c>
      <c r="U71" s="2">
        <v>-4845.0</v>
      </c>
      <c r="V71" s="2">
        <v>-4687.0</v>
      </c>
      <c r="W71" s="4">
        <v>-4766.0</v>
      </c>
      <c r="X71" s="4">
        <f t="shared" si="2"/>
        <v>-6716</v>
      </c>
      <c r="Y71" s="2" t="s">
        <v>34</v>
      </c>
      <c r="Z71" s="3">
        <v>-19.4</v>
      </c>
      <c r="AA71" s="3">
        <v>10.9</v>
      </c>
      <c r="AB71" s="2">
        <v>3.2</v>
      </c>
      <c r="AC71" s="2" t="s">
        <v>34</v>
      </c>
      <c r="AD71" s="2"/>
      <c r="AE71" s="5"/>
    </row>
    <row r="72" ht="12.75" customHeight="1">
      <c r="A72" s="1" t="s">
        <v>455</v>
      </c>
      <c r="B72" s="2" t="s">
        <v>456</v>
      </c>
      <c r="C72" s="2" t="s">
        <v>457</v>
      </c>
      <c r="D72" s="2" t="s">
        <v>451</v>
      </c>
      <c r="E72" s="2">
        <v>20.424</v>
      </c>
      <c r="F72" s="2">
        <v>46.369</v>
      </c>
      <c r="G72" s="2" t="s">
        <v>438</v>
      </c>
      <c r="H72" s="2" t="s">
        <v>445</v>
      </c>
      <c r="I72" s="2" t="s">
        <v>34</v>
      </c>
      <c r="J72" s="2" t="s">
        <v>452</v>
      </c>
      <c r="K72" s="2" t="s">
        <v>453</v>
      </c>
      <c r="L72" s="2" t="s">
        <v>446</v>
      </c>
      <c r="M72" s="2" t="s">
        <v>34</v>
      </c>
      <c r="N72" s="2" t="s">
        <v>34</v>
      </c>
      <c r="O72" s="2" t="s">
        <v>458</v>
      </c>
      <c r="P72" s="2">
        <v>5839.0</v>
      </c>
      <c r="Q72" s="2">
        <v>39.0</v>
      </c>
      <c r="R72" s="2">
        <v>-4796.0</v>
      </c>
      <c r="S72" s="2">
        <v>-4585.0</v>
      </c>
      <c r="T72" s="4">
        <f t="shared" si="1"/>
        <v>-4690.5</v>
      </c>
      <c r="U72" s="2">
        <v>-4796.0</v>
      </c>
      <c r="V72" s="2">
        <v>-4554.0</v>
      </c>
      <c r="W72" s="4">
        <v>-4675.0</v>
      </c>
      <c r="X72" s="4">
        <f t="shared" si="2"/>
        <v>-6625</v>
      </c>
      <c r="Y72" s="2" t="s">
        <v>34</v>
      </c>
      <c r="Z72" s="3">
        <v>-19.1</v>
      </c>
      <c r="AA72" s="3">
        <v>10.2</v>
      </c>
      <c r="AB72" s="2">
        <v>3.24</v>
      </c>
      <c r="AC72" s="2" t="s">
        <v>34</v>
      </c>
      <c r="AD72" s="2"/>
      <c r="AE72" s="5"/>
    </row>
    <row r="73" ht="12.75" customHeight="1">
      <c r="A73" s="1" t="s">
        <v>459</v>
      </c>
      <c r="B73" s="2" t="s">
        <v>460</v>
      </c>
      <c r="C73" s="2" t="s">
        <v>461</v>
      </c>
      <c r="D73" s="2" t="s">
        <v>451</v>
      </c>
      <c r="E73" s="2">
        <v>20.424</v>
      </c>
      <c r="F73" s="2">
        <v>46.369</v>
      </c>
      <c r="G73" s="2" t="s">
        <v>438</v>
      </c>
      <c r="H73" s="2" t="s">
        <v>445</v>
      </c>
      <c r="I73" s="2" t="s">
        <v>34</v>
      </c>
      <c r="J73" s="2" t="s">
        <v>452</v>
      </c>
      <c r="K73" s="2" t="s">
        <v>453</v>
      </c>
      <c r="L73" s="2" t="s">
        <v>446</v>
      </c>
      <c r="M73" s="2" t="s">
        <v>34</v>
      </c>
      <c r="N73" s="2" t="s">
        <v>34</v>
      </c>
      <c r="O73" s="2" t="s">
        <v>462</v>
      </c>
      <c r="P73" s="2">
        <v>5853.0</v>
      </c>
      <c r="Q73" s="2">
        <v>24.0</v>
      </c>
      <c r="R73" s="2">
        <v>-4791.0</v>
      </c>
      <c r="S73" s="2">
        <v>-4624.0</v>
      </c>
      <c r="T73" s="4">
        <f t="shared" si="1"/>
        <v>-4707.5</v>
      </c>
      <c r="U73" s="2">
        <v>-4794.0</v>
      </c>
      <c r="V73" s="2">
        <v>-4618.0</v>
      </c>
      <c r="W73" s="4">
        <v>-4706.0</v>
      </c>
      <c r="X73" s="4">
        <f t="shared" si="2"/>
        <v>-6656</v>
      </c>
      <c r="Y73" s="2" t="s">
        <v>34</v>
      </c>
      <c r="Z73" s="3">
        <v>-19.2663</v>
      </c>
      <c r="AA73" s="3">
        <v>11.15995</v>
      </c>
      <c r="AB73" s="2">
        <v>3.2</v>
      </c>
      <c r="AC73" s="2" t="s">
        <v>34</v>
      </c>
      <c r="AD73" s="2"/>
      <c r="AE73" s="5"/>
    </row>
    <row r="74" ht="12.75" customHeight="1">
      <c r="A74" s="1" t="s">
        <v>463</v>
      </c>
      <c r="B74" s="2" t="s">
        <v>464</v>
      </c>
      <c r="C74" s="2" t="s">
        <v>465</v>
      </c>
      <c r="D74" s="2" t="s">
        <v>451</v>
      </c>
      <c r="E74" s="2">
        <v>20.424</v>
      </c>
      <c r="F74" s="2">
        <v>46.369</v>
      </c>
      <c r="G74" s="2" t="s">
        <v>438</v>
      </c>
      <c r="H74" s="2" t="s">
        <v>445</v>
      </c>
      <c r="I74" s="2" t="s">
        <v>34</v>
      </c>
      <c r="J74" s="2" t="s">
        <v>452</v>
      </c>
      <c r="K74" s="2" t="s">
        <v>453</v>
      </c>
      <c r="L74" s="2" t="s">
        <v>446</v>
      </c>
      <c r="M74" s="2" t="s">
        <v>34</v>
      </c>
      <c r="N74" s="2" t="s">
        <v>34</v>
      </c>
      <c r="O74" s="2" t="s">
        <v>466</v>
      </c>
      <c r="P74" s="2">
        <v>5908.0</v>
      </c>
      <c r="Q74" s="2">
        <v>35.0</v>
      </c>
      <c r="R74" s="2">
        <v>-4881.0</v>
      </c>
      <c r="S74" s="2">
        <v>-4707.0</v>
      </c>
      <c r="T74" s="4">
        <f t="shared" si="1"/>
        <v>-4794</v>
      </c>
      <c r="U74" s="2">
        <v>-4890.0</v>
      </c>
      <c r="V74" s="2">
        <v>-4707.0</v>
      </c>
      <c r="W74" s="4">
        <v>-4798.5</v>
      </c>
      <c r="X74" s="4">
        <f t="shared" si="2"/>
        <v>-6748.5</v>
      </c>
      <c r="Y74" s="2" t="s">
        <v>34</v>
      </c>
      <c r="Z74" s="3">
        <v>-19.5</v>
      </c>
      <c r="AA74" s="3">
        <v>10.9</v>
      </c>
      <c r="AB74" s="2">
        <v>3.2</v>
      </c>
      <c r="AC74" s="2" t="s">
        <v>34</v>
      </c>
      <c r="AD74" s="2"/>
      <c r="AE74" s="5"/>
    </row>
    <row r="75" ht="12.75" customHeight="1">
      <c r="A75" s="1" t="s">
        <v>467</v>
      </c>
      <c r="B75" s="2" t="s">
        <v>468</v>
      </c>
      <c r="C75" s="2" t="s">
        <v>469</v>
      </c>
      <c r="D75" s="2" t="s">
        <v>451</v>
      </c>
      <c r="E75" s="2">
        <v>20.424</v>
      </c>
      <c r="F75" s="2">
        <v>46.369</v>
      </c>
      <c r="G75" s="2" t="s">
        <v>438</v>
      </c>
      <c r="H75" s="2" t="s">
        <v>445</v>
      </c>
      <c r="I75" s="2" t="s">
        <v>34</v>
      </c>
      <c r="J75" s="2" t="s">
        <v>452</v>
      </c>
      <c r="K75" s="2" t="s">
        <v>453</v>
      </c>
      <c r="L75" s="2" t="s">
        <v>446</v>
      </c>
      <c r="M75" s="2" t="s">
        <v>34</v>
      </c>
      <c r="N75" s="2" t="s">
        <v>34</v>
      </c>
      <c r="O75" s="2" t="s">
        <v>470</v>
      </c>
      <c r="P75" s="2">
        <v>5897.0</v>
      </c>
      <c r="Q75" s="2">
        <v>62.0</v>
      </c>
      <c r="R75" s="2">
        <v>-4936.0</v>
      </c>
      <c r="S75" s="2">
        <v>-4611.0</v>
      </c>
      <c r="T75" s="4">
        <f t="shared" si="1"/>
        <v>-4773.5</v>
      </c>
      <c r="U75" s="2">
        <v>-4938.0</v>
      </c>
      <c r="V75" s="2">
        <v>-4610.0</v>
      </c>
      <c r="W75" s="4">
        <v>-4774.0</v>
      </c>
      <c r="X75" s="4">
        <f t="shared" si="2"/>
        <v>-6724</v>
      </c>
      <c r="Y75" s="2" t="s">
        <v>34</v>
      </c>
      <c r="Z75" s="3">
        <v>-19.9</v>
      </c>
      <c r="AA75" s="3">
        <v>10.5</v>
      </c>
      <c r="AB75" s="2">
        <v>3.26</v>
      </c>
      <c r="AC75" s="2" t="s">
        <v>34</v>
      </c>
      <c r="AD75" s="2"/>
      <c r="AE75" s="5"/>
    </row>
    <row r="76" ht="12.75" customHeight="1">
      <c r="A76" s="1" t="s">
        <v>471</v>
      </c>
      <c r="B76" s="2" t="s">
        <v>472</v>
      </c>
      <c r="C76" s="2" t="s">
        <v>473</v>
      </c>
      <c r="D76" s="2" t="s">
        <v>451</v>
      </c>
      <c r="E76" s="2">
        <v>20.424</v>
      </c>
      <c r="F76" s="2">
        <v>46.369</v>
      </c>
      <c r="G76" s="2" t="s">
        <v>438</v>
      </c>
      <c r="H76" s="2" t="s">
        <v>445</v>
      </c>
      <c r="I76" s="2" t="s">
        <v>34</v>
      </c>
      <c r="J76" s="2" t="s">
        <v>452</v>
      </c>
      <c r="K76" s="2" t="s">
        <v>453</v>
      </c>
      <c r="L76" s="2" t="s">
        <v>446</v>
      </c>
      <c r="M76" s="2" t="s">
        <v>34</v>
      </c>
      <c r="N76" s="2" t="s">
        <v>34</v>
      </c>
      <c r="O76" s="2" t="s">
        <v>474</v>
      </c>
      <c r="P76" s="2">
        <v>5799.0</v>
      </c>
      <c r="Q76" s="2">
        <v>47.0</v>
      </c>
      <c r="R76" s="2">
        <v>-4778.0</v>
      </c>
      <c r="S76" s="2">
        <v>-4541.0</v>
      </c>
      <c r="T76" s="4">
        <f t="shared" si="1"/>
        <v>-4659.5</v>
      </c>
      <c r="U76" s="2">
        <v>-4785.0</v>
      </c>
      <c r="V76" s="2">
        <v>-4539.0</v>
      </c>
      <c r="W76" s="4">
        <v>-4662.0</v>
      </c>
      <c r="X76" s="4">
        <f t="shared" si="2"/>
        <v>-6612</v>
      </c>
      <c r="Y76" s="2" t="s">
        <v>475</v>
      </c>
      <c r="Z76" s="3"/>
      <c r="AA76" s="3"/>
      <c r="AB76" s="2"/>
      <c r="AC76" s="2" t="s">
        <v>34</v>
      </c>
      <c r="AD76" s="2"/>
      <c r="AE76" s="5"/>
    </row>
    <row r="77" ht="12.75" customHeight="1">
      <c r="A77" s="1" t="s">
        <v>476</v>
      </c>
      <c r="B77" s="2" t="s">
        <v>477</v>
      </c>
      <c r="C77" s="2" t="s">
        <v>478</v>
      </c>
      <c r="D77" s="2" t="s">
        <v>451</v>
      </c>
      <c r="E77" s="2">
        <v>20.424</v>
      </c>
      <c r="F77" s="2">
        <v>46.369</v>
      </c>
      <c r="G77" s="2" t="s">
        <v>438</v>
      </c>
      <c r="H77" s="2" t="s">
        <v>445</v>
      </c>
      <c r="I77" s="2" t="s">
        <v>34</v>
      </c>
      <c r="J77" s="2" t="s">
        <v>452</v>
      </c>
      <c r="K77" s="2" t="s">
        <v>453</v>
      </c>
      <c r="L77" s="2" t="s">
        <v>446</v>
      </c>
      <c r="M77" s="2" t="s">
        <v>34</v>
      </c>
      <c r="N77" s="2" t="s">
        <v>34</v>
      </c>
      <c r="O77" s="2" t="s">
        <v>479</v>
      </c>
      <c r="P77" s="2">
        <v>6088.0</v>
      </c>
      <c r="Q77" s="2">
        <v>44.0</v>
      </c>
      <c r="R77" s="2">
        <v>-5208.0</v>
      </c>
      <c r="S77" s="2">
        <v>-4851.0</v>
      </c>
      <c r="T77" s="4">
        <f t="shared" si="1"/>
        <v>-5029.5</v>
      </c>
      <c r="U77" s="2">
        <v>-5209.0</v>
      </c>
      <c r="V77" s="2">
        <v>-4847.0</v>
      </c>
      <c r="W77" s="4">
        <v>-5028.0</v>
      </c>
      <c r="X77" s="4">
        <f t="shared" si="2"/>
        <v>-6978</v>
      </c>
      <c r="Y77" s="2" t="s">
        <v>34</v>
      </c>
      <c r="Z77" s="3">
        <v>-19.6</v>
      </c>
      <c r="AA77" s="3">
        <v>11.6</v>
      </c>
      <c r="AB77" s="2">
        <v>3.24</v>
      </c>
      <c r="AC77" s="2" t="s">
        <v>34</v>
      </c>
      <c r="AD77" s="2"/>
      <c r="AE77" s="5"/>
    </row>
    <row r="78" ht="12.75" customHeight="1">
      <c r="A78" s="1" t="s">
        <v>480</v>
      </c>
      <c r="B78" s="2" t="s">
        <v>481</v>
      </c>
      <c r="C78" s="2" t="s">
        <v>482</v>
      </c>
      <c r="D78" s="2" t="s">
        <v>483</v>
      </c>
      <c r="E78" s="2">
        <v>40.447</v>
      </c>
      <c r="F78" s="2">
        <v>56.78</v>
      </c>
      <c r="G78" s="2" t="s">
        <v>206</v>
      </c>
      <c r="H78" s="2" t="s">
        <v>484</v>
      </c>
      <c r="I78" s="2" t="s">
        <v>184</v>
      </c>
      <c r="J78" s="2" t="s">
        <v>485</v>
      </c>
      <c r="K78" s="2" t="s">
        <v>228</v>
      </c>
      <c r="L78" s="22" t="s">
        <v>97</v>
      </c>
      <c r="M78" s="2" t="s">
        <v>34</v>
      </c>
      <c r="N78" s="2" t="s">
        <v>34</v>
      </c>
      <c r="O78" s="2" t="s">
        <v>486</v>
      </c>
      <c r="P78" s="2">
        <v>5287.0</v>
      </c>
      <c r="Q78" s="2">
        <v>40.0</v>
      </c>
      <c r="R78" s="2">
        <v>-4236.0</v>
      </c>
      <c r="S78" s="2">
        <v>-3994.0</v>
      </c>
      <c r="T78" s="4">
        <f t="shared" si="1"/>
        <v>-4115</v>
      </c>
      <c r="U78" s="2">
        <v>-3948.0</v>
      </c>
      <c r="V78" s="2">
        <v>-3660.0</v>
      </c>
      <c r="W78" s="4">
        <v>-3804.0</v>
      </c>
      <c r="X78" s="4">
        <f t="shared" si="2"/>
        <v>-5754</v>
      </c>
      <c r="Y78" s="2" t="s">
        <v>34</v>
      </c>
      <c r="Z78" s="3">
        <v>-21.6</v>
      </c>
      <c r="AA78" s="3">
        <v>13.8</v>
      </c>
      <c r="AB78" s="2">
        <v>3.25</v>
      </c>
      <c r="AC78" s="2" t="s">
        <v>34</v>
      </c>
      <c r="AD78" s="2"/>
      <c r="AE78" s="5"/>
    </row>
    <row r="79" ht="12.75" customHeight="1">
      <c r="A79" s="1" t="s">
        <v>487</v>
      </c>
      <c r="B79" s="2" t="s">
        <v>488</v>
      </c>
      <c r="C79" s="2" t="s">
        <v>489</v>
      </c>
      <c r="D79" s="2" t="s">
        <v>490</v>
      </c>
      <c r="E79" s="2">
        <v>40.03</v>
      </c>
      <c r="F79" s="2">
        <v>52.9</v>
      </c>
      <c r="G79" s="2" t="s">
        <v>206</v>
      </c>
      <c r="H79" s="2" t="s">
        <v>491</v>
      </c>
      <c r="I79" s="2" t="s">
        <v>492</v>
      </c>
      <c r="J79" s="2" t="s">
        <v>228</v>
      </c>
      <c r="K79" s="2" t="s">
        <v>228</v>
      </c>
      <c r="L79" s="22" t="s">
        <v>97</v>
      </c>
      <c r="M79" s="2" t="s">
        <v>34</v>
      </c>
      <c r="N79" s="2" t="s">
        <v>34</v>
      </c>
      <c r="O79" s="2" t="s">
        <v>493</v>
      </c>
      <c r="P79" s="2">
        <v>5101.0</v>
      </c>
      <c r="Q79" s="2">
        <v>40.0</v>
      </c>
      <c r="R79" s="2">
        <v>-3974.0</v>
      </c>
      <c r="S79" s="2">
        <v>-3797.0</v>
      </c>
      <c r="T79" s="4">
        <f t="shared" si="1"/>
        <v>-3885.5</v>
      </c>
      <c r="U79" s="2">
        <v>-3516.0</v>
      </c>
      <c r="V79" s="2">
        <v>-3110.0</v>
      </c>
      <c r="W79" s="4">
        <v>-3313.0</v>
      </c>
      <c r="X79" s="4">
        <f t="shared" si="2"/>
        <v>-5263</v>
      </c>
      <c r="Y79" s="2" t="s">
        <v>34</v>
      </c>
      <c r="Z79" s="3">
        <v>-23.0</v>
      </c>
      <c r="AA79" s="3">
        <v>13.1</v>
      </c>
      <c r="AB79" s="2">
        <v>3.22</v>
      </c>
      <c r="AC79" s="2" t="s">
        <v>34</v>
      </c>
      <c r="AD79" s="2"/>
      <c r="AE79" s="5"/>
    </row>
    <row r="80" ht="12.75" customHeight="1">
      <c r="A80" s="1" t="s">
        <v>494</v>
      </c>
      <c r="B80" s="2" t="s">
        <v>495</v>
      </c>
      <c r="C80" s="2" t="s">
        <v>496</v>
      </c>
      <c r="D80" s="2" t="s">
        <v>490</v>
      </c>
      <c r="E80" s="2">
        <v>40.03</v>
      </c>
      <c r="F80" s="2">
        <v>52.9</v>
      </c>
      <c r="G80" s="2" t="s">
        <v>206</v>
      </c>
      <c r="H80" s="2" t="s">
        <v>491</v>
      </c>
      <c r="I80" s="2" t="s">
        <v>492</v>
      </c>
      <c r="J80" s="2" t="s">
        <v>228</v>
      </c>
      <c r="K80" s="2" t="s">
        <v>228</v>
      </c>
      <c r="L80" s="22" t="s">
        <v>97</v>
      </c>
      <c r="M80" s="2" t="s">
        <v>34</v>
      </c>
      <c r="N80" s="2" t="s">
        <v>34</v>
      </c>
      <c r="O80" s="2" t="s">
        <v>497</v>
      </c>
      <c r="P80" s="2">
        <v>6378.0</v>
      </c>
      <c r="Q80" s="2">
        <v>38.0</v>
      </c>
      <c r="R80" s="2">
        <v>-5470.0</v>
      </c>
      <c r="S80" s="2">
        <v>-5305.0</v>
      </c>
      <c r="T80" s="4">
        <f t="shared" si="1"/>
        <v>-5387.5</v>
      </c>
      <c r="U80" s="2">
        <v>-4844.0</v>
      </c>
      <c r="V80" s="2">
        <v>-4617.0</v>
      </c>
      <c r="W80" s="4">
        <v>-4730.5</v>
      </c>
      <c r="X80" s="4">
        <f t="shared" si="2"/>
        <v>-6680.5</v>
      </c>
      <c r="Y80" s="2" t="s">
        <v>34</v>
      </c>
      <c r="Z80" s="3">
        <v>-22.5</v>
      </c>
      <c r="AA80" s="3">
        <v>13.1</v>
      </c>
      <c r="AB80" s="2">
        <v>3.23</v>
      </c>
      <c r="AC80" s="2" t="s">
        <v>34</v>
      </c>
      <c r="AD80" s="2"/>
      <c r="AE80" s="5"/>
    </row>
    <row r="81" ht="12.75" customHeight="1">
      <c r="A81" s="1" t="s">
        <v>498</v>
      </c>
      <c r="B81" s="2" t="s">
        <v>499</v>
      </c>
      <c r="C81" s="2" t="s">
        <v>500</v>
      </c>
      <c r="D81" s="2" t="s">
        <v>490</v>
      </c>
      <c r="E81" s="2">
        <v>40.03</v>
      </c>
      <c r="F81" s="2">
        <v>52.9</v>
      </c>
      <c r="G81" s="2" t="s">
        <v>206</v>
      </c>
      <c r="H81" s="2" t="s">
        <v>491</v>
      </c>
      <c r="I81" s="2" t="s">
        <v>492</v>
      </c>
      <c r="J81" s="2" t="s">
        <v>228</v>
      </c>
      <c r="K81" s="2" t="s">
        <v>228</v>
      </c>
      <c r="L81" s="22" t="s">
        <v>97</v>
      </c>
      <c r="M81" s="2" t="s">
        <v>34</v>
      </c>
      <c r="N81" s="2" t="s">
        <v>34</v>
      </c>
      <c r="O81" s="2" t="s">
        <v>501</v>
      </c>
      <c r="P81" s="2">
        <v>5133.0</v>
      </c>
      <c r="Q81" s="2">
        <v>40.0</v>
      </c>
      <c r="R81" s="2">
        <v>-4038.0</v>
      </c>
      <c r="S81" s="2">
        <v>-3801.0</v>
      </c>
      <c r="T81" s="4">
        <f t="shared" si="1"/>
        <v>-3919.5</v>
      </c>
      <c r="U81" s="2">
        <v>-3771.0</v>
      </c>
      <c r="V81" s="2">
        <v>-3536.0</v>
      </c>
      <c r="W81" s="4">
        <v>-3653.5</v>
      </c>
      <c r="X81" s="4">
        <f t="shared" si="2"/>
        <v>-5603.5</v>
      </c>
      <c r="Y81" s="2" t="s">
        <v>34</v>
      </c>
      <c r="Z81" s="3">
        <v>-23.0</v>
      </c>
      <c r="AA81" s="3">
        <v>11.6</v>
      </c>
      <c r="AB81" s="2">
        <v>3.2</v>
      </c>
      <c r="AC81" s="2" t="s">
        <v>34</v>
      </c>
      <c r="AD81" s="2"/>
      <c r="AE81" s="5"/>
    </row>
    <row r="82" ht="12.75" customHeight="1">
      <c r="A82" s="1" t="s">
        <v>502</v>
      </c>
      <c r="B82" s="2" t="s">
        <v>503</v>
      </c>
      <c r="C82" s="2" t="s">
        <v>504</v>
      </c>
      <c r="D82" s="2" t="s">
        <v>490</v>
      </c>
      <c r="E82" s="2">
        <v>40.03</v>
      </c>
      <c r="F82" s="2">
        <v>52.9</v>
      </c>
      <c r="G82" s="2" t="s">
        <v>206</v>
      </c>
      <c r="H82" s="2" t="s">
        <v>491</v>
      </c>
      <c r="I82" s="2" t="s">
        <v>492</v>
      </c>
      <c r="J82" s="2" t="s">
        <v>228</v>
      </c>
      <c r="K82" s="2" t="s">
        <v>228</v>
      </c>
      <c r="L82" s="22" t="s">
        <v>97</v>
      </c>
      <c r="M82" s="2" t="s">
        <v>34</v>
      </c>
      <c r="N82" s="2" t="s">
        <v>34</v>
      </c>
      <c r="O82" s="2" t="s">
        <v>505</v>
      </c>
      <c r="P82" s="2">
        <v>5197.0</v>
      </c>
      <c r="Q82" s="2">
        <v>34.0</v>
      </c>
      <c r="R82" s="2">
        <v>-4146.0</v>
      </c>
      <c r="S82" s="2">
        <v>-3952.0</v>
      </c>
      <c r="T82" s="4">
        <f t="shared" si="1"/>
        <v>-4049</v>
      </c>
      <c r="U82" s="2">
        <v>-3791.0</v>
      </c>
      <c r="V82" s="2">
        <v>-3646.0</v>
      </c>
      <c r="W82" s="4">
        <v>-3718.5</v>
      </c>
      <c r="X82" s="4">
        <f t="shared" si="2"/>
        <v>-5668.5</v>
      </c>
      <c r="Y82" s="2" t="s">
        <v>34</v>
      </c>
      <c r="Z82" s="3">
        <v>-22.9</v>
      </c>
      <c r="AA82" s="3">
        <v>11.8</v>
      </c>
      <c r="AB82" s="2">
        <v>3.13</v>
      </c>
      <c r="AC82" s="2" t="s">
        <v>34</v>
      </c>
      <c r="AD82" s="2"/>
      <c r="AE82" s="5"/>
    </row>
    <row r="83" ht="12.75" customHeight="1">
      <c r="A83" s="1" t="s">
        <v>506</v>
      </c>
      <c r="B83" s="2" t="s">
        <v>507</v>
      </c>
      <c r="C83" s="2" t="s">
        <v>508</v>
      </c>
      <c r="D83" s="2" t="s">
        <v>490</v>
      </c>
      <c r="E83" s="2">
        <v>40.03</v>
      </c>
      <c r="F83" s="2">
        <v>52.9</v>
      </c>
      <c r="G83" s="2" t="s">
        <v>206</v>
      </c>
      <c r="H83" s="2" t="s">
        <v>491</v>
      </c>
      <c r="I83" s="2" t="s">
        <v>492</v>
      </c>
      <c r="J83" s="2" t="s">
        <v>228</v>
      </c>
      <c r="K83" s="2" t="s">
        <v>228</v>
      </c>
      <c r="L83" s="22" t="s">
        <v>97</v>
      </c>
      <c r="M83" s="2" t="s">
        <v>34</v>
      </c>
      <c r="N83" s="2" t="s">
        <v>34</v>
      </c>
      <c r="O83" s="2" t="s">
        <v>509</v>
      </c>
      <c r="P83" s="2">
        <v>5198.0</v>
      </c>
      <c r="Q83" s="2">
        <v>22.0</v>
      </c>
      <c r="R83" s="2">
        <v>-4042.0</v>
      </c>
      <c r="S83" s="2">
        <v>-3967.0</v>
      </c>
      <c r="T83" s="4">
        <f t="shared" si="1"/>
        <v>-4004.5</v>
      </c>
      <c r="U83" s="2">
        <v>-3774.0</v>
      </c>
      <c r="V83" s="2">
        <v>-3651.0</v>
      </c>
      <c r="W83" s="4">
        <v>-3712.5</v>
      </c>
      <c r="X83" s="4">
        <f t="shared" si="2"/>
        <v>-5662.5</v>
      </c>
      <c r="Y83" s="2" t="s">
        <v>34</v>
      </c>
      <c r="Z83" s="3">
        <v>-24.22745</v>
      </c>
      <c r="AA83" s="3">
        <v>12.036</v>
      </c>
      <c r="AB83" s="2">
        <v>3.2</v>
      </c>
      <c r="AC83" s="2" t="s">
        <v>34</v>
      </c>
      <c r="AD83" s="2"/>
      <c r="AE83" s="5"/>
    </row>
    <row r="84" ht="12.75" customHeight="1">
      <c r="A84" s="1" t="s">
        <v>510</v>
      </c>
      <c r="B84" s="2" t="s">
        <v>511</v>
      </c>
      <c r="C84" s="2" t="s">
        <v>512</v>
      </c>
      <c r="D84" s="2" t="s">
        <v>490</v>
      </c>
      <c r="E84" s="2">
        <v>40.03</v>
      </c>
      <c r="F84" s="2">
        <v>52.9</v>
      </c>
      <c r="G84" s="2" t="s">
        <v>206</v>
      </c>
      <c r="H84" s="2" t="s">
        <v>491</v>
      </c>
      <c r="I84" s="2" t="s">
        <v>492</v>
      </c>
      <c r="J84" s="2" t="s">
        <v>228</v>
      </c>
      <c r="K84" s="2" t="s">
        <v>228</v>
      </c>
      <c r="L84" s="22" t="s">
        <v>97</v>
      </c>
      <c r="M84" s="2" t="s">
        <v>34</v>
      </c>
      <c r="N84" s="2" t="s">
        <v>34</v>
      </c>
      <c r="O84" s="2" t="s">
        <v>513</v>
      </c>
      <c r="P84" s="2">
        <v>5166.0</v>
      </c>
      <c r="Q84" s="2">
        <v>37.0</v>
      </c>
      <c r="R84" s="2">
        <v>-4047.0</v>
      </c>
      <c r="S84" s="2">
        <v>-3812.0</v>
      </c>
      <c r="T84" s="4">
        <f t="shared" si="1"/>
        <v>-3929.5</v>
      </c>
      <c r="U84" s="2">
        <v>-3773.0</v>
      </c>
      <c r="V84" s="2">
        <v>-3639.0</v>
      </c>
      <c r="W84" s="4">
        <v>-3706.0</v>
      </c>
      <c r="X84" s="4">
        <f t="shared" si="2"/>
        <v>-5656</v>
      </c>
      <c r="Y84" s="2" t="s">
        <v>34</v>
      </c>
      <c r="Z84" s="3">
        <v>-22.5</v>
      </c>
      <c r="AA84" s="3">
        <v>11.6</v>
      </c>
      <c r="AB84" s="2">
        <v>3.18</v>
      </c>
      <c r="AC84" s="2" t="s">
        <v>34</v>
      </c>
      <c r="AD84" s="2"/>
      <c r="AE84" s="5"/>
    </row>
    <row r="85" ht="12.75" customHeight="1">
      <c r="A85" s="1" t="s">
        <v>514</v>
      </c>
      <c r="B85" s="2" t="s">
        <v>515</v>
      </c>
      <c r="C85" s="2" t="s">
        <v>516</v>
      </c>
      <c r="D85" s="2" t="s">
        <v>490</v>
      </c>
      <c r="E85" s="2">
        <v>40.03</v>
      </c>
      <c r="F85" s="2">
        <v>52.9</v>
      </c>
      <c r="G85" s="2" t="s">
        <v>206</v>
      </c>
      <c r="H85" s="2" t="s">
        <v>491</v>
      </c>
      <c r="I85" s="2" t="s">
        <v>492</v>
      </c>
      <c r="J85" s="2" t="s">
        <v>228</v>
      </c>
      <c r="K85" s="2" t="s">
        <v>228</v>
      </c>
      <c r="L85" s="22" t="s">
        <v>97</v>
      </c>
      <c r="M85" s="2" t="s">
        <v>34</v>
      </c>
      <c r="N85" s="2" t="s">
        <v>34</v>
      </c>
      <c r="O85" s="2" t="s">
        <v>517</v>
      </c>
      <c r="P85" s="2">
        <v>4968.0</v>
      </c>
      <c r="Q85" s="2">
        <v>58.0</v>
      </c>
      <c r="R85" s="2">
        <v>-3942.0</v>
      </c>
      <c r="S85" s="2">
        <v>-3646.0</v>
      </c>
      <c r="T85" s="4">
        <f t="shared" si="1"/>
        <v>-3794</v>
      </c>
      <c r="U85" s="2">
        <v>-3633.0</v>
      </c>
      <c r="V85" s="2">
        <v>-3372.0</v>
      </c>
      <c r="W85" s="4">
        <v>-3502.5</v>
      </c>
      <c r="X85" s="4">
        <f t="shared" si="2"/>
        <v>-5452.5</v>
      </c>
      <c r="Y85" s="2" t="s">
        <v>475</v>
      </c>
      <c r="Z85" s="3"/>
      <c r="AA85" s="3"/>
      <c r="AB85" s="2"/>
      <c r="AC85" s="2" t="s">
        <v>34</v>
      </c>
      <c r="AD85" s="2"/>
      <c r="AE85" s="5"/>
    </row>
    <row r="86" ht="12.75" customHeight="1">
      <c r="A86" s="1" t="s">
        <v>518</v>
      </c>
      <c r="B86" s="2" t="s">
        <v>519</v>
      </c>
      <c r="C86" s="2" t="s">
        <v>520</v>
      </c>
      <c r="D86" s="2" t="s">
        <v>490</v>
      </c>
      <c r="E86" s="2">
        <v>40.03</v>
      </c>
      <c r="F86" s="2">
        <v>52.9</v>
      </c>
      <c r="G86" s="2" t="s">
        <v>206</v>
      </c>
      <c r="H86" s="2" t="s">
        <v>491</v>
      </c>
      <c r="I86" s="2" t="s">
        <v>492</v>
      </c>
      <c r="J86" s="2" t="s">
        <v>228</v>
      </c>
      <c r="K86" s="2" t="s">
        <v>228</v>
      </c>
      <c r="L86" s="22" t="s">
        <v>97</v>
      </c>
      <c r="M86" s="2" t="s">
        <v>34</v>
      </c>
      <c r="N86" s="2" t="s">
        <v>34</v>
      </c>
      <c r="O86" s="2" t="s">
        <v>521</v>
      </c>
      <c r="P86" s="2">
        <v>5079.0</v>
      </c>
      <c r="Q86" s="2">
        <v>43.0</v>
      </c>
      <c r="R86" s="2">
        <v>-3969.0</v>
      </c>
      <c r="S86" s="2">
        <v>-3780.0</v>
      </c>
      <c r="T86" s="4">
        <f t="shared" si="1"/>
        <v>-3874.5</v>
      </c>
      <c r="U86" s="2">
        <v>-3704.0</v>
      </c>
      <c r="V86" s="2">
        <v>-3521.0</v>
      </c>
      <c r="W86" s="4">
        <v>-3612.5</v>
      </c>
      <c r="X86" s="4">
        <f t="shared" si="2"/>
        <v>-5562.5</v>
      </c>
      <c r="Y86" s="2" t="s">
        <v>34</v>
      </c>
      <c r="Z86" s="3">
        <v>-23.4</v>
      </c>
      <c r="AA86" s="3">
        <v>11.2</v>
      </c>
      <c r="AB86" s="2">
        <v>3.16</v>
      </c>
      <c r="AC86" s="2" t="s">
        <v>34</v>
      </c>
      <c r="AD86" s="2"/>
      <c r="AE86" s="5"/>
    </row>
    <row r="87" ht="12.75" customHeight="1">
      <c r="A87" s="1" t="s">
        <v>522</v>
      </c>
      <c r="B87" s="2" t="s">
        <v>523</v>
      </c>
      <c r="C87" s="2" t="s">
        <v>524</v>
      </c>
      <c r="D87" s="2" t="s">
        <v>490</v>
      </c>
      <c r="E87" s="2">
        <v>40.03</v>
      </c>
      <c r="F87" s="2">
        <v>52.9</v>
      </c>
      <c r="G87" s="2" t="s">
        <v>206</v>
      </c>
      <c r="H87" s="2" t="s">
        <v>491</v>
      </c>
      <c r="I87" s="2" t="s">
        <v>492</v>
      </c>
      <c r="J87" s="2" t="s">
        <v>228</v>
      </c>
      <c r="K87" s="2" t="s">
        <v>228</v>
      </c>
      <c r="L87" s="22" t="s">
        <v>97</v>
      </c>
      <c r="M87" s="2" t="s">
        <v>34</v>
      </c>
      <c r="N87" s="2" t="s">
        <v>34</v>
      </c>
      <c r="O87" s="2" t="s">
        <v>525</v>
      </c>
      <c r="P87" s="2">
        <v>5351.0</v>
      </c>
      <c r="Q87" s="2">
        <v>23.0</v>
      </c>
      <c r="R87" s="2">
        <v>-4320.0</v>
      </c>
      <c r="S87" s="2">
        <v>-4057.0</v>
      </c>
      <c r="T87" s="4">
        <f t="shared" si="1"/>
        <v>-4188.5</v>
      </c>
      <c r="U87" s="2">
        <v>-3968.0</v>
      </c>
      <c r="V87" s="2">
        <v>-3802.0</v>
      </c>
      <c r="W87" s="4">
        <v>-3885.0</v>
      </c>
      <c r="X87" s="4">
        <f t="shared" si="2"/>
        <v>-5835</v>
      </c>
      <c r="Y87" s="2" t="s">
        <v>34</v>
      </c>
      <c r="Z87" s="3">
        <v>-23.45005</v>
      </c>
      <c r="AA87" s="3">
        <v>11.90695</v>
      </c>
      <c r="AB87" s="2">
        <v>3.2</v>
      </c>
      <c r="AC87" s="2" t="s">
        <v>34</v>
      </c>
      <c r="AD87" s="2"/>
      <c r="AE87" s="5"/>
    </row>
    <row r="88" ht="12.75" customHeight="1">
      <c r="A88" s="1" t="s">
        <v>526</v>
      </c>
      <c r="B88" s="2" t="s">
        <v>527</v>
      </c>
      <c r="C88" s="2" t="s">
        <v>528</v>
      </c>
      <c r="D88" s="2" t="s">
        <v>529</v>
      </c>
      <c r="E88" s="2">
        <v>38.955</v>
      </c>
      <c r="F88" s="2">
        <v>52.278</v>
      </c>
      <c r="G88" s="2" t="s">
        <v>206</v>
      </c>
      <c r="H88" s="2" t="s">
        <v>530</v>
      </c>
      <c r="I88" s="2" t="s">
        <v>492</v>
      </c>
      <c r="J88" s="2" t="s">
        <v>531</v>
      </c>
      <c r="K88" s="2" t="s">
        <v>228</v>
      </c>
      <c r="L88" s="22" t="s">
        <v>97</v>
      </c>
      <c r="M88" s="2" t="s">
        <v>34</v>
      </c>
      <c r="N88" s="2" t="s">
        <v>34</v>
      </c>
      <c r="O88" s="2" t="s">
        <v>532</v>
      </c>
      <c r="P88" s="2">
        <v>6181.0</v>
      </c>
      <c r="Q88" s="2">
        <v>47.0</v>
      </c>
      <c r="R88" s="2">
        <v>-5291.0</v>
      </c>
      <c r="S88" s="2">
        <v>-5001.0</v>
      </c>
      <c r="T88" s="4">
        <f t="shared" si="1"/>
        <v>-5146</v>
      </c>
      <c r="U88" s="2">
        <v>-4937.0</v>
      </c>
      <c r="V88" s="2">
        <v>-4711.0</v>
      </c>
      <c r="W88" s="4">
        <v>-4824.0</v>
      </c>
      <c r="X88" s="4">
        <f t="shared" si="2"/>
        <v>-6774</v>
      </c>
      <c r="Y88" s="2" t="s">
        <v>475</v>
      </c>
      <c r="Z88" s="3"/>
      <c r="AA88" s="3"/>
      <c r="AB88" s="2"/>
      <c r="AC88" s="2" t="s">
        <v>34</v>
      </c>
      <c r="AD88" s="2"/>
      <c r="AE88" s="5"/>
    </row>
    <row r="89" ht="12.75" customHeight="1">
      <c r="A89" s="1" t="s">
        <v>533</v>
      </c>
      <c r="B89" s="2" t="s">
        <v>534</v>
      </c>
      <c r="C89" s="2" t="s">
        <v>535</v>
      </c>
      <c r="D89" s="2" t="s">
        <v>529</v>
      </c>
      <c r="E89" s="2">
        <v>38.955</v>
      </c>
      <c r="F89" s="2">
        <v>52.278</v>
      </c>
      <c r="G89" s="2" t="s">
        <v>206</v>
      </c>
      <c r="H89" s="2" t="s">
        <v>530</v>
      </c>
      <c r="I89" s="2" t="s">
        <v>492</v>
      </c>
      <c r="J89" s="2" t="s">
        <v>531</v>
      </c>
      <c r="K89" s="2" t="s">
        <v>228</v>
      </c>
      <c r="L89" s="22" t="s">
        <v>97</v>
      </c>
      <c r="M89" s="2" t="s">
        <v>34</v>
      </c>
      <c r="N89" s="2" t="s">
        <v>34</v>
      </c>
      <c r="O89" s="2" t="s">
        <v>536</v>
      </c>
      <c r="P89" s="2">
        <v>5789.0</v>
      </c>
      <c r="Q89" s="2">
        <v>34.0</v>
      </c>
      <c r="R89" s="2">
        <v>-4717.0</v>
      </c>
      <c r="S89" s="2">
        <v>-4548.0</v>
      </c>
      <c r="T89" s="4">
        <f t="shared" si="1"/>
        <v>-4632.5</v>
      </c>
      <c r="U89" s="2">
        <v>-4447.0</v>
      </c>
      <c r="V89" s="2">
        <v>-4339.0</v>
      </c>
      <c r="W89" s="4">
        <v>-4393.0</v>
      </c>
      <c r="X89" s="4">
        <f t="shared" si="2"/>
        <v>-6343</v>
      </c>
      <c r="Y89" s="2" t="s">
        <v>475</v>
      </c>
      <c r="Z89" s="3"/>
      <c r="AA89" s="3"/>
      <c r="AB89" s="2"/>
      <c r="AC89" s="2" t="s">
        <v>34</v>
      </c>
      <c r="AD89" s="2"/>
      <c r="AE89" s="5"/>
    </row>
    <row r="90" ht="12.75" customHeight="1">
      <c r="A90" s="1" t="s">
        <v>537</v>
      </c>
      <c r="B90" s="2" t="s">
        <v>538</v>
      </c>
      <c r="C90" s="2" t="s">
        <v>539</v>
      </c>
      <c r="D90" s="2" t="s">
        <v>529</v>
      </c>
      <c r="E90" s="2">
        <v>38.955</v>
      </c>
      <c r="F90" s="2">
        <v>52.278</v>
      </c>
      <c r="G90" s="2" t="s">
        <v>206</v>
      </c>
      <c r="H90" s="2" t="s">
        <v>530</v>
      </c>
      <c r="I90" s="2" t="s">
        <v>492</v>
      </c>
      <c r="J90" s="2" t="s">
        <v>531</v>
      </c>
      <c r="K90" s="2" t="s">
        <v>228</v>
      </c>
      <c r="L90" s="22" t="s">
        <v>97</v>
      </c>
      <c r="M90" s="2" t="s">
        <v>34</v>
      </c>
      <c r="N90" s="2" t="s">
        <v>34</v>
      </c>
      <c r="O90" s="2" t="s">
        <v>540</v>
      </c>
      <c r="P90" s="2">
        <v>4865.0</v>
      </c>
      <c r="Q90" s="2">
        <v>33.0</v>
      </c>
      <c r="R90" s="2">
        <v>-3709.0</v>
      </c>
      <c r="S90" s="2">
        <v>-3538.0</v>
      </c>
      <c r="T90" s="4">
        <f t="shared" si="1"/>
        <v>-3623.5</v>
      </c>
      <c r="U90" s="2">
        <v>-3516.0</v>
      </c>
      <c r="V90" s="2">
        <v>-3198.0</v>
      </c>
      <c r="W90" s="4">
        <v>-3357.0</v>
      </c>
      <c r="X90" s="4">
        <f t="shared" si="2"/>
        <v>-5307</v>
      </c>
      <c r="Y90" s="2" t="s">
        <v>34</v>
      </c>
      <c r="Z90" s="3">
        <v>-23.5</v>
      </c>
      <c r="AA90" s="3">
        <v>12.4</v>
      </c>
      <c r="AB90" s="2">
        <v>3.16</v>
      </c>
      <c r="AC90" s="2" t="s">
        <v>34</v>
      </c>
      <c r="AD90" s="2"/>
      <c r="AE90" s="5"/>
    </row>
    <row r="91" ht="12.75" customHeight="1">
      <c r="A91" s="1" t="s">
        <v>541</v>
      </c>
      <c r="B91" s="2" t="s">
        <v>542</v>
      </c>
      <c r="C91" s="2" t="s">
        <v>543</v>
      </c>
      <c r="D91" s="2" t="s">
        <v>529</v>
      </c>
      <c r="E91" s="2">
        <v>38.955</v>
      </c>
      <c r="F91" s="2">
        <v>52.278</v>
      </c>
      <c r="G91" s="2" t="s">
        <v>206</v>
      </c>
      <c r="H91" s="2" t="s">
        <v>530</v>
      </c>
      <c r="I91" s="2" t="s">
        <v>492</v>
      </c>
      <c r="J91" s="2" t="s">
        <v>531</v>
      </c>
      <c r="K91" s="2" t="s">
        <v>228</v>
      </c>
      <c r="L91" s="22" t="s">
        <v>97</v>
      </c>
      <c r="M91" s="2" t="s">
        <v>34</v>
      </c>
      <c r="N91" s="2" t="s">
        <v>34</v>
      </c>
      <c r="O91" s="2" t="s">
        <v>544</v>
      </c>
      <c r="P91" s="2">
        <v>4052.0</v>
      </c>
      <c r="Q91" s="2">
        <v>34.0</v>
      </c>
      <c r="R91" s="2">
        <v>-2839.0</v>
      </c>
      <c r="S91" s="2">
        <v>-2474.0</v>
      </c>
      <c r="T91" s="4">
        <f t="shared" si="1"/>
        <v>-2656.5</v>
      </c>
      <c r="U91" s="2">
        <v>-2843.0</v>
      </c>
      <c r="V91" s="2">
        <v>-2471.0</v>
      </c>
      <c r="W91" s="4">
        <v>-2657.0</v>
      </c>
      <c r="X91" s="4">
        <f t="shared" si="2"/>
        <v>-4607</v>
      </c>
      <c r="Y91" s="2" t="s">
        <v>34</v>
      </c>
      <c r="Z91" s="3">
        <v>-19.6</v>
      </c>
      <c r="AA91" s="3">
        <v>10.9</v>
      </c>
      <c r="AB91" s="2">
        <v>3.16</v>
      </c>
      <c r="AC91" s="2" t="s">
        <v>34</v>
      </c>
      <c r="AD91" s="2"/>
      <c r="AE91" s="5"/>
    </row>
    <row r="92" ht="12.75" customHeight="1">
      <c r="A92" s="1" t="s">
        <v>545</v>
      </c>
      <c r="B92" s="2" t="s">
        <v>546</v>
      </c>
      <c r="C92" s="2" t="s">
        <v>547</v>
      </c>
      <c r="D92" s="2" t="s">
        <v>483</v>
      </c>
      <c r="E92" s="2">
        <v>40.447</v>
      </c>
      <c r="F92" s="2">
        <v>56.78</v>
      </c>
      <c r="G92" s="2" t="s">
        <v>206</v>
      </c>
      <c r="H92" s="2" t="s">
        <v>484</v>
      </c>
      <c r="I92" s="2" t="s">
        <v>184</v>
      </c>
      <c r="J92" s="2" t="s">
        <v>485</v>
      </c>
      <c r="K92" s="2" t="s">
        <v>228</v>
      </c>
      <c r="L92" s="22" t="s">
        <v>97</v>
      </c>
      <c r="M92" s="2" t="s">
        <v>42</v>
      </c>
      <c r="N92" s="2" t="s">
        <v>130</v>
      </c>
      <c r="O92" s="2" t="s">
        <v>548</v>
      </c>
      <c r="P92" s="2">
        <v>4754.0</v>
      </c>
      <c r="Q92" s="2">
        <v>50.0</v>
      </c>
      <c r="R92" s="2">
        <v>-3642.0</v>
      </c>
      <c r="S92" s="2">
        <v>-3377.0</v>
      </c>
      <c r="T92" s="4">
        <f t="shared" si="1"/>
        <v>-3509.5</v>
      </c>
      <c r="U92" s="2">
        <v>-3528.0</v>
      </c>
      <c r="V92" s="2">
        <v>-3107.0</v>
      </c>
      <c r="W92" s="4">
        <v>-3317.5</v>
      </c>
      <c r="X92" s="4">
        <f t="shared" si="2"/>
        <v>-5267.5</v>
      </c>
      <c r="Y92" s="2" t="s">
        <v>34</v>
      </c>
      <c r="Z92" s="3">
        <v>-21.8</v>
      </c>
      <c r="AA92" s="3">
        <v>12.4</v>
      </c>
      <c r="AB92" s="2">
        <v>3.15</v>
      </c>
      <c r="AC92" s="2" t="s">
        <v>34</v>
      </c>
      <c r="AD92" s="2"/>
      <c r="AE92" s="5"/>
    </row>
    <row r="93" ht="12.75" customHeight="1">
      <c r="A93" s="1" t="s">
        <v>549</v>
      </c>
      <c r="B93" s="2" t="s">
        <v>550</v>
      </c>
      <c r="C93" s="2" t="s">
        <v>551</v>
      </c>
      <c r="D93" s="2" t="s">
        <v>483</v>
      </c>
      <c r="E93" s="2">
        <v>40.447</v>
      </c>
      <c r="F93" s="2">
        <v>56.78</v>
      </c>
      <c r="G93" s="2" t="s">
        <v>206</v>
      </c>
      <c r="H93" s="2" t="s">
        <v>484</v>
      </c>
      <c r="I93" s="2" t="s">
        <v>184</v>
      </c>
      <c r="J93" s="2" t="s">
        <v>485</v>
      </c>
      <c r="K93" s="2" t="s">
        <v>228</v>
      </c>
      <c r="L93" s="22" t="s">
        <v>97</v>
      </c>
      <c r="M93" s="2" t="s">
        <v>42</v>
      </c>
      <c r="N93" s="2" t="s">
        <v>296</v>
      </c>
      <c r="O93" s="2" t="s">
        <v>552</v>
      </c>
      <c r="P93" s="2">
        <v>4919.0</v>
      </c>
      <c r="Q93" s="2">
        <v>36.0</v>
      </c>
      <c r="R93" s="2">
        <v>-3770.0</v>
      </c>
      <c r="S93" s="2">
        <v>-3645.0</v>
      </c>
      <c r="T93" s="4">
        <f t="shared" si="1"/>
        <v>-3707.5</v>
      </c>
      <c r="U93" s="2">
        <v>-3643.0</v>
      </c>
      <c r="V93" s="2">
        <v>-3386.0</v>
      </c>
      <c r="W93" s="4">
        <v>-3514.5</v>
      </c>
      <c r="X93" s="4">
        <f t="shared" si="2"/>
        <v>-5464.5</v>
      </c>
      <c r="Y93" s="2" t="s">
        <v>34</v>
      </c>
      <c r="Z93" s="3">
        <v>-23.0</v>
      </c>
      <c r="AA93" s="3">
        <v>12.7</v>
      </c>
      <c r="AB93" s="2">
        <v>3.15</v>
      </c>
      <c r="AC93" s="2" t="s">
        <v>34</v>
      </c>
      <c r="AD93" s="2"/>
      <c r="AE93" s="5"/>
    </row>
    <row r="94" ht="12.75" customHeight="1">
      <c r="A94" s="1" t="s">
        <v>553</v>
      </c>
      <c r="B94" s="2" t="s">
        <v>554</v>
      </c>
      <c r="C94" s="2" t="s">
        <v>555</v>
      </c>
      <c r="D94" s="2" t="s">
        <v>556</v>
      </c>
      <c r="E94" s="2">
        <v>40.447</v>
      </c>
      <c r="F94" s="2">
        <v>56.781</v>
      </c>
      <c r="G94" s="2" t="s">
        <v>206</v>
      </c>
      <c r="H94" s="2" t="s">
        <v>484</v>
      </c>
      <c r="I94" s="2" t="s">
        <v>184</v>
      </c>
      <c r="J94" s="2" t="s">
        <v>557</v>
      </c>
      <c r="K94" s="2" t="s">
        <v>558</v>
      </c>
      <c r="L94" s="22" t="s">
        <v>97</v>
      </c>
      <c r="M94" s="2" t="s">
        <v>559</v>
      </c>
      <c r="N94" s="2" t="s">
        <v>34</v>
      </c>
      <c r="O94" s="2" t="s">
        <v>560</v>
      </c>
      <c r="P94" s="2">
        <v>5314.0</v>
      </c>
      <c r="Q94" s="2">
        <v>34.0</v>
      </c>
      <c r="R94" s="2">
        <v>-4252.0</v>
      </c>
      <c r="S94" s="2">
        <v>-4043.0</v>
      </c>
      <c r="T94" s="4">
        <f t="shared" si="1"/>
        <v>-4147.5</v>
      </c>
      <c r="U94" s="2">
        <v>-4157.0</v>
      </c>
      <c r="V94" s="2">
        <v>-3820.0</v>
      </c>
      <c r="W94" s="4">
        <v>-3988.5</v>
      </c>
      <c r="X94" s="4">
        <f t="shared" si="2"/>
        <v>-5938.5</v>
      </c>
      <c r="Y94" s="2" t="s">
        <v>34</v>
      </c>
      <c r="Z94" s="3">
        <v>-23.2</v>
      </c>
      <c r="AA94" s="3">
        <v>12.7</v>
      </c>
      <c r="AB94" s="2">
        <v>3.05</v>
      </c>
      <c r="AC94" s="2" t="s">
        <v>34</v>
      </c>
      <c r="AD94" s="2"/>
      <c r="AE94" s="5"/>
    </row>
    <row r="95" ht="12.75" customHeight="1">
      <c r="A95" s="1" t="s">
        <v>561</v>
      </c>
      <c r="B95" s="2" t="s">
        <v>562</v>
      </c>
      <c r="C95" s="2" t="s">
        <v>563</v>
      </c>
      <c r="D95" s="2" t="s">
        <v>556</v>
      </c>
      <c r="E95" s="2">
        <v>40.447</v>
      </c>
      <c r="F95" s="2">
        <v>56.781</v>
      </c>
      <c r="G95" s="2" t="s">
        <v>206</v>
      </c>
      <c r="H95" s="2" t="s">
        <v>484</v>
      </c>
      <c r="I95" s="2" t="s">
        <v>184</v>
      </c>
      <c r="J95" s="2" t="s">
        <v>557</v>
      </c>
      <c r="K95" s="2" t="s">
        <v>558</v>
      </c>
      <c r="L95" s="22" t="s">
        <v>97</v>
      </c>
      <c r="M95" s="2" t="s">
        <v>42</v>
      </c>
      <c r="N95" s="2" t="s">
        <v>564</v>
      </c>
      <c r="O95" s="2" t="s">
        <v>565</v>
      </c>
      <c r="P95" s="2">
        <v>5328.0</v>
      </c>
      <c r="Q95" s="2">
        <v>39.0</v>
      </c>
      <c r="R95" s="2">
        <v>-4315.0</v>
      </c>
      <c r="S95" s="2">
        <v>-4045.0</v>
      </c>
      <c r="T95" s="4">
        <f t="shared" si="1"/>
        <v>-4180</v>
      </c>
      <c r="U95" s="2">
        <v>-4222.0</v>
      </c>
      <c r="V95" s="2">
        <v>-3945.0</v>
      </c>
      <c r="W95" s="4">
        <v>-4083.5</v>
      </c>
      <c r="X95" s="4">
        <f t="shared" si="2"/>
        <v>-6033.5</v>
      </c>
      <c r="Y95" s="2" t="s">
        <v>475</v>
      </c>
      <c r="Z95" s="3"/>
      <c r="AA95" s="3"/>
      <c r="AB95" s="2"/>
      <c r="AC95" s="2" t="s">
        <v>34</v>
      </c>
      <c r="AD95" s="2"/>
      <c r="AE95" s="5"/>
    </row>
    <row r="96" ht="12.75" customHeight="1">
      <c r="A96" s="1" t="s">
        <v>566</v>
      </c>
      <c r="B96" s="2" t="s">
        <v>567</v>
      </c>
      <c r="C96" s="2" t="s">
        <v>568</v>
      </c>
      <c r="D96" s="2" t="s">
        <v>556</v>
      </c>
      <c r="E96" s="2">
        <v>40.447</v>
      </c>
      <c r="F96" s="2">
        <v>56.781</v>
      </c>
      <c r="G96" s="2" t="s">
        <v>206</v>
      </c>
      <c r="H96" s="2" t="s">
        <v>484</v>
      </c>
      <c r="I96" s="2" t="s">
        <v>184</v>
      </c>
      <c r="J96" s="2" t="s">
        <v>557</v>
      </c>
      <c r="K96" s="2" t="s">
        <v>558</v>
      </c>
      <c r="L96" s="22" t="s">
        <v>97</v>
      </c>
      <c r="M96" s="2" t="s">
        <v>42</v>
      </c>
      <c r="N96" s="2" t="s">
        <v>114</v>
      </c>
      <c r="O96" s="2" t="s">
        <v>569</v>
      </c>
      <c r="P96" s="2">
        <v>4767.0</v>
      </c>
      <c r="Q96" s="2">
        <v>35.0</v>
      </c>
      <c r="R96" s="2">
        <v>-3641.0</v>
      </c>
      <c r="S96" s="2">
        <v>-3383.0</v>
      </c>
      <c r="T96" s="4">
        <f t="shared" si="1"/>
        <v>-3512</v>
      </c>
      <c r="U96" s="2">
        <v>-3516.0</v>
      </c>
      <c r="V96" s="2">
        <v>-3355.0</v>
      </c>
      <c r="W96" s="4">
        <v>-3435.5</v>
      </c>
      <c r="X96" s="4">
        <f t="shared" si="2"/>
        <v>-5385.5</v>
      </c>
      <c r="Y96" s="2" t="s">
        <v>34</v>
      </c>
      <c r="Z96" s="3">
        <v>-22.5</v>
      </c>
      <c r="AA96" s="3">
        <v>12.5</v>
      </c>
      <c r="AB96" s="2">
        <v>3.08</v>
      </c>
      <c r="AC96" s="2" t="s">
        <v>34</v>
      </c>
      <c r="AD96" s="2"/>
      <c r="AE96" s="5"/>
    </row>
    <row r="97" ht="12.75" customHeight="1">
      <c r="A97" s="1" t="s">
        <v>570</v>
      </c>
      <c r="B97" s="2" t="s">
        <v>571</v>
      </c>
      <c r="C97" s="2" t="s">
        <v>572</v>
      </c>
      <c r="D97" s="2" t="s">
        <v>556</v>
      </c>
      <c r="E97" s="2">
        <v>40.447</v>
      </c>
      <c r="F97" s="2">
        <v>56.781</v>
      </c>
      <c r="G97" s="2" t="s">
        <v>206</v>
      </c>
      <c r="H97" s="2" t="s">
        <v>484</v>
      </c>
      <c r="I97" s="2" t="s">
        <v>184</v>
      </c>
      <c r="J97" s="2" t="s">
        <v>557</v>
      </c>
      <c r="K97" s="2" t="s">
        <v>558</v>
      </c>
      <c r="L97" s="22" t="s">
        <v>97</v>
      </c>
      <c r="M97" s="2" t="s">
        <v>559</v>
      </c>
      <c r="N97" s="2" t="s">
        <v>573</v>
      </c>
      <c r="O97" s="2" t="s">
        <v>574</v>
      </c>
      <c r="P97" s="2">
        <v>5011.0</v>
      </c>
      <c r="Q97" s="2">
        <v>35.0</v>
      </c>
      <c r="R97" s="2">
        <v>-3943.0</v>
      </c>
      <c r="S97" s="2">
        <v>-3706.0</v>
      </c>
      <c r="T97" s="4">
        <f t="shared" si="1"/>
        <v>-3824.5</v>
      </c>
      <c r="U97" s="2">
        <v>-3634.0</v>
      </c>
      <c r="V97" s="2">
        <v>-3378.0</v>
      </c>
      <c r="W97" s="4">
        <v>-3506.0</v>
      </c>
      <c r="X97" s="4">
        <f t="shared" si="2"/>
        <v>-5456</v>
      </c>
      <c r="Y97" s="2" t="s">
        <v>34</v>
      </c>
      <c r="Z97" s="3">
        <v>-23.4</v>
      </c>
      <c r="AA97" s="3">
        <v>13.4</v>
      </c>
      <c r="AB97" s="2">
        <v>3.16</v>
      </c>
      <c r="AC97" s="2" t="s">
        <v>34</v>
      </c>
      <c r="AD97" s="2"/>
      <c r="AE97" s="5"/>
    </row>
    <row r="98" ht="12.75" customHeight="1">
      <c r="A98" s="1" t="s">
        <v>575</v>
      </c>
      <c r="B98" s="2" t="s">
        <v>576</v>
      </c>
      <c r="C98" s="2" t="s">
        <v>577</v>
      </c>
      <c r="D98" s="2" t="s">
        <v>578</v>
      </c>
      <c r="E98" s="2">
        <v>40.443</v>
      </c>
      <c r="F98" s="2">
        <v>56.776</v>
      </c>
      <c r="G98" s="2" t="s">
        <v>206</v>
      </c>
      <c r="H98" s="2" t="s">
        <v>484</v>
      </c>
      <c r="I98" s="2" t="s">
        <v>184</v>
      </c>
      <c r="J98" s="2" t="s">
        <v>558</v>
      </c>
      <c r="K98" s="2" t="s">
        <v>228</v>
      </c>
      <c r="L98" s="22" t="s">
        <v>97</v>
      </c>
      <c r="M98" s="2" t="s">
        <v>42</v>
      </c>
      <c r="N98" s="2" t="s">
        <v>130</v>
      </c>
      <c r="O98" s="2" t="s">
        <v>579</v>
      </c>
      <c r="P98" s="2">
        <v>5014.0</v>
      </c>
      <c r="Q98" s="2">
        <v>36.0</v>
      </c>
      <c r="R98" s="2">
        <v>-3943.0</v>
      </c>
      <c r="S98" s="2">
        <v>-3707.0</v>
      </c>
      <c r="T98" s="4">
        <f t="shared" si="1"/>
        <v>-3825</v>
      </c>
      <c r="U98" s="2">
        <v>-3635.0</v>
      </c>
      <c r="V98" s="2">
        <v>-3378.0</v>
      </c>
      <c r="W98" s="4">
        <v>-3506.5</v>
      </c>
      <c r="X98" s="4">
        <f t="shared" si="2"/>
        <v>-5456.5</v>
      </c>
      <c r="Y98" s="2" t="s">
        <v>34</v>
      </c>
      <c r="Z98" s="3">
        <v>-23.1</v>
      </c>
      <c r="AA98" s="3">
        <v>13.3</v>
      </c>
      <c r="AB98" s="2">
        <v>3.15</v>
      </c>
      <c r="AC98" s="2" t="s">
        <v>34</v>
      </c>
      <c r="AD98" s="2"/>
      <c r="AE98" s="5"/>
    </row>
    <row r="99" ht="12.75" customHeight="1">
      <c r="A99" s="1" t="s">
        <v>580</v>
      </c>
      <c r="B99" s="2" t="s">
        <v>581</v>
      </c>
      <c r="C99" s="2" t="s">
        <v>582</v>
      </c>
      <c r="D99" s="2" t="s">
        <v>556</v>
      </c>
      <c r="E99" s="2">
        <v>40.447</v>
      </c>
      <c r="F99" s="2">
        <v>56.781</v>
      </c>
      <c r="G99" s="2" t="s">
        <v>206</v>
      </c>
      <c r="H99" s="2" t="s">
        <v>484</v>
      </c>
      <c r="I99" s="2" t="s">
        <v>184</v>
      </c>
      <c r="J99" s="2" t="s">
        <v>557</v>
      </c>
      <c r="K99" s="2" t="s">
        <v>583</v>
      </c>
      <c r="L99" s="22" t="s">
        <v>97</v>
      </c>
      <c r="M99" s="2" t="s">
        <v>559</v>
      </c>
      <c r="N99" s="2" t="s">
        <v>573</v>
      </c>
      <c r="O99" s="2" t="s">
        <v>584</v>
      </c>
      <c r="P99" s="2">
        <v>6393.0</v>
      </c>
      <c r="Q99" s="2">
        <v>39.0</v>
      </c>
      <c r="R99" s="2">
        <v>-5470.0</v>
      </c>
      <c r="S99" s="2">
        <v>-5314.0</v>
      </c>
      <c r="T99" s="4">
        <f t="shared" si="1"/>
        <v>-5392</v>
      </c>
      <c r="U99" s="2">
        <v>-5209.0</v>
      </c>
      <c r="V99" s="2">
        <v>-4947.0</v>
      </c>
      <c r="W99" s="4">
        <v>-5078.0</v>
      </c>
      <c r="X99" s="4">
        <f t="shared" si="2"/>
        <v>-7028</v>
      </c>
      <c r="Y99" s="2" t="s">
        <v>34</v>
      </c>
      <c r="Z99" s="3">
        <v>-22.2</v>
      </c>
      <c r="AA99" s="3">
        <v>15.3</v>
      </c>
      <c r="AB99" s="2">
        <v>3.16</v>
      </c>
      <c r="AC99" s="2" t="s">
        <v>34</v>
      </c>
      <c r="AD99" s="2"/>
      <c r="AE99" s="5"/>
    </row>
    <row r="100" ht="12.75" customHeight="1">
      <c r="A100" s="1" t="s">
        <v>585</v>
      </c>
      <c r="B100" s="2" t="s">
        <v>586</v>
      </c>
      <c r="C100" s="2" t="s">
        <v>587</v>
      </c>
      <c r="D100" s="2" t="s">
        <v>556</v>
      </c>
      <c r="E100" s="2">
        <v>40.447</v>
      </c>
      <c r="F100" s="2">
        <v>56.781</v>
      </c>
      <c r="G100" s="2" t="s">
        <v>206</v>
      </c>
      <c r="H100" s="2" t="s">
        <v>484</v>
      </c>
      <c r="I100" s="2" t="s">
        <v>184</v>
      </c>
      <c r="J100" s="2" t="s">
        <v>557</v>
      </c>
      <c r="K100" s="2" t="s">
        <v>583</v>
      </c>
      <c r="L100" s="22" t="s">
        <v>97</v>
      </c>
      <c r="M100" s="2" t="s">
        <v>42</v>
      </c>
      <c r="N100" s="2" t="s">
        <v>130</v>
      </c>
      <c r="O100" s="2" t="s">
        <v>588</v>
      </c>
      <c r="P100" s="2">
        <v>6317.0</v>
      </c>
      <c r="Q100" s="2">
        <v>91.0</v>
      </c>
      <c r="R100" s="2">
        <v>-5476.0</v>
      </c>
      <c r="S100" s="2">
        <v>-5057.0</v>
      </c>
      <c r="T100" s="4">
        <f t="shared" si="1"/>
        <v>-5266.5</v>
      </c>
      <c r="U100" s="2">
        <v>-5211.0</v>
      </c>
      <c r="V100" s="2">
        <v>-4726.0</v>
      </c>
      <c r="W100" s="4">
        <v>-4968.5</v>
      </c>
      <c r="X100" s="4">
        <f t="shared" si="2"/>
        <v>-6918.5</v>
      </c>
      <c r="Y100" s="2" t="s">
        <v>34</v>
      </c>
      <c r="Z100" s="3">
        <v>-22.6</v>
      </c>
      <c r="AA100" s="3">
        <v>14.3</v>
      </c>
      <c r="AB100" s="2">
        <v>3.14</v>
      </c>
      <c r="AC100" s="2" t="s">
        <v>34</v>
      </c>
      <c r="AD100" s="2"/>
      <c r="AE100" s="5"/>
    </row>
    <row r="101" ht="12.75" customHeight="1">
      <c r="A101" s="1" t="s">
        <v>589</v>
      </c>
      <c r="B101" s="2" t="s">
        <v>590</v>
      </c>
      <c r="C101" s="2" t="s">
        <v>591</v>
      </c>
      <c r="D101" s="2" t="s">
        <v>556</v>
      </c>
      <c r="E101" s="2">
        <v>40.447</v>
      </c>
      <c r="F101" s="2">
        <v>56.781</v>
      </c>
      <c r="G101" s="2" t="s">
        <v>206</v>
      </c>
      <c r="H101" s="2" t="s">
        <v>484</v>
      </c>
      <c r="I101" s="2" t="s">
        <v>184</v>
      </c>
      <c r="J101" s="2" t="s">
        <v>557</v>
      </c>
      <c r="K101" s="2" t="s">
        <v>583</v>
      </c>
      <c r="L101" s="22" t="s">
        <v>97</v>
      </c>
      <c r="M101" s="2" t="s">
        <v>42</v>
      </c>
      <c r="N101" s="2" t="s">
        <v>43</v>
      </c>
      <c r="O101" s="2" t="s">
        <v>592</v>
      </c>
      <c r="P101" s="2">
        <v>4616.0</v>
      </c>
      <c r="Q101" s="2">
        <v>38.0</v>
      </c>
      <c r="R101" s="2">
        <v>-3519.0</v>
      </c>
      <c r="S101" s="2">
        <v>-3138.0</v>
      </c>
      <c r="T101" s="4">
        <f t="shared" si="1"/>
        <v>-3328.5</v>
      </c>
      <c r="U101" s="2">
        <v>-3088.0</v>
      </c>
      <c r="V101" s="2">
        <v>-2892.0</v>
      </c>
      <c r="W101" s="4">
        <v>-2990.0</v>
      </c>
      <c r="X101" s="4">
        <f t="shared" si="2"/>
        <v>-4940</v>
      </c>
      <c r="Y101" s="2" t="s">
        <v>34</v>
      </c>
      <c r="Z101" s="3">
        <v>-22.4</v>
      </c>
      <c r="AA101" s="3">
        <v>13.9</v>
      </c>
      <c r="AB101" s="2">
        <v>3.16</v>
      </c>
      <c r="AC101" s="2" t="s">
        <v>34</v>
      </c>
      <c r="AD101" s="2"/>
      <c r="AE101" s="5"/>
    </row>
    <row r="102" ht="12.75" customHeight="1">
      <c r="A102" s="1" t="s">
        <v>593</v>
      </c>
      <c r="B102" s="2" t="s">
        <v>594</v>
      </c>
      <c r="C102" s="2" t="s">
        <v>595</v>
      </c>
      <c r="D102" s="2" t="s">
        <v>556</v>
      </c>
      <c r="E102" s="2">
        <v>40.447</v>
      </c>
      <c r="F102" s="2">
        <v>56.781</v>
      </c>
      <c r="G102" s="2" t="s">
        <v>206</v>
      </c>
      <c r="H102" s="2" t="s">
        <v>484</v>
      </c>
      <c r="I102" s="2" t="s">
        <v>184</v>
      </c>
      <c r="J102" s="2" t="s">
        <v>557</v>
      </c>
      <c r="K102" s="2" t="s">
        <v>558</v>
      </c>
      <c r="L102" s="22" t="s">
        <v>97</v>
      </c>
      <c r="M102" s="2" t="s">
        <v>559</v>
      </c>
      <c r="N102" s="2" t="s">
        <v>573</v>
      </c>
      <c r="O102" s="2" t="s">
        <v>596</v>
      </c>
      <c r="P102" s="2">
        <v>4916.0</v>
      </c>
      <c r="Q102" s="2">
        <v>35.0</v>
      </c>
      <c r="R102" s="2">
        <v>-3767.0</v>
      </c>
      <c r="S102" s="2">
        <v>-3644.0</v>
      </c>
      <c r="T102" s="4">
        <f t="shared" si="1"/>
        <v>-3705.5</v>
      </c>
      <c r="U102" s="2">
        <v>-3516.0</v>
      </c>
      <c r="V102" s="2">
        <v>-3363.0</v>
      </c>
      <c r="W102" s="4">
        <v>-3439.5</v>
      </c>
      <c r="X102" s="4">
        <f t="shared" si="2"/>
        <v>-5389.5</v>
      </c>
      <c r="Y102" s="2" t="s">
        <v>34</v>
      </c>
      <c r="Z102" s="3">
        <v>-23.3</v>
      </c>
      <c r="AA102" s="3">
        <v>13.9</v>
      </c>
      <c r="AB102" s="2">
        <v>3.17</v>
      </c>
      <c r="AC102" s="2" t="s">
        <v>34</v>
      </c>
      <c r="AD102" s="2"/>
      <c r="AE102" s="5"/>
    </row>
    <row r="103" ht="12.75" customHeight="1">
      <c r="A103" s="1" t="s">
        <v>597</v>
      </c>
      <c r="B103" s="2" t="s">
        <v>598</v>
      </c>
      <c r="C103" s="2" t="s">
        <v>599</v>
      </c>
      <c r="D103" s="2" t="s">
        <v>556</v>
      </c>
      <c r="E103" s="2">
        <v>40.447</v>
      </c>
      <c r="F103" s="2">
        <v>56.781</v>
      </c>
      <c r="G103" s="2" t="s">
        <v>206</v>
      </c>
      <c r="H103" s="2" t="s">
        <v>484</v>
      </c>
      <c r="I103" s="2" t="s">
        <v>184</v>
      </c>
      <c r="J103" s="2" t="s">
        <v>557</v>
      </c>
      <c r="K103" s="2" t="s">
        <v>558</v>
      </c>
      <c r="L103" s="22" t="s">
        <v>97</v>
      </c>
      <c r="M103" s="2" t="s">
        <v>42</v>
      </c>
      <c r="N103" s="2" t="s">
        <v>130</v>
      </c>
      <c r="O103" s="2" t="s">
        <v>600</v>
      </c>
      <c r="P103" s="2">
        <v>5157.0</v>
      </c>
      <c r="Q103" s="2">
        <v>35.0</v>
      </c>
      <c r="R103" s="2">
        <v>-4044.0</v>
      </c>
      <c r="S103" s="2">
        <v>-3811.0</v>
      </c>
      <c r="T103" s="4">
        <f t="shared" si="1"/>
        <v>-3927.5</v>
      </c>
      <c r="U103" s="2">
        <v>-3766.0</v>
      </c>
      <c r="V103" s="2">
        <v>-3541.0</v>
      </c>
      <c r="W103" s="4">
        <v>-3653.5</v>
      </c>
      <c r="X103" s="4">
        <f t="shared" si="2"/>
        <v>-5603.5</v>
      </c>
      <c r="Y103" s="2" t="s">
        <v>34</v>
      </c>
      <c r="Z103" s="3">
        <v>-24.6</v>
      </c>
      <c r="AA103" s="3">
        <v>14.6</v>
      </c>
      <c r="AB103" s="2">
        <v>3.2</v>
      </c>
      <c r="AC103" s="2" t="s">
        <v>34</v>
      </c>
      <c r="AD103" s="2"/>
      <c r="AE103" s="5"/>
    </row>
    <row r="104" ht="12.75" customHeight="1">
      <c r="A104" s="1" t="s">
        <v>601</v>
      </c>
      <c r="B104" s="2" t="s">
        <v>602</v>
      </c>
      <c r="C104" s="2" t="s">
        <v>603</v>
      </c>
      <c r="D104" s="2" t="s">
        <v>483</v>
      </c>
      <c r="E104" s="2">
        <v>40.447</v>
      </c>
      <c r="F104" s="2">
        <v>56.78</v>
      </c>
      <c r="G104" s="2" t="s">
        <v>206</v>
      </c>
      <c r="H104" s="2" t="s">
        <v>484</v>
      </c>
      <c r="I104" s="2" t="s">
        <v>184</v>
      </c>
      <c r="J104" s="2" t="s">
        <v>485</v>
      </c>
      <c r="K104" s="2" t="s">
        <v>228</v>
      </c>
      <c r="L104" s="22" t="s">
        <v>97</v>
      </c>
      <c r="M104" s="2" t="s">
        <v>42</v>
      </c>
      <c r="N104" s="2" t="s">
        <v>43</v>
      </c>
      <c r="O104" s="2" t="s">
        <v>604</v>
      </c>
      <c r="P104" s="2">
        <v>6265.0</v>
      </c>
      <c r="Q104" s="2">
        <v>38.0</v>
      </c>
      <c r="R104" s="2">
        <v>-5321.0</v>
      </c>
      <c r="S104" s="2">
        <v>-5078.0</v>
      </c>
      <c r="T104" s="4">
        <f t="shared" si="1"/>
        <v>-5199.5</v>
      </c>
      <c r="U104" s="2">
        <v>-4993.0</v>
      </c>
      <c r="V104" s="2">
        <v>-4791.0</v>
      </c>
      <c r="W104" s="4">
        <v>-4892.0</v>
      </c>
      <c r="X104" s="4">
        <f t="shared" si="2"/>
        <v>-6842</v>
      </c>
      <c r="Y104" s="2" t="s">
        <v>34</v>
      </c>
      <c r="Z104" s="3">
        <v>-20.1</v>
      </c>
      <c r="AA104" s="3">
        <v>13.2</v>
      </c>
      <c r="AB104" s="2">
        <v>3.22</v>
      </c>
      <c r="AC104" s="2" t="s">
        <v>34</v>
      </c>
      <c r="AD104" s="2"/>
      <c r="AE104" s="5"/>
    </row>
    <row r="105" ht="12.75" customHeight="1">
      <c r="A105" s="1" t="s">
        <v>605</v>
      </c>
      <c r="B105" s="2" t="s">
        <v>606</v>
      </c>
      <c r="C105" s="2" t="s">
        <v>607</v>
      </c>
      <c r="D105" s="2" t="s">
        <v>556</v>
      </c>
      <c r="E105" s="2">
        <v>40.447</v>
      </c>
      <c r="F105" s="2">
        <v>56.781</v>
      </c>
      <c r="G105" s="2" t="s">
        <v>206</v>
      </c>
      <c r="H105" s="2" t="s">
        <v>484</v>
      </c>
      <c r="I105" s="2" t="s">
        <v>184</v>
      </c>
      <c r="J105" s="2" t="s">
        <v>557</v>
      </c>
      <c r="K105" s="2" t="s">
        <v>558</v>
      </c>
      <c r="L105" s="22" t="s">
        <v>97</v>
      </c>
      <c r="M105" s="2" t="s">
        <v>42</v>
      </c>
      <c r="N105" s="2" t="s">
        <v>296</v>
      </c>
      <c r="O105" s="2" t="s">
        <v>608</v>
      </c>
      <c r="P105" s="2">
        <v>4981.0</v>
      </c>
      <c r="Q105" s="2">
        <v>37.0</v>
      </c>
      <c r="R105" s="2">
        <v>-3933.0</v>
      </c>
      <c r="S105" s="2">
        <v>-3660.0</v>
      </c>
      <c r="T105" s="4">
        <f t="shared" si="1"/>
        <v>-3796.5</v>
      </c>
      <c r="U105" s="2">
        <v>-3629.0</v>
      </c>
      <c r="V105" s="2">
        <v>-3372.0</v>
      </c>
      <c r="W105" s="4">
        <v>-3500.5</v>
      </c>
      <c r="X105" s="4">
        <f t="shared" si="2"/>
        <v>-5450.5</v>
      </c>
      <c r="Y105" s="2" t="s">
        <v>34</v>
      </c>
      <c r="Z105" s="3">
        <v>-23.7</v>
      </c>
      <c r="AA105" s="3">
        <v>13.7</v>
      </c>
      <c r="AB105" s="2">
        <v>3.21</v>
      </c>
      <c r="AC105" s="2" t="s">
        <v>609</v>
      </c>
      <c r="AD105" s="2">
        <v>0.710584</v>
      </c>
      <c r="AE105" s="5"/>
    </row>
    <row r="106" ht="12.75" customHeight="1">
      <c r="A106" s="1" t="s">
        <v>610</v>
      </c>
      <c r="B106" s="2" t="s">
        <v>611</v>
      </c>
      <c r="C106" s="2" t="s">
        <v>612</v>
      </c>
      <c r="D106" s="2" t="s">
        <v>556</v>
      </c>
      <c r="E106" s="2">
        <v>40.447</v>
      </c>
      <c r="F106" s="2">
        <v>56.781</v>
      </c>
      <c r="G106" s="2" t="s">
        <v>206</v>
      </c>
      <c r="H106" s="2" t="s">
        <v>484</v>
      </c>
      <c r="I106" s="2" t="s">
        <v>184</v>
      </c>
      <c r="J106" s="2" t="s">
        <v>557</v>
      </c>
      <c r="K106" s="2" t="s">
        <v>558</v>
      </c>
      <c r="L106" s="22" t="s">
        <v>97</v>
      </c>
      <c r="M106" s="2" t="s">
        <v>42</v>
      </c>
      <c r="N106" s="2" t="s">
        <v>564</v>
      </c>
      <c r="O106" s="2" t="s">
        <v>613</v>
      </c>
      <c r="P106" s="2">
        <v>5143.0</v>
      </c>
      <c r="Q106" s="2">
        <v>34.0</v>
      </c>
      <c r="R106" s="2">
        <v>-4040.0</v>
      </c>
      <c r="S106" s="2">
        <v>-3805.0</v>
      </c>
      <c r="T106" s="4">
        <f t="shared" si="1"/>
        <v>-3922.5</v>
      </c>
      <c r="U106" s="2">
        <v>-3761.0</v>
      </c>
      <c r="V106" s="2">
        <v>-3533.0</v>
      </c>
      <c r="W106" s="4">
        <v>-3647.0</v>
      </c>
      <c r="X106" s="4">
        <f t="shared" si="2"/>
        <v>-5597</v>
      </c>
      <c r="Y106" s="2" t="s">
        <v>34</v>
      </c>
      <c r="Z106" s="3">
        <v>-24.4</v>
      </c>
      <c r="AA106" s="3">
        <v>13.9</v>
      </c>
      <c r="AB106" s="2">
        <v>3.22</v>
      </c>
      <c r="AC106" s="2" t="s">
        <v>34</v>
      </c>
      <c r="AD106" s="2"/>
      <c r="AE106" s="5"/>
    </row>
    <row r="107" ht="12.75" customHeight="1">
      <c r="A107" s="1" t="s">
        <v>614</v>
      </c>
      <c r="B107" s="2" t="s">
        <v>615</v>
      </c>
      <c r="C107" s="2" t="s">
        <v>616</v>
      </c>
      <c r="D107" s="2" t="s">
        <v>556</v>
      </c>
      <c r="E107" s="2">
        <v>40.447</v>
      </c>
      <c r="F107" s="2">
        <v>56.781</v>
      </c>
      <c r="G107" s="2" t="s">
        <v>206</v>
      </c>
      <c r="H107" s="2" t="s">
        <v>484</v>
      </c>
      <c r="I107" s="2" t="s">
        <v>184</v>
      </c>
      <c r="J107" s="2" t="s">
        <v>557</v>
      </c>
      <c r="K107" s="2" t="s">
        <v>558</v>
      </c>
      <c r="L107" s="22" t="s">
        <v>97</v>
      </c>
      <c r="M107" s="2" t="s">
        <v>42</v>
      </c>
      <c r="N107" s="2" t="s">
        <v>564</v>
      </c>
      <c r="O107" s="2" t="s">
        <v>617</v>
      </c>
      <c r="P107" s="2">
        <v>5118.0</v>
      </c>
      <c r="Q107" s="2">
        <v>59.0</v>
      </c>
      <c r="R107" s="2">
        <v>-4042.0</v>
      </c>
      <c r="S107" s="2">
        <v>-3779.0</v>
      </c>
      <c r="T107" s="4">
        <f t="shared" si="1"/>
        <v>-3910.5</v>
      </c>
      <c r="U107" s="2">
        <v>-3946.0</v>
      </c>
      <c r="V107" s="2">
        <v>-3647.0</v>
      </c>
      <c r="W107" s="4">
        <v>-3796.5</v>
      </c>
      <c r="X107" s="4">
        <f t="shared" si="2"/>
        <v>-5746.5</v>
      </c>
      <c r="Y107" s="2" t="s">
        <v>34</v>
      </c>
      <c r="Z107" s="3">
        <v>-22.8</v>
      </c>
      <c r="AA107" s="3">
        <v>12.6</v>
      </c>
      <c r="AB107" s="2">
        <v>3.22</v>
      </c>
      <c r="AC107" s="2" t="s">
        <v>34</v>
      </c>
      <c r="AD107" s="2"/>
      <c r="AE107" s="5"/>
    </row>
    <row r="108" ht="12.75" customHeight="1">
      <c r="A108" s="1" t="s">
        <v>618</v>
      </c>
      <c r="B108" s="2" t="s">
        <v>619</v>
      </c>
      <c r="C108" s="2" t="s">
        <v>620</v>
      </c>
      <c r="D108" s="2" t="s">
        <v>556</v>
      </c>
      <c r="E108" s="2">
        <v>40.447</v>
      </c>
      <c r="F108" s="2">
        <v>56.781</v>
      </c>
      <c r="G108" s="2" t="s">
        <v>206</v>
      </c>
      <c r="H108" s="2" t="s">
        <v>484</v>
      </c>
      <c r="I108" s="2" t="s">
        <v>184</v>
      </c>
      <c r="J108" s="2" t="s">
        <v>557</v>
      </c>
      <c r="K108" s="2" t="s">
        <v>558</v>
      </c>
      <c r="L108" s="22" t="s">
        <v>97</v>
      </c>
      <c r="M108" s="2" t="s">
        <v>42</v>
      </c>
      <c r="N108" s="2" t="s">
        <v>621</v>
      </c>
      <c r="O108" s="2" t="s">
        <v>622</v>
      </c>
      <c r="P108" s="2">
        <v>4827.0</v>
      </c>
      <c r="Q108" s="2">
        <v>34.0</v>
      </c>
      <c r="R108" s="2">
        <v>-3694.0</v>
      </c>
      <c r="S108" s="2">
        <v>-3524.0</v>
      </c>
      <c r="T108" s="4">
        <f t="shared" si="1"/>
        <v>-3609</v>
      </c>
      <c r="U108" s="2">
        <v>-3488.0</v>
      </c>
      <c r="V108" s="2">
        <v>-3102.0</v>
      </c>
      <c r="W108" s="4">
        <v>-3295.0</v>
      </c>
      <c r="X108" s="4">
        <f t="shared" si="2"/>
        <v>-5245</v>
      </c>
      <c r="Y108" s="2" t="s">
        <v>34</v>
      </c>
      <c r="Z108" s="3">
        <v>-23.5</v>
      </c>
      <c r="AA108" s="3">
        <v>13.7</v>
      </c>
      <c r="AB108" s="2">
        <v>3.21</v>
      </c>
      <c r="AC108" s="2" t="s">
        <v>34</v>
      </c>
      <c r="AD108" s="2"/>
      <c r="AE108" s="5"/>
    </row>
    <row r="109" ht="12.75" customHeight="1">
      <c r="A109" s="1" t="s">
        <v>623</v>
      </c>
      <c r="B109" s="2" t="s">
        <v>624</v>
      </c>
      <c r="C109" s="2" t="s">
        <v>625</v>
      </c>
      <c r="D109" s="2" t="s">
        <v>626</v>
      </c>
      <c r="E109" s="2">
        <v>107.0</v>
      </c>
      <c r="F109" s="2">
        <v>52.2</v>
      </c>
      <c r="G109" s="2" t="s">
        <v>206</v>
      </c>
      <c r="H109" s="2" t="s">
        <v>627</v>
      </c>
      <c r="I109" s="2" t="s">
        <v>184</v>
      </c>
      <c r="J109" s="2" t="s">
        <v>628</v>
      </c>
      <c r="K109" s="2" t="s">
        <v>96</v>
      </c>
      <c r="L109" s="22" t="s">
        <v>97</v>
      </c>
      <c r="M109" s="2" t="s">
        <v>34</v>
      </c>
      <c r="N109" s="2" t="s">
        <v>34</v>
      </c>
      <c r="O109" s="2" t="s">
        <v>629</v>
      </c>
      <c r="P109" s="2">
        <v>7011.0</v>
      </c>
      <c r="Q109" s="2">
        <v>41.0</v>
      </c>
      <c r="R109" s="2">
        <v>-5991.0</v>
      </c>
      <c r="S109" s="2">
        <v>-5792.0</v>
      </c>
      <c r="T109" s="4">
        <f t="shared" si="1"/>
        <v>-5891.5</v>
      </c>
      <c r="U109" s="2">
        <v>-5361.0</v>
      </c>
      <c r="V109" s="2">
        <v>-5077.0</v>
      </c>
      <c r="W109" s="4">
        <v>-5219.0</v>
      </c>
      <c r="X109" s="4">
        <f t="shared" si="2"/>
        <v>-7169</v>
      </c>
      <c r="Y109" s="2" t="s">
        <v>34</v>
      </c>
      <c r="Z109" s="3">
        <v>-19.9</v>
      </c>
      <c r="AA109" s="3">
        <v>17.3</v>
      </c>
      <c r="AB109" s="2">
        <v>3.22</v>
      </c>
      <c r="AC109" s="2" t="s">
        <v>34</v>
      </c>
      <c r="AD109" s="2"/>
      <c r="AE109" s="5"/>
    </row>
    <row r="110" ht="12.75" customHeight="1">
      <c r="A110" s="1" t="s">
        <v>630</v>
      </c>
      <c r="B110" s="2" t="s">
        <v>631</v>
      </c>
      <c r="C110" s="2" t="s">
        <v>632</v>
      </c>
      <c r="D110" s="2" t="s">
        <v>626</v>
      </c>
      <c r="E110" s="2">
        <v>107.0</v>
      </c>
      <c r="F110" s="2">
        <v>52.2</v>
      </c>
      <c r="G110" s="2" t="s">
        <v>206</v>
      </c>
      <c r="H110" s="2" t="s">
        <v>627</v>
      </c>
      <c r="I110" s="2" t="s">
        <v>184</v>
      </c>
      <c r="J110" s="2" t="s">
        <v>628</v>
      </c>
      <c r="K110" s="2" t="s">
        <v>96</v>
      </c>
      <c r="L110" s="22" t="s">
        <v>97</v>
      </c>
      <c r="M110" s="2" t="s">
        <v>34</v>
      </c>
      <c r="N110" s="2" t="s">
        <v>34</v>
      </c>
      <c r="O110" s="2" t="s">
        <v>633</v>
      </c>
      <c r="P110" s="2">
        <v>6833.0</v>
      </c>
      <c r="Q110" s="2">
        <v>40.0</v>
      </c>
      <c r="R110" s="2">
        <v>-5794.0</v>
      </c>
      <c r="S110" s="2">
        <v>-5640.0</v>
      </c>
      <c r="T110" s="4">
        <f t="shared" si="1"/>
        <v>-5717</v>
      </c>
      <c r="U110" s="2">
        <v>-5209.0</v>
      </c>
      <c r="V110" s="2">
        <v>-4905.0</v>
      </c>
      <c r="W110" s="4">
        <v>-5057.0</v>
      </c>
      <c r="X110" s="4">
        <f t="shared" si="2"/>
        <v>-7007</v>
      </c>
      <c r="Y110" s="2" t="s">
        <v>34</v>
      </c>
      <c r="Z110" s="3">
        <v>-19.7</v>
      </c>
      <c r="AA110" s="3">
        <v>16.9</v>
      </c>
      <c r="AB110" s="2">
        <v>3.17</v>
      </c>
      <c r="AC110" s="2" t="s">
        <v>34</v>
      </c>
      <c r="AD110" s="2"/>
      <c r="AE110" s="5"/>
    </row>
    <row r="111" ht="12.75" customHeight="1">
      <c r="A111" s="1" t="s">
        <v>634</v>
      </c>
      <c r="B111" s="2" t="s">
        <v>635</v>
      </c>
      <c r="C111" s="2" t="s">
        <v>636</v>
      </c>
      <c r="D111" s="2" t="s">
        <v>626</v>
      </c>
      <c r="E111" s="2">
        <v>107.0</v>
      </c>
      <c r="F111" s="2">
        <v>52.2</v>
      </c>
      <c r="G111" s="2" t="s">
        <v>206</v>
      </c>
      <c r="H111" s="2" t="s">
        <v>627</v>
      </c>
      <c r="I111" s="2" t="s">
        <v>184</v>
      </c>
      <c r="J111" s="2" t="s">
        <v>628</v>
      </c>
      <c r="K111" s="2" t="s">
        <v>96</v>
      </c>
      <c r="L111" s="22" t="s">
        <v>97</v>
      </c>
      <c r="M111" s="2" t="s">
        <v>34</v>
      </c>
      <c r="N111" s="2" t="s">
        <v>34</v>
      </c>
      <c r="O111" s="2" t="s">
        <v>637</v>
      </c>
      <c r="P111" s="2">
        <v>6883.0</v>
      </c>
      <c r="Q111" s="2">
        <v>50.0</v>
      </c>
      <c r="R111" s="2">
        <v>-5880.0</v>
      </c>
      <c r="S111" s="2">
        <v>-5670.0</v>
      </c>
      <c r="T111" s="4">
        <f t="shared" si="1"/>
        <v>-5775</v>
      </c>
      <c r="U111" s="2">
        <v>-5281.0</v>
      </c>
      <c r="V111" s="2">
        <v>-4947.0</v>
      </c>
      <c r="W111" s="4">
        <v>-5114.0</v>
      </c>
      <c r="X111" s="4">
        <f t="shared" si="2"/>
        <v>-7064</v>
      </c>
      <c r="Y111" s="2" t="s">
        <v>34</v>
      </c>
      <c r="Z111" s="3">
        <v>-19.8</v>
      </c>
      <c r="AA111" s="3">
        <v>16.7</v>
      </c>
      <c r="AB111" s="2">
        <v>3.23</v>
      </c>
      <c r="AC111" s="2" t="s">
        <v>34</v>
      </c>
      <c r="AD111" s="2"/>
      <c r="AE111" s="5"/>
    </row>
    <row r="112" ht="12.75" customHeight="1">
      <c r="A112" s="1" t="s">
        <v>638</v>
      </c>
      <c r="B112" s="2" t="s">
        <v>639</v>
      </c>
      <c r="C112" s="2" t="s">
        <v>640</v>
      </c>
      <c r="D112" s="2" t="s">
        <v>641</v>
      </c>
      <c r="E112" s="2">
        <v>38.91</v>
      </c>
      <c r="F112" s="2">
        <v>61.272</v>
      </c>
      <c r="G112" s="2" t="s">
        <v>206</v>
      </c>
      <c r="H112" s="2" t="s">
        <v>642</v>
      </c>
      <c r="I112" s="2" t="s">
        <v>643</v>
      </c>
      <c r="J112" s="2" t="s">
        <v>644</v>
      </c>
      <c r="K112" s="2" t="s">
        <v>66</v>
      </c>
      <c r="L112" s="22" t="s">
        <v>97</v>
      </c>
      <c r="M112" s="2" t="s">
        <v>295</v>
      </c>
      <c r="N112" s="2" t="s">
        <v>645</v>
      </c>
      <c r="O112" s="2" t="s">
        <v>646</v>
      </c>
      <c r="P112" s="2">
        <v>10030.0</v>
      </c>
      <c r="Q112" s="2">
        <v>56.0</v>
      </c>
      <c r="R112" s="2">
        <v>-9821.0</v>
      </c>
      <c r="S112" s="2">
        <v>-9323.0</v>
      </c>
      <c r="T112" s="4">
        <f t="shared" si="1"/>
        <v>-9572</v>
      </c>
      <c r="U112" s="2">
        <v>-9155.0</v>
      </c>
      <c r="V112" s="2">
        <v>-8651.0</v>
      </c>
      <c r="W112" s="4">
        <v>-8903.0</v>
      </c>
      <c r="X112" s="4">
        <f t="shared" si="2"/>
        <v>-10853</v>
      </c>
      <c r="Y112" s="2" t="s">
        <v>34</v>
      </c>
      <c r="Z112" s="3">
        <v>-22.3</v>
      </c>
      <c r="AA112" s="3">
        <v>15.4</v>
      </c>
      <c r="AB112" s="2">
        <v>3.23</v>
      </c>
      <c r="AC112" s="2" t="s">
        <v>34</v>
      </c>
      <c r="AD112" s="2"/>
      <c r="AE112" s="5"/>
    </row>
    <row r="113" ht="12.75" customHeight="1">
      <c r="A113" s="1" t="s">
        <v>647</v>
      </c>
      <c r="B113" s="2" t="s">
        <v>648</v>
      </c>
      <c r="C113" s="2" t="s">
        <v>649</v>
      </c>
      <c r="D113" s="2" t="s">
        <v>377</v>
      </c>
      <c r="E113" s="2">
        <v>39.894</v>
      </c>
      <c r="F113" s="2">
        <v>50.072</v>
      </c>
      <c r="G113" s="2" t="s">
        <v>206</v>
      </c>
      <c r="H113" s="2" t="s">
        <v>378</v>
      </c>
      <c r="I113" s="2" t="s">
        <v>184</v>
      </c>
      <c r="J113" s="2" t="s">
        <v>650</v>
      </c>
      <c r="K113" s="2" t="s">
        <v>228</v>
      </c>
      <c r="L113" s="22" t="s">
        <v>97</v>
      </c>
      <c r="M113" s="2" t="s">
        <v>34</v>
      </c>
      <c r="N113" s="2" t="s">
        <v>34</v>
      </c>
      <c r="O113" s="2" t="s">
        <v>651</v>
      </c>
      <c r="P113" s="2">
        <v>6582.0</v>
      </c>
      <c r="Q113" s="2">
        <v>68.0</v>
      </c>
      <c r="R113" s="2">
        <v>-5638.0</v>
      </c>
      <c r="S113" s="2">
        <v>-5383.0</v>
      </c>
      <c r="T113" s="4">
        <f t="shared" si="1"/>
        <v>-5510.5</v>
      </c>
      <c r="U113" s="2">
        <v>-5475.0</v>
      </c>
      <c r="V113" s="2">
        <v>-5080.0</v>
      </c>
      <c r="W113" s="4">
        <v>-5277.5</v>
      </c>
      <c r="X113" s="4">
        <f t="shared" si="2"/>
        <v>-7227.5</v>
      </c>
      <c r="Y113" s="2" t="s">
        <v>34</v>
      </c>
      <c r="Z113" s="3">
        <v>-20.5</v>
      </c>
      <c r="AA113" s="3">
        <v>11.9</v>
      </c>
      <c r="AB113" s="2">
        <v>3.19</v>
      </c>
      <c r="AC113" s="2" t="s">
        <v>34</v>
      </c>
      <c r="AD113" s="2"/>
      <c r="AE113" s="5"/>
    </row>
    <row r="114" ht="12.75" customHeight="1">
      <c r="A114" s="2" t="s">
        <v>652</v>
      </c>
      <c r="B114" s="2" t="s">
        <v>653</v>
      </c>
      <c r="C114" s="2" t="s">
        <v>654</v>
      </c>
      <c r="D114" s="2" t="s">
        <v>377</v>
      </c>
      <c r="E114" s="2">
        <v>39.894</v>
      </c>
      <c r="F114" s="2">
        <v>50.072</v>
      </c>
      <c r="G114" s="2" t="s">
        <v>206</v>
      </c>
      <c r="H114" s="2" t="s">
        <v>378</v>
      </c>
      <c r="I114" s="2" t="s">
        <v>184</v>
      </c>
      <c r="J114" s="2" t="s">
        <v>650</v>
      </c>
      <c r="K114" s="2" t="s">
        <v>228</v>
      </c>
      <c r="L114" s="22" t="s">
        <v>97</v>
      </c>
      <c r="M114" s="2" t="s">
        <v>34</v>
      </c>
      <c r="N114" s="2" t="s">
        <v>34</v>
      </c>
      <c r="O114" s="2" t="s">
        <v>655</v>
      </c>
      <c r="P114" s="2">
        <v>6434.0</v>
      </c>
      <c r="Q114" s="2">
        <v>58.0</v>
      </c>
      <c r="R114" s="2">
        <v>-5491.0</v>
      </c>
      <c r="S114" s="2">
        <v>-5306.0</v>
      </c>
      <c r="T114" s="2">
        <f t="shared" si="1"/>
        <v>-5398.5</v>
      </c>
      <c r="U114" s="2">
        <v>-5305.0</v>
      </c>
      <c r="V114" s="2">
        <v>-4989.0</v>
      </c>
      <c r="W114" s="2">
        <v>-5147.0</v>
      </c>
      <c r="X114" s="2">
        <f t="shared" si="2"/>
        <v>-7097</v>
      </c>
      <c r="Y114" s="2" t="s">
        <v>34</v>
      </c>
      <c r="Z114" s="2">
        <v>-21.6</v>
      </c>
      <c r="AA114" s="2">
        <v>12.6</v>
      </c>
      <c r="AB114" s="2">
        <v>3.21</v>
      </c>
      <c r="AC114" s="2" t="s">
        <v>34</v>
      </c>
      <c r="AD114" s="2"/>
      <c r="AE114" s="2"/>
    </row>
    <row r="115" ht="12.75" customHeight="1">
      <c r="A115" s="2" t="s">
        <v>656</v>
      </c>
      <c r="B115" s="2" t="s">
        <v>657</v>
      </c>
      <c r="C115" s="2" t="s">
        <v>658</v>
      </c>
      <c r="D115" s="2" t="s">
        <v>377</v>
      </c>
      <c r="E115" s="2">
        <v>39.894</v>
      </c>
      <c r="F115" s="2">
        <v>50.072</v>
      </c>
      <c r="G115" s="2" t="s">
        <v>206</v>
      </c>
      <c r="H115" s="2" t="s">
        <v>378</v>
      </c>
      <c r="I115" s="2" t="s">
        <v>184</v>
      </c>
      <c r="J115" s="2" t="s">
        <v>650</v>
      </c>
      <c r="K115" s="2" t="s">
        <v>228</v>
      </c>
      <c r="L115" s="22" t="s">
        <v>97</v>
      </c>
      <c r="M115" s="2" t="s">
        <v>34</v>
      </c>
      <c r="N115" s="2" t="s">
        <v>34</v>
      </c>
      <c r="O115" s="2" t="s">
        <v>659</v>
      </c>
      <c r="P115" s="2">
        <v>6617.0</v>
      </c>
      <c r="Q115" s="2">
        <v>28.0</v>
      </c>
      <c r="R115" s="2">
        <v>-5620.0</v>
      </c>
      <c r="S115" s="2">
        <v>-5493.0</v>
      </c>
      <c r="T115" s="2">
        <f t="shared" si="1"/>
        <v>-5556.5</v>
      </c>
      <c r="U115" s="2">
        <v>-5469.0</v>
      </c>
      <c r="V115" s="2">
        <v>-5222.0</v>
      </c>
      <c r="W115" s="2">
        <v>-5345.5</v>
      </c>
      <c r="X115" s="2">
        <f t="shared" si="2"/>
        <v>-7295.5</v>
      </c>
      <c r="Y115" s="2" t="s">
        <v>34</v>
      </c>
      <c r="Z115" s="2">
        <v>-20.06865</v>
      </c>
      <c r="AA115" s="2">
        <v>12.06595</v>
      </c>
      <c r="AB115" s="2">
        <v>3.2</v>
      </c>
      <c r="AC115" s="2" t="s">
        <v>34</v>
      </c>
      <c r="AD115" s="2"/>
      <c r="AE115" s="2"/>
    </row>
    <row r="116" ht="12.75" customHeight="1">
      <c r="A116" s="2" t="s">
        <v>660</v>
      </c>
      <c r="B116" s="2" t="s">
        <v>661</v>
      </c>
      <c r="C116" s="2" t="s">
        <v>662</v>
      </c>
      <c r="D116" s="2" t="s">
        <v>377</v>
      </c>
      <c r="E116" s="2">
        <v>39.894</v>
      </c>
      <c r="F116" s="2">
        <v>50.072</v>
      </c>
      <c r="G116" s="2" t="s">
        <v>206</v>
      </c>
      <c r="H116" s="2" t="s">
        <v>378</v>
      </c>
      <c r="I116" s="2" t="s">
        <v>184</v>
      </c>
      <c r="J116" s="2" t="s">
        <v>650</v>
      </c>
      <c r="K116" s="2" t="s">
        <v>228</v>
      </c>
      <c r="L116" s="22" t="s">
        <v>97</v>
      </c>
      <c r="M116" s="2" t="s">
        <v>34</v>
      </c>
      <c r="N116" s="2" t="s">
        <v>34</v>
      </c>
      <c r="O116" s="2" t="s">
        <v>663</v>
      </c>
      <c r="P116" s="2">
        <v>6687.0</v>
      </c>
      <c r="Q116" s="2">
        <v>29.0</v>
      </c>
      <c r="R116" s="2">
        <v>-5660.0</v>
      </c>
      <c r="S116" s="2">
        <v>-5554.0</v>
      </c>
      <c r="T116" s="2">
        <f t="shared" si="1"/>
        <v>-5607</v>
      </c>
      <c r="U116" s="2">
        <v>-5279.0</v>
      </c>
      <c r="V116" s="2">
        <v>-5036.0</v>
      </c>
      <c r="W116" s="2">
        <v>-5157.5</v>
      </c>
      <c r="X116" s="2">
        <f t="shared" si="2"/>
        <v>-7107.5</v>
      </c>
      <c r="Y116" s="2" t="s">
        <v>34</v>
      </c>
      <c r="Z116" s="2">
        <v>-20.5097</v>
      </c>
      <c r="AA116" s="2">
        <v>13.3013</v>
      </c>
      <c r="AB116" s="2">
        <v>3.2</v>
      </c>
      <c r="AC116" s="2" t="s">
        <v>34</v>
      </c>
      <c r="AD116" s="2"/>
      <c r="AE116" s="2"/>
    </row>
    <row r="117" ht="12.75" customHeight="1">
      <c r="A117" s="2" t="s">
        <v>664</v>
      </c>
      <c r="B117" s="2" t="s">
        <v>665</v>
      </c>
      <c r="C117" s="2" t="s">
        <v>666</v>
      </c>
      <c r="D117" s="2" t="s">
        <v>377</v>
      </c>
      <c r="E117" s="2">
        <v>39.894</v>
      </c>
      <c r="F117" s="2">
        <v>50.072</v>
      </c>
      <c r="G117" s="2" t="s">
        <v>206</v>
      </c>
      <c r="H117" s="2" t="s">
        <v>378</v>
      </c>
      <c r="I117" s="2" t="s">
        <v>184</v>
      </c>
      <c r="J117" s="2" t="s">
        <v>650</v>
      </c>
      <c r="K117" s="2" t="s">
        <v>228</v>
      </c>
      <c r="L117" s="22" t="s">
        <v>97</v>
      </c>
      <c r="M117" s="2" t="s">
        <v>34</v>
      </c>
      <c r="N117" s="2" t="s">
        <v>34</v>
      </c>
      <c r="O117" s="2" t="s">
        <v>667</v>
      </c>
      <c r="P117" s="2">
        <v>6730.0</v>
      </c>
      <c r="Q117" s="2">
        <v>39.0</v>
      </c>
      <c r="R117" s="2">
        <v>-5717.0</v>
      </c>
      <c r="S117" s="2">
        <v>-5565.0</v>
      </c>
      <c r="T117" s="2">
        <f t="shared" si="1"/>
        <v>-5641</v>
      </c>
      <c r="U117" s="2">
        <v>-5525.0</v>
      </c>
      <c r="V117" s="2">
        <v>-5361.0</v>
      </c>
      <c r="W117" s="2">
        <v>-5443.0</v>
      </c>
      <c r="X117" s="2">
        <f t="shared" si="2"/>
        <v>-7393</v>
      </c>
      <c r="Y117" s="2" t="s">
        <v>34</v>
      </c>
      <c r="Z117" s="2">
        <v>-20.3</v>
      </c>
      <c r="AA117" s="2">
        <v>11.8</v>
      </c>
      <c r="AB117" s="2">
        <v>3.2</v>
      </c>
      <c r="AC117" s="2" t="s">
        <v>34</v>
      </c>
      <c r="AD117" s="2"/>
      <c r="AE117" s="2"/>
    </row>
    <row r="118" ht="12.75" customHeight="1">
      <c r="A118" s="2" t="s">
        <v>668</v>
      </c>
      <c r="B118" s="2" t="s">
        <v>669</v>
      </c>
      <c r="C118" s="2" t="s">
        <v>670</v>
      </c>
      <c r="D118" s="2" t="s">
        <v>671</v>
      </c>
      <c r="E118" s="2">
        <v>13.573</v>
      </c>
      <c r="F118" s="2">
        <v>58.166</v>
      </c>
      <c r="G118" s="2" t="s">
        <v>80</v>
      </c>
      <c r="H118" s="2" t="s">
        <v>81</v>
      </c>
      <c r="I118" s="2" t="s">
        <v>672</v>
      </c>
      <c r="J118" s="2" t="s">
        <v>191</v>
      </c>
      <c r="K118" s="2" t="s">
        <v>191</v>
      </c>
      <c r="L118" s="2" t="s">
        <v>673</v>
      </c>
      <c r="M118" s="2" t="s">
        <v>674</v>
      </c>
      <c r="N118" s="2" t="s">
        <v>675</v>
      </c>
      <c r="O118" s="2" t="s">
        <v>676</v>
      </c>
      <c r="P118" s="2">
        <v>3654.0</v>
      </c>
      <c r="Q118" s="2">
        <v>34.0</v>
      </c>
      <c r="R118" s="2">
        <v>-2137.0</v>
      </c>
      <c r="S118" s="2">
        <v>-1940.0</v>
      </c>
      <c r="T118" s="2">
        <f t="shared" si="1"/>
        <v>-2038.5</v>
      </c>
      <c r="U118" s="2">
        <v>-2140.0</v>
      </c>
      <c r="V118" s="2">
        <v>-1932.0</v>
      </c>
      <c r="W118" s="2">
        <v>-2036.0</v>
      </c>
      <c r="X118" s="2">
        <f t="shared" si="2"/>
        <v>-3986</v>
      </c>
      <c r="Y118" s="2" t="s">
        <v>34</v>
      </c>
      <c r="Z118" s="2">
        <v>-20.6</v>
      </c>
      <c r="AA118" s="2">
        <v>8.9</v>
      </c>
      <c r="AB118" s="2">
        <v>3.16</v>
      </c>
      <c r="AC118" s="2" t="s">
        <v>34</v>
      </c>
      <c r="AD118" s="2"/>
      <c r="AE118" s="2"/>
    </row>
    <row r="119" ht="12.75" customHeight="1">
      <c r="A119" s="2" t="s">
        <v>677</v>
      </c>
      <c r="B119" s="2" t="s">
        <v>678</v>
      </c>
      <c r="C119" s="2" t="s">
        <v>679</v>
      </c>
      <c r="D119" s="2" t="s">
        <v>671</v>
      </c>
      <c r="E119" s="2">
        <v>13.573</v>
      </c>
      <c r="F119" s="2">
        <v>58.166</v>
      </c>
      <c r="G119" s="2" t="s">
        <v>80</v>
      </c>
      <c r="H119" s="2" t="s">
        <v>81</v>
      </c>
      <c r="I119" s="2" t="s">
        <v>672</v>
      </c>
      <c r="J119" s="2" t="s">
        <v>191</v>
      </c>
      <c r="K119" s="2" t="s">
        <v>191</v>
      </c>
      <c r="L119" s="2" t="s">
        <v>680</v>
      </c>
      <c r="M119" s="2" t="s">
        <v>42</v>
      </c>
      <c r="N119" s="2" t="s">
        <v>681</v>
      </c>
      <c r="O119" s="2" t="s">
        <v>682</v>
      </c>
      <c r="P119" s="2">
        <v>3420.0</v>
      </c>
      <c r="Q119" s="2">
        <v>33.0</v>
      </c>
      <c r="R119" s="2">
        <v>-1874.0</v>
      </c>
      <c r="S119" s="2">
        <v>-1630.0</v>
      </c>
      <c r="T119" s="2">
        <f t="shared" si="1"/>
        <v>-1752</v>
      </c>
      <c r="U119" s="2">
        <v>-1874.0</v>
      </c>
      <c r="V119" s="2">
        <v>-1621.0</v>
      </c>
      <c r="W119" s="2">
        <v>-1747.5</v>
      </c>
      <c r="X119" s="2">
        <f t="shared" si="2"/>
        <v>-3697.5</v>
      </c>
      <c r="Y119" s="2" t="s">
        <v>34</v>
      </c>
      <c r="Z119" s="2">
        <v>-20.9</v>
      </c>
      <c r="AA119" s="2">
        <v>10.6</v>
      </c>
      <c r="AB119" s="2">
        <v>3.18</v>
      </c>
      <c r="AC119" s="2" t="s">
        <v>34</v>
      </c>
      <c r="AD119" s="2"/>
      <c r="AE119" s="2"/>
    </row>
    <row r="120" ht="12.75" customHeight="1">
      <c r="A120" s="2" t="s">
        <v>683</v>
      </c>
      <c r="B120" s="2" t="s">
        <v>684</v>
      </c>
      <c r="C120" s="2" t="s">
        <v>685</v>
      </c>
      <c r="D120" s="2" t="s">
        <v>671</v>
      </c>
      <c r="E120" s="2">
        <v>13.573</v>
      </c>
      <c r="F120" s="2">
        <v>58.166</v>
      </c>
      <c r="G120" s="2" t="s">
        <v>80</v>
      </c>
      <c r="H120" s="2" t="s">
        <v>81</v>
      </c>
      <c r="I120" s="2" t="s">
        <v>672</v>
      </c>
      <c r="J120" s="2" t="s">
        <v>191</v>
      </c>
      <c r="K120" s="2" t="s">
        <v>191</v>
      </c>
      <c r="L120" s="2" t="s">
        <v>686</v>
      </c>
      <c r="M120" s="2" t="s">
        <v>275</v>
      </c>
      <c r="N120" s="2" t="s">
        <v>687</v>
      </c>
      <c r="O120" s="2" t="s">
        <v>688</v>
      </c>
      <c r="P120" s="2">
        <v>3640.0</v>
      </c>
      <c r="Q120" s="2">
        <v>33.0</v>
      </c>
      <c r="R120" s="2">
        <v>-2134.0</v>
      </c>
      <c r="S120" s="2">
        <v>-1916.0</v>
      </c>
      <c r="T120" s="2">
        <f t="shared" si="1"/>
        <v>-2025</v>
      </c>
      <c r="U120" s="2">
        <v>-2135.0</v>
      </c>
      <c r="V120" s="2">
        <v>-1900.0</v>
      </c>
      <c r="W120" s="2">
        <v>-2017.5</v>
      </c>
      <c r="X120" s="2">
        <f t="shared" si="2"/>
        <v>-3967.5</v>
      </c>
      <c r="Y120" s="2" t="s">
        <v>34</v>
      </c>
      <c r="Z120" s="2">
        <v>-20.8</v>
      </c>
      <c r="AA120" s="2">
        <v>9.9</v>
      </c>
      <c r="AB120" s="2">
        <v>3.22</v>
      </c>
      <c r="AC120" s="2" t="s">
        <v>34</v>
      </c>
      <c r="AD120" s="2"/>
      <c r="AE120" s="2"/>
    </row>
    <row r="121" ht="12.75" customHeight="1">
      <c r="A121" s="2" t="s">
        <v>689</v>
      </c>
      <c r="B121" s="2" t="s">
        <v>690</v>
      </c>
      <c r="C121" s="2" t="s">
        <v>691</v>
      </c>
      <c r="D121" s="2" t="s">
        <v>671</v>
      </c>
      <c r="E121" s="2">
        <v>13.573</v>
      </c>
      <c r="F121" s="2">
        <v>58.166</v>
      </c>
      <c r="G121" s="2" t="s">
        <v>80</v>
      </c>
      <c r="H121" s="2" t="s">
        <v>81</v>
      </c>
      <c r="I121" s="2" t="s">
        <v>672</v>
      </c>
      <c r="J121" s="2" t="s">
        <v>191</v>
      </c>
      <c r="K121" s="2" t="s">
        <v>191</v>
      </c>
      <c r="L121" s="2" t="s">
        <v>692</v>
      </c>
      <c r="M121" s="2" t="s">
        <v>42</v>
      </c>
      <c r="N121" s="2" t="s">
        <v>693</v>
      </c>
      <c r="O121" s="2" t="s">
        <v>694</v>
      </c>
      <c r="P121" s="2">
        <v>3595.0</v>
      </c>
      <c r="Q121" s="2">
        <v>33.0</v>
      </c>
      <c r="R121" s="2">
        <v>-2110.0</v>
      </c>
      <c r="S121" s="2">
        <v>-1880.0</v>
      </c>
      <c r="T121" s="2">
        <f t="shared" si="1"/>
        <v>-1995</v>
      </c>
      <c r="U121" s="2">
        <v>-2112.0</v>
      </c>
      <c r="V121" s="2">
        <v>-1826.0</v>
      </c>
      <c r="W121" s="2">
        <v>-1969.0</v>
      </c>
      <c r="X121" s="2">
        <f t="shared" si="2"/>
        <v>-3919</v>
      </c>
      <c r="Y121" s="2" t="s">
        <v>34</v>
      </c>
      <c r="Z121" s="2">
        <v>-20.8</v>
      </c>
      <c r="AA121" s="2">
        <v>9.3</v>
      </c>
      <c r="AB121" s="2">
        <v>3.17</v>
      </c>
      <c r="AC121" s="2" t="s">
        <v>34</v>
      </c>
      <c r="AD121" s="2"/>
      <c r="AE121" s="2"/>
    </row>
    <row r="122" ht="12.75" customHeight="1">
      <c r="A122" s="2" t="s">
        <v>695</v>
      </c>
      <c r="B122" s="2" t="s">
        <v>696</v>
      </c>
      <c r="C122" s="2" t="s">
        <v>697</v>
      </c>
      <c r="D122" s="2" t="s">
        <v>671</v>
      </c>
      <c r="E122" s="2">
        <v>13.573</v>
      </c>
      <c r="F122" s="2">
        <v>58.166</v>
      </c>
      <c r="G122" s="2" t="s">
        <v>80</v>
      </c>
      <c r="H122" s="2" t="s">
        <v>81</v>
      </c>
      <c r="I122" s="2" t="s">
        <v>672</v>
      </c>
      <c r="J122" s="2" t="s">
        <v>191</v>
      </c>
      <c r="K122" s="2" t="s">
        <v>191</v>
      </c>
      <c r="L122" s="2" t="s">
        <v>698</v>
      </c>
      <c r="M122" s="2" t="s">
        <v>42</v>
      </c>
      <c r="N122" s="2" t="s">
        <v>699</v>
      </c>
      <c r="O122" s="2" t="s">
        <v>700</v>
      </c>
      <c r="P122" s="2">
        <v>3491.0</v>
      </c>
      <c r="Q122" s="2">
        <v>33.0</v>
      </c>
      <c r="R122" s="2">
        <v>-1902.0</v>
      </c>
      <c r="S122" s="2">
        <v>-1697.0</v>
      </c>
      <c r="T122" s="2">
        <f t="shared" si="1"/>
        <v>-1799.5</v>
      </c>
      <c r="U122" s="2">
        <v>-1900.0</v>
      </c>
      <c r="V122" s="2">
        <v>-1695.0</v>
      </c>
      <c r="W122" s="2">
        <v>-1797.5</v>
      </c>
      <c r="X122" s="2">
        <f t="shared" si="2"/>
        <v>-3747.5</v>
      </c>
      <c r="Y122" s="2" t="s">
        <v>34</v>
      </c>
      <c r="Z122" s="2">
        <v>-21.1</v>
      </c>
      <c r="AA122" s="2">
        <v>8.5</v>
      </c>
      <c r="AB122" s="2">
        <v>3.15</v>
      </c>
      <c r="AC122" s="2" t="s">
        <v>34</v>
      </c>
      <c r="AD122" s="2"/>
      <c r="AE122" s="2"/>
    </row>
    <row r="123" ht="12.75" customHeight="1">
      <c r="A123" s="2" t="s">
        <v>701</v>
      </c>
      <c r="B123" s="2" t="s">
        <v>702</v>
      </c>
      <c r="C123" s="2" t="s">
        <v>703</v>
      </c>
      <c r="D123" s="2" t="s">
        <v>671</v>
      </c>
      <c r="E123" s="2">
        <v>13.573</v>
      </c>
      <c r="F123" s="2">
        <v>58.166</v>
      </c>
      <c r="G123" s="2" t="s">
        <v>80</v>
      </c>
      <c r="H123" s="2" t="s">
        <v>81</v>
      </c>
      <c r="I123" s="2" t="s">
        <v>672</v>
      </c>
      <c r="J123" s="2" t="s">
        <v>191</v>
      </c>
      <c r="K123" s="2" t="s">
        <v>191</v>
      </c>
      <c r="L123" s="2" t="s">
        <v>704</v>
      </c>
      <c r="M123" s="2" t="s">
        <v>275</v>
      </c>
      <c r="N123" s="2" t="s">
        <v>705</v>
      </c>
      <c r="O123" s="2" t="s">
        <v>706</v>
      </c>
      <c r="P123" s="2">
        <v>3500.0</v>
      </c>
      <c r="Q123" s="2">
        <v>31.0</v>
      </c>
      <c r="R123" s="2">
        <v>-1910.0</v>
      </c>
      <c r="S123" s="2">
        <v>-1704.0</v>
      </c>
      <c r="T123" s="2">
        <f t="shared" si="1"/>
        <v>-1807</v>
      </c>
      <c r="U123" s="2">
        <v>-1920.0</v>
      </c>
      <c r="V123" s="2">
        <v>-1701.0</v>
      </c>
      <c r="W123" s="2">
        <v>-1810.5</v>
      </c>
      <c r="X123" s="2">
        <f t="shared" si="2"/>
        <v>-3760.5</v>
      </c>
      <c r="Y123" s="2" t="s">
        <v>34</v>
      </c>
      <c r="Z123" s="2">
        <v>-20.0</v>
      </c>
      <c r="AA123" s="2">
        <v>10.8</v>
      </c>
      <c r="AB123" s="2">
        <v>3.24</v>
      </c>
      <c r="AC123" s="2" t="s">
        <v>34</v>
      </c>
      <c r="AD123" s="2"/>
      <c r="AE123" s="2"/>
    </row>
    <row r="124" ht="12.75" customHeight="1">
      <c r="A124" s="2" t="s">
        <v>707</v>
      </c>
      <c r="B124" s="2" t="s">
        <v>708</v>
      </c>
      <c r="C124" s="2" t="s">
        <v>709</v>
      </c>
      <c r="D124" s="2" t="s">
        <v>671</v>
      </c>
      <c r="E124" s="2">
        <v>13.573</v>
      </c>
      <c r="F124" s="2">
        <v>58.166</v>
      </c>
      <c r="G124" s="2" t="s">
        <v>80</v>
      </c>
      <c r="H124" s="2" t="s">
        <v>81</v>
      </c>
      <c r="I124" s="2" t="s">
        <v>672</v>
      </c>
      <c r="J124" s="2" t="s">
        <v>191</v>
      </c>
      <c r="K124" s="2" t="s">
        <v>191</v>
      </c>
      <c r="L124" s="2" t="s">
        <v>680</v>
      </c>
      <c r="M124" s="2" t="s">
        <v>295</v>
      </c>
      <c r="N124" s="2" t="s">
        <v>645</v>
      </c>
      <c r="O124" s="2" t="s">
        <v>710</v>
      </c>
      <c r="P124" s="2">
        <v>3602.0</v>
      </c>
      <c r="Q124" s="2">
        <v>33.0</v>
      </c>
      <c r="R124" s="2">
        <v>-2112.0</v>
      </c>
      <c r="S124" s="2">
        <v>-1883.0</v>
      </c>
      <c r="T124" s="2">
        <f t="shared" si="1"/>
        <v>-1997.5</v>
      </c>
      <c r="U124" s="2">
        <v>-2116.0</v>
      </c>
      <c r="V124" s="2">
        <v>-1831.0</v>
      </c>
      <c r="W124" s="2">
        <v>-1973.5</v>
      </c>
      <c r="X124" s="2">
        <f t="shared" si="2"/>
        <v>-3923.5</v>
      </c>
      <c r="Y124" s="2" t="s">
        <v>34</v>
      </c>
      <c r="Z124" s="2">
        <v>-20.8</v>
      </c>
      <c r="AA124" s="2">
        <v>8.3</v>
      </c>
      <c r="AB124" s="2">
        <v>3.17</v>
      </c>
      <c r="AC124" s="2" t="s">
        <v>34</v>
      </c>
      <c r="AD124" s="2"/>
      <c r="AE124" s="2"/>
    </row>
    <row r="125" ht="12.75" customHeight="1">
      <c r="A125" s="2" t="s">
        <v>711</v>
      </c>
      <c r="B125" s="2" t="s">
        <v>712</v>
      </c>
      <c r="C125" s="2" t="s">
        <v>713</v>
      </c>
      <c r="D125" s="2" t="s">
        <v>671</v>
      </c>
      <c r="E125" s="2">
        <v>13.573</v>
      </c>
      <c r="F125" s="2">
        <v>58.166</v>
      </c>
      <c r="G125" s="2" t="s">
        <v>80</v>
      </c>
      <c r="H125" s="2" t="s">
        <v>81</v>
      </c>
      <c r="I125" s="2" t="s">
        <v>672</v>
      </c>
      <c r="J125" s="2" t="s">
        <v>191</v>
      </c>
      <c r="K125" s="2" t="s">
        <v>191</v>
      </c>
      <c r="L125" s="2" t="s">
        <v>673</v>
      </c>
      <c r="M125" s="2" t="s">
        <v>295</v>
      </c>
      <c r="N125" s="2" t="s">
        <v>714</v>
      </c>
      <c r="O125" s="2" t="s">
        <v>715</v>
      </c>
      <c r="P125" s="2">
        <v>3562.0</v>
      </c>
      <c r="Q125" s="2">
        <v>49.0</v>
      </c>
      <c r="R125" s="2">
        <v>-2030.0</v>
      </c>
      <c r="S125" s="2">
        <v>-1756.0</v>
      </c>
      <c r="T125" s="2">
        <f t="shared" si="1"/>
        <v>-1893</v>
      </c>
      <c r="U125" s="2">
        <v>-2031.0</v>
      </c>
      <c r="V125" s="2">
        <v>-1750.0</v>
      </c>
      <c r="W125" s="2">
        <v>-1890.5</v>
      </c>
      <c r="X125" s="2">
        <f t="shared" si="2"/>
        <v>-3840.5</v>
      </c>
      <c r="Y125" s="2" t="s">
        <v>34</v>
      </c>
      <c r="Z125" s="2">
        <v>-21.0</v>
      </c>
      <c r="AA125" s="2">
        <v>10.7</v>
      </c>
      <c r="AB125" s="2">
        <v>3.15</v>
      </c>
      <c r="AC125" s="2" t="s">
        <v>34</v>
      </c>
      <c r="AD125" s="2"/>
      <c r="AE125" s="2"/>
    </row>
    <row r="126" ht="12.75" customHeight="1">
      <c r="A126" s="2" t="s">
        <v>716</v>
      </c>
      <c r="B126" s="2" t="s">
        <v>717</v>
      </c>
      <c r="C126" s="2" t="s">
        <v>718</v>
      </c>
      <c r="D126" s="2" t="s">
        <v>719</v>
      </c>
      <c r="E126" s="2">
        <v>10.133</v>
      </c>
      <c r="F126" s="2">
        <v>55.404</v>
      </c>
      <c r="G126" s="2" t="s">
        <v>37</v>
      </c>
      <c r="H126" s="2" t="s">
        <v>720</v>
      </c>
      <c r="I126" s="2" t="s">
        <v>56</v>
      </c>
      <c r="J126" s="2" t="s">
        <v>66</v>
      </c>
      <c r="K126" s="2" t="s">
        <v>66</v>
      </c>
      <c r="L126" s="2" t="s">
        <v>721</v>
      </c>
      <c r="M126" s="2" t="s">
        <v>58</v>
      </c>
      <c r="N126" s="2" t="s">
        <v>722</v>
      </c>
      <c r="O126" s="2" t="s">
        <v>723</v>
      </c>
      <c r="P126" s="2">
        <v>9285.0</v>
      </c>
      <c r="Q126" s="2">
        <v>50.0</v>
      </c>
      <c r="R126" s="2">
        <v>-8694.0</v>
      </c>
      <c r="S126" s="2">
        <v>-8331.0</v>
      </c>
      <c r="T126" s="2">
        <f t="shared" si="1"/>
        <v>-8512.5</v>
      </c>
      <c r="U126" s="2">
        <v>-8698.0</v>
      </c>
      <c r="V126" s="2">
        <v>-8332.0</v>
      </c>
      <c r="W126" s="2">
        <v>-8515.0</v>
      </c>
      <c r="X126" s="2">
        <f t="shared" si="2"/>
        <v>-10465</v>
      </c>
      <c r="Y126" s="2" t="s">
        <v>724</v>
      </c>
      <c r="Z126" s="2"/>
      <c r="AA126" s="2"/>
      <c r="AB126" s="2"/>
      <c r="AC126" s="2" t="s">
        <v>725</v>
      </c>
      <c r="AD126" s="2">
        <v>0.71005</v>
      </c>
      <c r="AE126" s="2"/>
    </row>
    <row r="127" ht="12.75" customHeight="1">
      <c r="A127" s="2" t="s">
        <v>716</v>
      </c>
      <c r="B127" s="2" t="s">
        <v>717</v>
      </c>
      <c r="C127" s="2" t="s">
        <v>718</v>
      </c>
      <c r="D127" s="2" t="s">
        <v>719</v>
      </c>
      <c r="E127" s="2">
        <v>10.133</v>
      </c>
      <c r="F127" s="2">
        <v>55.404</v>
      </c>
      <c r="G127" s="2" t="s">
        <v>37</v>
      </c>
      <c r="H127" s="2" t="s">
        <v>720</v>
      </c>
      <c r="I127" s="2" t="s">
        <v>56</v>
      </c>
      <c r="J127" s="2" t="s">
        <v>66</v>
      </c>
      <c r="K127" s="2" t="s">
        <v>66</v>
      </c>
      <c r="L127" s="2" t="s">
        <v>422</v>
      </c>
      <c r="M127" s="2" t="s">
        <v>58</v>
      </c>
      <c r="N127" s="2" t="s">
        <v>722</v>
      </c>
      <c r="O127" s="2" t="s">
        <v>723</v>
      </c>
      <c r="P127" s="2">
        <v>9285.0</v>
      </c>
      <c r="Q127" s="2">
        <v>50.0</v>
      </c>
      <c r="R127" s="2">
        <v>-8694.0</v>
      </c>
      <c r="S127" s="2">
        <v>-8331.0</v>
      </c>
      <c r="T127" s="2">
        <f t="shared" si="1"/>
        <v>-8512.5</v>
      </c>
      <c r="U127" s="2">
        <v>-8698.0</v>
      </c>
      <c r="V127" s="2">
        <v>-8332.0</v>
      </c>
      <c r="W127" s="2">
        <v>-8515.0</v>
      </c>
      <c r="X127" s="2">
        <f t="shared" si="2"/>
        <v>-10465</v>
      </c>
      <c r="Y127" s="2" t="s">
        <v>724</v>
      </c>
      <c r="Z127" s="2">
        <v>-22.3</v>
      </c>
      <c r="AA127" s="2">
        <v>7.9</v>
      </c>
      <c r="AB127" s="2">
        <v>3.4</v>
      </c>
      <c r="AC127" s="2" t="s">
        <v>34</v>
      </c>
      <c r="AD127" s="2"/>
      <c r="AE127" s="2"/>
    </row>
    <row r="128" ht="12.75" customHeight="1">
      <c r="A128" s="1" t="s">
        <v>726</v>
      </c>
      <c r="B128" s="2" t="s">
        <v>727</v>
      </c>
      <c r="C128" s="2" t="s">
        <v>728</v>
      </c>
      <c r="D128" s="2" t="s">
        <v>729</v>
      </c>
      <c r="E128" s="2">
        <v>13.454</v>
      </c>
      <c r="F128" s="2">
        <v>58.164</v>
      </c>
      <c r="G128" s="2" t="s">
        <v>80</v>
      </c>
      <c r="H128" s="2" t="s">
        <v>81</v>
      </c>
      <c r="I128" s="2" t="s">
        <v>730</v>
      </c>
      <c r="J128" s="2" t="s">
        <v>453</v>
      </c>
      <c r="K128" s="2" t="s">
        <v>102</v>
      </c>
      <c r="L128" s="22" t="s">
        <v>731</v>
      </c>
      <c r="M128" s="2" t="s">
        <v>42</v>
      </c>
      <c r="N128" s="2" t="s">
        <v>34</v>
      </c>
      <c r="O128" s="2" t="s">
        <v>732</v>
      </c>
      <c r="P128" s="2">
        <v>4404.0</v>
      </c>
      <c r="Q128" s="2">
        <v>21.0</v>
      </c>
      <c r="R128" s="2">
        <v>-3092.0</v>
      </c>
      <c r="S128" s="2">
        <v>-2928.0</v>
      </c>
      <c r="T128" s="4">
        <f t="shared" si="1"/>
        <v>-3010</v>
      </c>
      <c r="U128" s="2">
        <v>-3095.0</v>
      </c>
      <c r="V128" s="2">
        <v>-2924.0</v>
      </c>
      <c r="W128" s="4">
        <v>-3009.5</v>
      </c>
      <c r="X128" s="4">
        <f t="shared" si="2"/>
        <v>-4959.5</v>
      </c>
      <c r="Y128" s="2" t="s">
        <v>34</v>
      </c>
      <c r="Z128" s="3">
        <v>-21.0944</v>
      </c>
      <c r="AA128" s="3">
        <v>10.7255</v>
      </c>
      <c r="AB128" s="2">
        <v>3.2</v>
      </c>
      <c r="AC128" s="2" t="s">
        <v>34</v>
      </c>
      <c r="AD128" s="2"/>
      <c r="AE128" s="5"/>
    </row>
    <row r="129" ht="12.75" customHeight="1">
      <c r="A129" s="1" t="s">
        <v>733</v>
      </c>
      <c r="B129" s="2" t="s">
        <v>734</v>
      </c>
      <c r="C129" s="2" t="s">
        <v>735</v>
      </c>
      <c r="D129" s="2" t="s">
        <v>736</v>
      </c>
      <c r="E129" s="2">
        <v>11.492</v>
      </c>
      <c r="F129" s="2">
        <v>58.246</v>
      </c>
      <c r="G129" s="2" t="s">
        <v>80</v>
      </c>
      <c r="H129" s="2" t="s">
        <v>737</v>
      </c>
      <c r="I129" s="2" t="s">
        <v>120</v>
      </c>
      <c r="J129" s="2" t="s">
        <v>738</v>
      </c>
      <c r="K129" s="2" t="s">
        <v>96</v>
      </c>
      <c r="L129" s="22" t="s">
        <v>739</v>
      </c>
      <c r="M129" s="2" t="s">
        <v>58</v>
      </c>
      <c r="N129" s="2" t="s">
        <v>246</v>
      </c>
      <c r="O129" s="2" t="s">
        <v>740</v>
      </c>
      <c r="P129" s="2">
        <v>5259.0</v>
      </c>
      <c r="Q129" s="2">
        <v>37.0</v>
      </c>
      <c r="R129" s="2">
        <v>-4230.0</v>
      </c>
      <c r="S129" s="2">
        <v>-3980.0</v>
      </c>
      <c r="T129" s="4">
        <f t="shared" si="1"/>
        <v>-4105</v>
      </c>
      <c r="U129" s="2">
        <v>-3963.0</v>
      </c>
      <c r="V129" s="2">
        <v>-3781.0</v>
      </c>
      <c r="W129" s="4">
        <v>-3872.0</v>
      </c>
      <c r="X129" s="4">
        <f t="shared" si="2"/>
        <v>-5822</v>
      </c>
      <c r="Y129" s="2" t="s">
        <v>34</v>
      </c>
      <c r="Z129" s="3">
        <v>-13.35</v>
      </c>
      <c r="AA129" s="3">
        <v>17.34</v>
      </c>
      <c r="AB129" s="2">
        <v>3.17</v>
      </c>
      <c r="AC129" s="2" t="s">
        <v>741</v>
      </c>
      <c r="AD129" s="2">
        <v>0.71166</v>
      </c>
      <c r="AE129" s="5"/>
    </row>
    <row r="130" ht="12.75" customHeight="1">
      <c r="A130" s="1" t="s">
        <v>742</v>
      </c>
      <c r="B130" s="2" t="s">
        <v>743</v>
      </c>
      <c r="C130" s="2" t="s">
        <v>744</v>
      </c>
      <c r="D130" s="2" t="s">
        <v>745</v>
      </c>
      <c r="E130" s="2">
        <v>11.744</v>
      </c>
      <c r="F130" s="2">
        <v>57.736</v>
      </c>
      <c r="G130" s="2" t="s">
        <v>80</v>
      </c>
      <c r="H130" s="2" t="s">
        <v>737</v>
      </c>
      <c r="I130" s="2" t="s">
        <v>120</v>
      </c>
      <c r="J130" s="2" t="s">
        <v>191</v>
      </c>
      <c r="K130" s="2" t="s">
        <v>191</v>
      </c>
      <c r="L130" s="22" t="s">
        <v>746</v>
      </c>
      <c r="M130" s="2" t="s">
        <v>58</v>
      </c>
      <c r="N130" s="2" t="s">
        <v>246</v>
      </c>
      <c r="O130" s="2" t="s">
        <v>747</v>
      </c>
      <c r="P130" s="2">
        <v>3659.0</v>
      </c>
      <c r="Q130" s="2">
        <v>37.0</v>
      </c>
      <c r="R130" s="2">
        <v>-2141.0</v>
      </c>
      <c r="S130" s="2">
        <v>-1927.0</v>
      </c>
      <c r="T130" s="4">
        <f t="shared" si="1"/>
        <v>-2034</v>
      </c>
      <c r="U130" s="2">
        <v>-2112.0</v>
      </c>
      <c r="V130" s="2">
        <v>-1778.0</v>
      </c>
      <c r="W130" s="4">
        <v>-1945.0</v>
      </c>
      <c r="X130" s="4">
        <f t="shared" si="2"/>
        <v>-3895</v>
      </c>
      <c r="Y130" s="2" t="s">
        <v>34</v>
      </c>
      <c r="Z130" s="3">
        <v>-18.52</v>
      </c>
      <c r="AA130" s="3">
        <v>12.6</v>
      </c>
      <c r="AB130" s="2">
        <v>3.17</v>
      </c>
      <c r="AC130" s="2" t="s">
        <v>748</v>
      </c>
      <c r="AD130" s="2">
        <v>0.714154</v>
      </c>
      <c r="AE130" s="5"/>
    </row>
    <row r="131" ht="12.75" customHeight="1">
      <c r="A131" s="1" t="s">
        <v>749</v>
      </c>
      <c r="B131" s="2" t="s">
        <v>750</v>
      </c>
      <c r="C131" s="2" t="s">
        <v>751</v>
      </c>
      <c r="D131" s="2" t="s">
        <v>752</v>
      </c>
      <c r="E131" s="2">
        <v>35.239</v>
      </c>
      <c r="F131" s="2">
        <v>47.451</v>
      </c>
      <c r="G131" s="2" t="s">
        <v>753</v>
      </c>
      <c r="H131" s="2" t="s">
        <v>754</v>
      </c>
      <c r="I131" s="2" t="s">
        <v>184</v>
      </c>
      <c r="J131" s="2" t="s">
        <v>228</v>
      </c>
      <c r="K131" s="2" t="s">
        <v>228</v>
      </c>
      <c r="L131" s="22" t="s">
        <v>755</v>
      </c>
      <c r="M131" s="2" t="s">
        <v>295</v>
      </c>
      <c r="N131" s="2" t="s">
        <v>564</v>
      </c>
      <c r="O131" s="2" t="s">
        <v>756</v>
      </c>
      <c r="P131" s="2">
        <v>6174.0</v>
      </c>
      <c r="Q131" s="2">
        <v>35.0</v>
      </c>
      <c r="R131" s="2">
        <v>-5220.0</v>
      </c>
      <c r="S131" s="2">
        <v>-5011.0</v>
      </c>
      <c r="T131" s="4">
        <f t="shared" si="1"/>
        <v>-5115.5</v>
      </c>
      <c r="U131" s="2">
        <v>-4673.0</v>
      </c>
      <c r="V131" s="2">
        <v>-4452.0</v>
      </c>
      <c r="W131" s="4">
        <v>-4562.5</v>
      </c>
      <c r="X131" s="4">
        <f t="shared" si="2"/>
        <v>-6512.5</v>
      </c>
      <c r="Y131" s="2" t="s">
        <v>34</v>
      </c>
      <c r="Z131" s="3">
        <v>-21.6</v>
      </c>
      <c r="AA131" s="3">
        <v>13.8</v>
      </c>
      <c r="AB131" s="2">
        <v>3.19</v>
      </c>
      <c r="AC131" s="2" t="s">
        <v>34</v>
      </c>
      <c r="AD131" s="2"/>
      <c r="AE131" s="5"/>
    </row>
    <row r="132" ht="12.75" customHeight="1">
      <c r="A132" s="1" t="s">
        <v>757</v>
      </c>
      <c r="B132" s="2" t="s">
        <v>758</v>
      </c>
      <c r="C132" s="2" t="s">
        <v>759</v>
      </c>
      <c r="D132" s="2" t="s">
        <v>752</v>
      </c>
      <c r="E132" s="2">
        <v>35.239</v>
      </c>
      <c r="F132" s="2">
        <v>47.451</v>
      </c>
      <c r="G132" s="2" t="s">
        <v>753</v>
      </c>
      <c r="H132" s="2" t="s">
        <v>754</v>
      </c>
      <c r="I132" s="2" t="s">
        <v>184</v>
      </c>
      <c r="J132" s="2" t="s">
        <v>228</v>
      </c>
      <c r="K132" s="2" t="s">
        <v>228</v>
      </c>
      <c r="L132" s="22" t="s">
        <v>760</v>
      </c>
      <c r="M132" s="2" t="s">
        <v>295</v>
      </c>
      <c r="N132" s="2" t="s">
        <v>123</v>
      </c>
      <c r="O132" s="2" t="s">
        <v>761</v>
      </c>
      <c r="P132" s="2">
        <v>5276.0</v>
      </c>
      <c r="Q132" s="2">
        <v>38.0</v>
      </c>
      <c r="R132" s="2">
        <v>-4233.0</v>
      </c>
      <c r="S132" s="2">
        <v>-3991.0</v>
      </c>
      <c r="T132" s="4">
        <f t="shared" si="1"/>
        <v>-4112</v>
      </c>
      <c r="U132" s="2">
        <v>-3647.0</v>
      </c>
      <c r="V132" s="2">
        <v>-3522.0</v>
      </c>
      <c r="W132" s="4">
        <v>-3584.5</v>
      </c>
      <c r="X132" s="4">
        <f t="shared" si="2"/>
        <v>-5534.5</v>
      </c>
      <c r="Y132" s="2" t="s">
        <v>34</v>
      </c>
      <c r="Z132" s="3">
        <v>-21.2</v>
      </c>
      <c r="AA132" s="3">
        <v>14.9</v>
      </c>
      <c r="AB132" s="2">
        <v>3.2</v>
      </c>
      <c r="AC132" s="2" t="s">
        <v>34</v>
      </c>
      <c r="AD132" s="2"/>
      <c r="AE132" s="5"/>
    </row>
    <row r="133" ht="12.75" customHeight="1">
      <c r="A133" s="1" t="s">
        <v>762</v>
      </c>
      <c r="B133" s="2" t="s">
        <v>763</v>
      </c>
      <c r="C133" s="2" t="s">
        <v>764</v>
      </c>
      <c r="D133" s="2" t="s">
        <v>765</v>
      </c>
      <c r="E133" s="2">
        <v>34.268</v>
      </c>
      <c r="F133" s="2">
        <v>47.433</v>
      </c>
      <c r="G133" s="2" t="s">
        <v>753</v>
      </c>
      <c r="H133" s="2" t="s">
        <v>754</v>
      </c>
      <c r="I133" s="2" t="s">
        <v>184</v>
      </c>
      <c r="J133" s="2" t="s">
        <v>228</v>
      </c>
      <c r="K133" s="2"/>
      <c r="L133" s="22" t="s">
        <v>766</v>
      </c>
      <c r="M133" s="2" t="s">
        <v>42</v>
      </c>
      <c r="N133" s="2" t="s">
        <v>130</v>
      </c>
      <c r="O133" s="2" t="s">
        <v>767</v>
      </c>
      <c r="P133" s="2">
        <v>6800.0</v>
      </c>
      <c r="Q133" s="2"/>
      <c r="R133" s="2">
        <v>-5727.0</v>
      </c>
      <c r="S133" s="2">
        <v>-5657.0</v>
      </c>
      <c r="T133" s="4">
        <f t="shared" si="1"/>
        <v>-5692</v>
      </c>
      <c r="U133" s="4">
        <v>-5362.0</v>
      </c>
      <c r="V133" s="4">
        <v>-5228.0</v>
      </c>
      <c r="W133" s="4">
        <v>-5295.0</v>
      </c>
      <c r="X133" s="4">
        <f t="shared" si="2"/>
        <v>-7245</v>
      </c>
      <c r="Y133" s="2" t="s">
        <v>768</v>
      </c>
      <c r="Z133" s="3"/>
      <c r="AA133" s="3"/>
      <c r="AB133" s="2"/>
      <c r="AC133" s="2" t="s">
        <v>34</v>
      </c>
      <c r="AD133" s="2"/>
      <c r="AE133" s="5"/>
    </row>
    <row r="134" ht="12.75" customHeight="1">
      <c r="A134" s="1" t="s">
        <v>769</v>
      </c>
      <c r="B134" s="2" t="s">
        <v>770</v>
      </c>
      <c r="C134" s="2" t="s">
        <v>771</v>
      </c>
      <c r="D134" s="2" t="s">
        <v>765</v>
      </c>
      <c r="E134" s="2">
        <v>34.268</v>
      </c>
      <c r="F134" s="2">
        <v>47.433</v>
      </c>
      <c r="G134" s="2" t="s">
        <v>753</v>
      </c>
      <c r="H134" s="2" t="s">
        <v>754</v>
      </c>
      <c r="I134" s="2" t="s">
        <v>184</v>
      </c>
      <c r="J134" s="2" t="s">
        <v>228</v>
      </c>
      <c r="K134" s="2" t="s">
        <v>228</v>
      </c>
      <c r="L134" s="22" t="s">
        <v>755</v>
      </c>
      <c r="M134" s="2" t="s">
        <v>295</v>
      </c>
      <c r="N134" s="2" t="s">
        <v>564</v>
      </c>
      <c r="O134" s="2" t="s">
        <v>772</v>
      </c>
      <c r="P134" s="2">
        <v>6823.0</v>
      </c>
      <c r="Q134" s="2">
        <v>34.0</v>
      </c>
      <c r="R134" s="2">
        <v>-5757.0</v>
      </c>
      <c r="S134" s="2">
        <v>-5640.0</v>
      </c>
      <c r="T134" s="4">
        <f t="shared" si="1"/>
        <v>-5698.5</v>
      </c>
      <c r="U134" s="2">
        <v>-5469.0</v>
      </c>
      <c r="V134" s="2">
        <v>-5217.0</v>
      </c>
      <c r="W134" s="4">
        <v>-5343.0</v>
      </c>
      <c r="X134" s="4">
        <f t="shared" si="2"/>
        <v>-7293</v>
      </c>
      <c r="Y134" s="2" t="s">
        <v>34</v>
      </c>
      <c r="Z134" s="3">
        <v>-21.5</v>
      </c>
      <c r="AA134" s="3">
        <v>15.1</v>
      </c>
      <c r="AB134" s="2">
        <v>3.22</v>
      </c>
      <c r="AC134" s="2" t="s">
        <v>34</v>
      </c>
      <c r="AD134" s="2"/>
      <c r="AE134" s="5"/>
    </row>
    <row r="135" ht="12.75" customHeight="1">
      <c r="A135" s="1" t="s">
        <v>773</v>
      </c>
      <c r="B135" s="2" t="s">
        <v>774</v>
      </c>
      <c r="C135" s="2" t="s">
        <v>775</v>
      </c>
      <c r="D135" s="2" t="s">
        <v>776</v>
      </c>
      <c r="E135" s="2">
        <v>38.238</v>
      </c>
      <c r="F135" s="2">
        <v>48.966</v>
      </c>
      <c r="G135" s="2" t="s">
        <v>753</v>
      </c>
      <c r="H135" s="2" t="s">
        <v>754</v>
      </c>
      <c r="I135" s="2" t="s">
        <v>39</v>
      </c>
      <c r="J135" s="2" t="s">
        <v>228</v>
      </c>
      <c r="K135" s="2" t="s">
        <v>209</v>
      </c>
      <c r="L135" s="22" t="s">
        <v>755</v>
      </c>
      <c r="M135" s="2" t="s">
        <v>777</v>
      </c>
      <c r="N135" s="2" t="s">
        <v>778</v>
      </c>
      <c r="O135" s="2" t="s">
        <v>779</v>
      </c>
      <c r="P135" s="2">
        <v>2860.0</v>
      </c>
      <c r="Q135" s="2">
        <v>25.0</v>
      </c>
      <c r="R135" s="2">
        <v>-1115.0</v>
      </c>
      <c r="S135" s="2">
        <v>-935.0</v>
      </c>
      <c r="T135" s="4">
        <f t="shared" si="1"/>
        <v>-1025</v>
      </c>
      <c r="U135" s="2">
        <v>-811.0</v>
      </c>
      <c r="V135" s="2">
        <v>-774.0</v>
      </c>
      <c r="W135" s="4">
        <v>-792.5</v>
      </c>
      <c r="X135" s="4">
        <f t="shared" si="2"/>
        <v>-2742.5</v>
      </c>
      <c r="Y135" s="2" t="s">
        <v>34</v>
      </c>
      <c r="Z135" s="3">
        <v>-14.3</v>
      </c>
      <c r="AA135" s="3">
        <v>12.9</v>
      </c>
      <c r="AB135" s="2">
        <v>3.22</v>
      </c>
      <c r="AC135" s="2" t="s">
        <v>34</v>
      </c>
      <c r="AD135" s="2"/>
      <c r="AE135" s="5"/>
    </row>
    <row r="136" ht="12.75" customHeight="1">
      <c r="A136" s="1" t="s">
        <v>780</v>
      </c>
      <c r="B136" s="2" t="s">
        <v>781</v>
      </c>
      <c r="C136" s="2" t="s">
        <v>782</v>
      </c>
      <c r="D136" s="2" t="s">
        <v>783</v>
      </c>
      <c r="E136" s="2">
        <v>43.32</v>
      </c>
      <c r="F136" s="2">
        <v>42.22</v>
      </c>
      <c r="G136" s="2" t="s">
        <v>784</v>
      </c>
      <c r="H136" s="2" t="s">
        <v>785</v>
      </c>
      <c r="I136" s="2" t="s">
        <v>402</v>
      </c>
      <c r="J136" s="2" t="s">
        <v>786</v>
      </c>
      <c r="K136" s="2" t="s">
        <v>40</v>
      </c>
      <c r="L136" s="22" t="s">
        <v>97</v>
      </c>
      <c r="M136" s="2" t="s">
        <v>34</v>
      </c>
      <c r="N136" s="2" t="s">
        <v>34</v>
      </c>
      <c r="O136" s="2" t="s">
        <v>787</v>
      </c>
      <c r="P136" s="2">
        <v>8735.0</v>
      </c>
      <c r="Q136" s="2">
        <v>44.0</v>
      </c>
      <c r="R136" s="2">
        <v>-7939.0</v>
      </c>
      <c r="S136" s="2">
        <v>-7609.0</v>
      </c>
      <c r="T136" s="4">
        <f t="shared" si="1"/>
        <v>-7774</v>
      </c>
      <c r="U136" s="2">
        <v>-7944.0</v>
      </c>
      <c r="V136" s="2">
        <v>-7602.0</v>
      </c>
      <c r="W136" s="4">
        <v>-7773.0</v>
      </c>
      <c r="X136" s="4">
        <f t="shared" si="2"/>
        <v>-9723</v>
      </c>
      <c r="Y136" s="2" t="s">
        <v>34</v>
      </c>
      <c r="Z136" s="3">
        <v>-19.6</v>
      </c>
      <c r="AA136" s="3">
        <v>9.8</v>
      </c>
      <c r="AB136" s="2">
        <v>3.15</v>
      </c>
      <c r="AC136" s="2" t="s">
        <v>34</v>
      </c>
      <c r="AD136" s="2"/>
      <c r="AE136" s="5"/>
    </row>
    <row r="137" ht="12.75" customHeight="1">
      <c r="A137" s="1" t="s">
        <v>788</v>
      </c>
      <c r="B137" s="2" t="s">
        <v>789</v>
      </c>
      <c r="C137" s="2" t="s">
        <v>790</v>
      </c>
      <c r="D137" s="2" t="s">
        <v>783</v>
      </c>
      <c r="E137" s="2">
        <v>43.32</v>
      </c>
      <c r="F137" s="2">
        <v>42.22</v>
      </c>
      <c r="G137" s="2" t="s">
        <v>784</v>
      </c>
      <c r="H137" s="2" t="s">
        <v>785</v>
      </c>
      <c r="I137" s="2" t="s">
        <v>402</v>
      </c>
      <c r="J137" s="2" t="s">
        <v>786</v>
      </c>
      <c r="K137" s="2" t="s">
        <v>403</v>
      </c>
      <c r="L137" s="22" t="s">
        <v>97</v>
      </c>
      <c r="M137" s="2" t="s">
        <v>34</v>
      </c>
      <c r="N137" s="2" t="s">
        <v>34</v>
      </c>
      <c r="O137" s="2" t="s">
        <v>791</v>
      </c>
      <c r="P137" s="2">
        <v>21412.0</v>
      </c>
      <c r="Q137" s="2">
        <v>194.0</v>
      </c>
      <c r="R137" s="2">
        <v>-24102.0</v>
      </c>
      <c r="S137" s="2">
        <v>-23373.0</v>
      </c>
      <c r="T137" s="4">
        <f t="shared" si="1"/>
        <v>-23737.5</v>
      </c>
      <c r="U137" s="2">
        <v>-24059.0</v>
      </c>
      <c r="V137" s="2">
        <v>-23311.0</v>
      </c>
      <c r="W137" s="4">
        <v>-23685.0</v>
      </c>
      <c r="X137" s="4">
        <f t="shared" si="2"/>
        <v>-25635</v>
      </c>
      <c r="Y137" s="2" t="s">
        <v>475</v>
      </c>
      <c r="Z137" s="3"/>
      <c r="AA137" s="3"/>
      <c r="AB137" s="2"/>
      <c r="AC137" s="2" t="s">
        <v>34</v>
      </c>
      <c r="AD137" s="2"/>
      <c r="AE137" s="5"/>
    </row>
    <row r="138" ht="12.75" customHeight="1">
      <c r="A138" s="1" t="s">
        <v>792</v>
      </c>
      <c r="B138" s="2" t="s">
        <v>793</v>
      </c>
      <c r="C138" s="2" t="s">
        <v>794</v>
      </c>
      <c r="D138" s="2" t="s">
        <v>795</v>
      </c>
      <c r="E138" s="2">
        <v>95.7</v>
      </c>
      <c r="F138" s="2">
        <v>56.2</v>
      </c>
      <c r="G138" s="2" t="s">
        <v>206</v>
      </c>
      <c r="H138" s="2" t="s">
        <v>796</v>
      </c>
      <c r="I138" s="2" t="s">
        <v>492</v>
      </c>
      <c r="J138" s="2" t="s">
        <v>228</v>
      </c>
      <c r="K138" s="2" t="s">
        <v>228</v>
      </c>
      <c r="L138" s="2" t="s">
        <v>83</v>
      </c>
      <c r="M138" s="2" t="s">
        <v>42</v>
      </c>
      <c r="N138" s="2" t="s">
        <v>296</v>
      </c>
      <c r="O138" s="2" t="s">
        <v>797</v>
      </c>
      <c r="P138" s="2">
        <v>5448.0</v>
      </c>
      <c r="Q138" s="2">
        <v>41.0</v>
      </c>
      <c r="R138" s="2">
        <v>-4363.0</v>
      </c>
      <c r="S138" s="2">
        <v>-4233.0</v>
      </c>
      <c r="T138" s="4">
        <f t="shared" si="1"/>
        <v>-4298</v>
      </c>
      <c r="U138" s="2">
        <v>-4225.0</v>
      </c>
      <c r="V138" s="2">
        <v>-3946.0</v>
      </c>
      <c r="W138" s="4">
        <v>-4085.5</v>
      </c>
      <c r="X138" s="4">
        <f t="shared" si="2"/>
        <v>-6035.5</v>
      </c>
      <c r="Y138" s="2" t="s">
        <v>34</v>
      </c>
      <c r="Z138" s="3">
        <v>-19.3</v>
      </c>
      <c r="AA138" s="3">
        <v>12.7</v>
      </c>
      <c r="AB138" s="2">
        <v>3.12</v>
      </c>
      <c r="AC138" s="2" t="s">
        <v>34</v>
      </c>
      <c r="AD138" s="2"/>
      <c r="AE138" s="5"/>
    </row>
    <row r="139" ht="12.75" customHeight="1">
      <c r="A139" s="1" t="s">
        <v>798</v>
      </c>
      <c r="B139" s="2" t="s">
        <v>799</v>
      </c>
      <c r="C139" s="2" t="s">
        <v>800</v>
      </c>
      <c r="D139" s="2" t="s">
        <v>801</v>
      </c>
      <c r="E139" s="2">
        <v>35.39</v>
      </c>
      <c r="F139" s="2">
        <v>47.95</v>
      </c>
      <c r="G139" s="2" t="s">
        <v>753</v>
      </c>
      <c r="H139" s="2" t="s">
        <v>802</v>
      </c>
      <c r="I139" s="2" t="s">
        <v>34</v>
      </c>
      <c r="J139" s="2" t="s">
        <v>228</v>
      </c>
      <c r="K139" s="2" t="s">
        <v>228</v>
      </c>
      <c r="L139" s="22" t="s">
        <v>137</v>
      </c>
      <c r="M139" s="2" t="s">
        <v>34</v>
      </c>
      <c r="N139" s="2" t="s">
        <v>34</v>
      </c>
      <c r="O139" s="2" t="s">
        <v>803</v>
      </c>
      <c r="P139" s="2">
        <v>6340.0</v>
      </c>
      <c r="Q139" s="2">
        <v>34.0</v>
      </c>
      <c r="R139" s="2">
        <v>-5464.0</v>
      </c>
      <c r="S139" s="2">
        <v>-5221.0</v>
      </c>
      <c r="T139" s="4">
        <f t="shared" si="1"/>
        <v>-5342.5</v>
      </c>
      <c r="U139" s="2">
        <v>-4837.0</v>
      </c>
      <c r="V139" s="2">
        <v>-4618.0</v>
      </c>
      <c r="W139" s="4">
        <v>-4727.5</v>
      </c>
      <c r="X139" s="4">
        <f t="shared" si="2"/>
        <v>-6677.5</v>
      </c>
      <c r="Y139" s="2" t="s">
        <v>34</v>
      </c>
      <c r="Z139" s="3">
        <v>-22.4</v>
      </c>
      <c r="AA139" s="3">
        <v>15.4</v>
      </c>
      <c r="AB139" s="2">
        <v>3.2</v>
      </c>
      <c r="AC139" s="2" t="s">
        <v>34</v>
      </c>
      <c r="AD139" s="2"/>
      <c r="AE139" s="5"/>
    </row>
    <row r="140" ht="12.75" customHeight="1">
      <c r="A140" s="1" t="s">
        <v>804</v>
      </c>
      <c r="B140" s="2" t="s">
        <v>805</v>
      </c>
      <c r="C140" s="2" t="s">
        <v>806</v>
      </c>
      <c r="D140" s="2" t="s">
        <v>801</v>
      </c>
      <c r="E140" s="2">
        <v>35.39</v>
      </c>
      <c r="F140" s="2">
        <v>47.95</v>
      </c>
      <c r="G140" s="2" t="s">
        <v>753</v>
      </c>
      <c r="H140" s="2" t="s">
        <v>802</v>
      </c>
      <c r="I140" s="2" t="s">
        <v>34</v>
      </c>
      <c r="J140" s="2" t="s">
        <v>228</v>
      </c>
      <c r="K140" s="2" t="s">
        <v>228</v>
      </c>
      <c r="L140" s="22" t="s">
        <v>137</v>
      </c>
      <c r="M140" s="2" t="s">
        <v>34</v>
      </c>
      <c r="N140" s="2" t="s">
        <v>34</v>
      </c>
      <c r="O140" s="2" t="s">
        <v>807</v>
      </c>
      <c r="P140" s="2">
        <v>6459.0</v>
      </c>
      <c r="Q140" s="2">
        <v>31.0</v>
      </c>
      <c r="R140" s="2">
        <v>-5482.0</v>
      </c>
      <c r="S140" s="2">
        <v>-5367.0</v>
      </c>
      <c r="T140" s="4">
        <f t="shared" si="1"/>
        <v>-5424.5</v>
      </c>
      <c r="U140" s="2">
        <v>-4986.0</v>
      </c>
      <c r="V140" s="2">
        <v>-4791.0</v>
      </c>
      <c r="W140" s="4">
        <v>-4888.5</v>
      </c>
      <c r="X140" s="4">
        <f t="shared" si="2"/>
        <v>-6838.5</v>
      </c>
      <c r="Y140" s="2" t="s">
        <v>34</v>
      </c>
      <c r="Z140" s="3">
        <v>-22.6</v>
      </c>
      <c r="AA140" s="3">
        <v>15.1</v>
      </c>
      <c r="AB140" s="2">
        <v>3.22</v>
      </c>
      <c r="AC140" s="2" t="s">
        <v>34</v>
      </c>
      <c r="AD140" s="2"/>
      <c r="AE140" s="5"/>
    </row>
    <row r="141" ht="12.75" customHeight="1">
      <c r="A141" s="1" t="s">
        <v>808</v>
      </c>
      <c r="B141" s="2" t="s">
        <v>809</v>
      </c>
      <c r="C141" s="2" t="s">
        <v>810</v>
      </c>
      <c r="D141" s="2" t="s">
        <v>801</v>
      </c>
      <c r="E141" s="2">
        <v>35.39</v>
      </c>
      <c r="F141" s="2">
        <v>47.95</v>
      </c>
      <c r="G141" s="2" t="s">
        <v>753</v>
      </c>
      <c r="H141" s="2" t="s">
        <v>802</v>
      </c>
      <c r="I141" s="2" t="s">
        <v>34</v>
      </c>
      <c r="J141" s="2" t="s">
        <v>228</v>
      </c>
      <c r="K141" s="2" t="s">
        <v>228</v>
      </c>
      <c r="L141" s="22" t="s">
        <v>137</v>
      </c>
      <c r="M141" s="2" t="s">
        <v>34</v>
      </c>
      <c r="N141" s="2" t="s">
        <v>34</v>
      </c>
      <c r="O141" s="2" t="s">
        <v>811</v>
      </c>
      <c r="P141" s="2">
        <v>6568.0</v>
      </c>
      <c r="Q141" s="2">
        <v>32.0</v>
      </c>
      <c r="R141" s="2">
        <v>-5611.0</v>
      </c>
      <c r="S141" s="2">
        <v>-5477.0</v>
      </c>
      <c r="T141" s="4">
        <f t="shared" si="1"/>
        <v>-5544</v>
      </c>
      <c r="U141" s="2">
        <v>-5208.0</v>
      </c>
      <c r="V141" s="2">
        <v>-4904.0</v>
      </c>
      <c r="W141" s="4">
        <v>-5056.0</v>
      </c>
      <c r="X141" s="4">
        <f t="shared" si="2"/>
        <v>-7006</v>
      </c>
      <c r="Y141" s="2" t="s">
        <v>34</v>
      </c>
      <c r="Z141" s="3">
        <v>-22.8</v>
      </c>
      <c r="AA141" s="3">
        <v>15.4</v>
      </c>
      <c r="AB141" s="2">
        <v>3.13</v>
      </c>
      <c r="AC141" s="2" t="s">
        <v>34</v>
      </c>
      <c r="AD141" s="2"/>
      <c r="AE141" s="5"/>
    </row>
    <row r="142" ht="12.75" customHeight="1">
      <c r="A142" s="1" t="s">
        <v>812</v>
      </c>
      <c r="B142" s="2" t="s">
        <v>813</v>
      </c>
      <c r="C142" s="2" t="s">
        <v>814</v>
      </c>
      <c r="D142" s="2" t="s">
        <v>815</v>
      </c>
      <c r="E142" s="2">
        <v>35.139</v>
      </c>
      <c r="F142" s="2">
        <v>48.305</v>
      </c>
      <c r="G142" s="2" t="s">
        <v>753</v>
      </c>
      <c r="H142" s="2" t="s">
        <v>802</v>
      </c>
      <c r="I142" s="2" t="s">
        <v>184</v>
      </c>
      <c r="J142" s="2" t="s">
        <v>228</v>
      </c>
      <c r="K142" s="2" t="s">
        <v>228</v>
      </c>
      <c r="L142" s="22" t="s">
        <v>137</v>
      </c>
      <c r="M142" s="2" t="s">
        <v>34</v>
      </c>
      <c r="N142" s="2" t="s">
        <v>34</v>
      </c>
      <c r="O142" s="2" t="s">
        <v>816</v>
      </c>
      <c r="P142" s="2">
        <v>6269.0</v>
      </c>
      <c r="Q142" s="2">
        <v>39.0</v>
      </c>
      <c r="R142" s="2">
        <v>-5324.0</v>
      </c>
      <c r="S142" s="2">
        <v>-5077.0</v>
      </c>
      <c r="T142" s="4">
        <f t="shared" si="1"/>
        <v>-5200.5</v>
      </c>
      <c r="U142" s="2">
        <v>-4778.0</v>
      </c>
      <c r="V142" s="2">
        <v>-4543.0</v>
      </c>
      <c r="W142" s="4">
        <v>-4660.5</v>
      </c>
      <c r="X142" s="4">
        <f t="shared" si="2"/>
        <v>-6610.5</v>
      </c>
      <c r="Y142" s="2" t="s">
        <v>34</v>
      </c>
      <c r="Z142" s="3">
        <v>-22.4</v>
      </c>
      <c r="AA142" s="3">
        <v>15.0</v>
      </c>
      <c r="AB142" s="2">
        <v>3.21</v>
      </c>
      <c r="AC142" s="2" t="s">
        <v>34</v>
      </c>
      <c r="AD142" s="2"/>
      <c r="AE142" s="5"/>
    </row>
    <row r="143" ht="12.75" customHeight="1">
      <c r="A143" s="1" t="s">
        <v>817</v>
      </c>
      <c r="B143" s="2" t="s">
        <v>818</v>
      </c>
      <c r="C143" s="2" t="s">
        <v>819</v>
      </c>
      <c r="D143" s="2" t="s">
        <v>820</v>
      </c>
      <c r="E143" s="2">
        <v>27.026</v>
      </c>
      <c r="F143" s="2">
        <v>59.408</v>
      </c>
      <c r="G143" s="2" t="s">
        <v>821</v>
      </c>
      <c r="H143" s="2" t="s">
        <v>34</v>
      </c>
      <c r="I143" s="2" t="s">
        <v>120</v>
      </c>
      <c r="J143" s="2" t="s">
        <v>822</v>
      </c>
      <c r="K143" s="2" t="s">
        <v>823</v>
      </c>
      <c r="L143" s="2" t="s">
        <v>83</v>
      </c>
      <c r="M143" s="2" t="s">
        <v>34</v>
      </c>
      <c r="N143" s="2" t="s">
        <v>34</v>
      </c>
      <c r="O143" s="2" t="s">
        <v>44</v>
      </c>
      <c r="P143" s="2">
        <v>4036.0</v>
      </c>
      <c r="Q143" s="2">
        <v>23.0</v>
      </c>
      <c r="R143" s="2">
        <v>-2620.0</v>
      </c>
      <c r="S143" s="2">
        <v>-2481.0</v>
      </c>
      <c r="T143" s="4">
        <f t="shared" si="1"/>
        <v>-2550.5</v>
      </c>
      <c r="U143" s="2">
        <v>-2623.0</v>
      </c>
      <c r="V143" s="2">
        <v>-2473.0</v>
      </c>
      <c r="W143" s="4">
        <v>-2548.0</v>
      </c>
      <c r="X143" s="4">
        <f t="shared" si="2"/>
        <v>-4498</v>
      </c>
      <c r="Y143" s="2" t="s">
        <v>34</v>
      </c>
      <c r="Z143" s="3">
        <v>-20.8</v>
      </c>
      <c r="AA143" s="3">
        <v>9.2</v>
      </c>
      <c r="AB143" s="2">
        <v>3.1</v>
      </c>
      <c r="AC143" s="2" t="s">
        <v>34</v>
      </c>
      <c r="AD143" s="2"/>
      <c r="AE143" s="5"/>
    </row>
    <row r="144" ht="12.75" customHeight="1">
      <c r="A144" s="1" t="s">
        <v>824</v>
      </c>
      <c r="B144" s="2" t="s">
        <v>825</v>
      </c>
      <c r="C144" s="2" t="s">
        <v>826</v>
      </c>
      <c r="D144" s="2" t="s">
        <v>827</v>
      </c>
      <c r="E144" s="2">
        <v>25.229</v>
      </c>
      <c r="F144" s="2">
        <v>57.775</v>
      </c>
      <c r="G144" s="2" t="s">
        <v>828</v>
      </c>
      <c r="H144" s="2" t="s">
        <v>34</v>
      </c>
      <c r="I144" s="2" t="s">
        <v>184</v>
      </c>
      <c r="J144" s="2" t="s">
        <v>40</v>
      </c>
      <c r="K144" s="2" t="s">
        <v>40</v>
      </c>
      <c r="L144" s="22" t="s">
        <v>137</v>
      </c>
      <c r="M144" s="2" t="s">
        <v>42</v>
      </c>
      <c r="N144" s="2" t="s">
        <v>239</v>
      </c>
      <c r="O144" s="2" t="s">
        <v>829</v>
      </c>
      <c r="P144" s="2">
        <v>7313.0</v>
      </c>
      <c r="Q144" s="2">
        <v>49.0</v>
      </c>
      <c r="R144" s="2">
        <v>-6336.0</v>
      </c>
      <c r="S144" s="2">
        <v>-6059.0</v>
      </c>
      <c r="T144" s="4">
        <f t="shared" si="1"/>
        <v>-6197.5</v>
      </c>
      <c r="U144" s="2">
        <v>-5621.0</v>
      </c>
      <c r="V144" s="2">
        <v>-5390.0</v>
      </c>
      <c r="W144" s="4">
        <v>-5505.5</v>
      </c>
      <c r="X144" s="4">
        <f t="shared" si="2"/>
        <v>-7455.5</v>
      </c>
      <c r="Y144" s="2" t="s">
        <v>34</v>
      </c>
      <c r="Z144" s="3">
        <v>-21.4</v>
      </c>
      <c r="AA144" s="3">
        <v>14.1</v>
      </c>
      <c r="AB144" s="2">
        <v>3.21</v>
      </c>
      <c r="AC144" s="2" t="s">
        <v>34</v>
      </c>
      <c r="AD144" s="2"/>
      <c r="AE144" s="5"/>
    </row>
    <row r="145" ht="12.75" customHeight="1">
      <c r="A145" s="1" t="s">
        <v>830</v>
      </c>
      <c r="B145" s="2" t="s">
        <v>831</v>
      </c>
      <c r="C145" s="2" t="s">
        <v>832</v>
      </c>
      <c r="D145" s="2" t="s">
        <v>833</v>
      </c>
      <c r="E145" s="2">
        <v>77.03</v>
      </c>
      <c r="F145" s="2">
        <v>56.77</v>
      </c>
      <c r="G145" s="2" t="s">
        <v>206</v>
      </c>
      <c r="H145" s="2" t="s">
        <v>834</v>
      </c>
      <c r="I145" s="2" t="s">
        <v>184</v>
      </c>
      <c r="J145" s="2" t="s">
        <v>835</v>
      </c>
      <c r="K145" s="2" t="s">
        <v>228</v>
      </c>
      <c r="L145" s="22" t="s">
        <v>137</v>
      </c>
      <c r="M145" s="2" t="s">
        <v>34</v>
      </c>
      <c r="N145" s="2" t="s">
        <v>34</v>
      </c>
      <c r="O145" s="2" t="s">
        <v>836</v>
      </c>
      <c r="P145" s="2">
        <v>5575.0</v>
      </c>
      <c r="Q145" s="2">
        <v>36.0</v>
      </c>
      <c r="R145" s="2">
        <v>-4483.0</v>
      </c>
      <c r="S145" s="2">
        <v>-4345.0</v>
      </c>
      <c r="T145" s="4">
        <f t="shared" si="1"/>
        <v>-4414</v>
      </c>
      <c r="U145" s="2">
        <v>-3962.0</v>
      </c>
      <c r="V145" s="2">
        <v>-3786.0</v>
      </c>
      <c r="W145" s="4">
        <v>-3874.0</v>
      </c>
      <c r="X145" s="4">
        <f t="shared" si="2"/>
        <v>-5824</v>
      </c>
      <c r="Y145" s="2" t="s">
        <v>34</v>
      </c>
      <c r="Z145" s="3">
        <v>-22.2</v>
      </c>
      <c r="AA145" s="3">
        <v>13.7</v>
      </c>
      <c r="AB145" s="2">
        <v>3.12</v>
      </c>
      <c r="AC145" s="2" t="s">
        <v>34</v>
      </c>
      <c r="AD145" s="2"/>
      <c r="AE145" s="5"/>
    </row>
    <row r="146" ht="12.75" customHeight="1">
      <c r="A146" s="1" t="s">
        <v>837</v>
      </c>
      <c r="B146" s="2" t="s">
        <v>838</v>
      </c>
      <c r="C146" s="2" t="s">
        <v>839</v>
      </c>
      <c r="D146" s="2" t="s">
        <v>840</v>
      </c>
      <c r="E146" s="2">
        <v>60.418</v>
      </c>
      <c r="F146" s="2">
        <v>36.848</v>
      </c>
      <c r="G146" s="2" t="s">
        <v>841</v>
      </c>
      <c r="H146" s="2" t="s">
        <v>842</v>
      </c>
      <c r="I146" s="2" t="s">
        <v>39</v>
      </c>
      <c r="J146" s="2" t="s">
        <v>843</v>
      </c>
      <c r="K146" s="2" t="s">
        <v>34</v>
      </c>
      <c r="L146" s="22" t="s">
        <v>137</v>
      </c>
      <c r="M146" s="2" t="s">
        <v>34</v>
      </c>
      <c r="N146" s="2" t="s">
        <v>34</v>
      </c>
      <c r="O146" s="2" t="s">
        <v>844</v>
      </c>
      <c r="P146" s="2"/>
      <c r="Q146" s="2"/>
      <c r="R146" s="2">
        <v>-4800.0</v>
      </c>
      <c r="S146" s="2">
        <v>-4400.0</v>
      </c>
      <c r="T146" s="4">
        <f t="shared" si="1"/>
        <v>-4600</v>
      </c>
      <c r="U146" s="4">
        <v>-4800.0</v>
      </c>
      <c r="V146" s="4">
        <v>-4400.0</v>
      </c>
      <c r="W146" s="4">
        <v>-4600.0</v>
      </c>
      <c r="X146" s="4">
        <f t="shared" si="2"/>
        <v>-6550</v>
      </c>
      <c r="Y146" s="2" t="s">
        <v>768</v>
      </c>
      <c r="Z146" s="3"/>
      <c r="AA146" s="3"/>
      <c r="AB146" s="2"/>
      <c r="AC146" s="2" t="s">
        <v>34</v>
      </c>
      <c r="AD146" s="2"/>
      <c r="AE146" s="5"/>
    </row>
    <row r="147" ht="12.75" customHeight="1">
      <c r="A147" s="1" t="s">
        <v>845</v>
      </c>
      <c r="B147" s="2" t="s">
        <v>846</v>
      </c>
      <c r="C147" s="2" t="s">
        <v>847</v>
      </c>
      <c r="D147" s="2" t="s">
        <v>848</v>
      </c>
      <c r="E147" s="2">
        <v>35.216</v>
      </c>
      <c r="F147" s="2">
        <v>48.2</v>
      </c>
      <c r="G147" s="2" t="s">
        <v>753</v>
      </c>
      <c r="H147" s="2" t="s">
        <v>802</v>
      </c>
      <c r="I147" s="2" t="s">
        <v>184</v>
      </c>
      <c r="J147" s="2" t="s">
        <v>40</v>
      </c>
      <c r="K147" s="2" t="s">
        <v>34</v>
      </c>
      <c r="L147" s="22" t="s">
        <v>137</v>
      </c>
      <c r="M147" s="2" t="s">
        <v>42</v>
      </c>
      <c r="N147" s="2" t="s">
        <v>233</v>
      </c>
      <c r="O147" s="2" t="s">
        <v>849</v>
      </c>
      <c r="P147" s="2">
        <v>9900.0</v>
      </c>
      <c r="Q147" s="2"/>
      <c r="R147" s="2">
        <v>-9378.0</v>
      </c>
      <c r="S147" s="2">
        <v>-9291.0</v>
      </c>
      <c r="T147" s="4">
        <f t="shared" si="1"/>
        <v>-9334.5</v>
      </c>
      <c r="U147" s="4">
        <v>-8771.0</v>
      </c>
      <c r="V147" s="4">
        <v>-8638.0</v>
      </c>
      <c r="W147" s="4">
        <v>-8704.5</v>
      </c>
      <c r="X147" s="4">
        <f t="shared" si="2"/>
        <v>-10654.5</v>
      </c>
      <c r="Y147" s="2" t="s">
        <v>768</v>
      </c>
      <c r="Z147" s="3"/>
      <c r="AA147" s="3"/>
      <c r="AB147" s="2"/>
      <c r="AC147" s="2" t="s">
        <v>34</v>
      </c>
      <c r="AD147" s="2"/>
      <c r="AE147" s="5"/>
    </row>
    <row r="148" ht="12.75" customHeight="1">
      <c r="A148" s="1" t="s">
        <v>850</v>
      </c>
      <c r="B148" s="2" t="s">
        <v>851</v>
      </c>
      <c r="C148" s="2" t="s">
        <v>852</v>
      </c>
      <c r="D148" s="2" t="s">
        <v>848</v>
      </c>
      <c r="E148" s="2">
        <v>35.216</v>
      </c>
      <c r="F148" s="2">
        <v>48.2</v>
      </c>
      <c r="G148" s="2" t="s">
        <v>753</v>
      </c>
      <c r="H148" s="2" t="s">
        <v>802</v>
      </c>
      <c r="I148" s="2" t="s">
        <v>184</v>
      </c>
      <c r="J148" s="2" t="s">
        <v>40</v>
      </c>
      <c r="K148" s="2" t="s">
        <v>40</v>
      </c>
      <c r="L148" s="22" t="s">
        <v>137</v>
      </c>
      <c r="M148" s="2" t="s">
        <v>295</v>
      </c>
      <c r="N148" s="2" t="s">
        <v>853</v>
      </c>
      <c r="O148" s="2" t="s">
        <v>854</v>
      </c>
      <c r="P148" s="2">
        <v>9875.0</v>
      </c>
      <c r="Q148" s="2">
        <v>71.0</v>
      </c>
      <c r="R148" s="2">
        <v>-9656.0</v>
      </c>
      <c r="S148" s="2">
        <v>-9234.0</v>
      </c>
      <c r="T148" s="4">
        <f t="shared" si="1"/>
        <v>-9445</v>
      </c>
      <c r="U148" s="2">
        <v>-9119.0</v>
      </c>
      <c r="V148" s="2">
        <v>-8462.0</v>
      </c>
      <c r="W148" s="4">
        <v>-8790.5</v>
      </c>
      <c r="X148" s="4">
        <f t="shared" si="2"/>
        <v>-10740.5</v>
      </c>
      <c r="Y148" s="2" t="s">
        <v>34</v>
      </c>
      <c r="Z148" s="3">
        <v>-21.4531</v>
      </c>
      <c r="AA148" s="3">
        <v>13.6184</v>
      </c>
      <c r="AB148" s="2">
        <v>3487.0</v>
      </c>
      <c r="AC148" s="2" t="s">
        <v>34</v>
      </c>
      <c r="AD148" s="2"/>
      <c r="AE148" s="5"/>
    </row>
    <row r="149" ht="12.75" customHeight="1">
      <c r="A149" s="1" t="s">
        <v>855</v>
      </c>
      <c r="B149" s="2" t="s">
        <v>856</v>
      </c>
      <c r="C149" s="2" t="s">
        <v>857</v>
      </c>
      <c r="D149" s="2" t="s">
        <v>848</v>
      </c>
      <c r="E149" s="2">
        <v>35.216</v>
      </c>
      <c r="F149" s="2">
        <v>48.2</v>
      </c>
      <c r="G149" s="2" t="s">
        <v>753</v>
      </c>
      <c r="H149" s="2" t="s">
        <v>802</v>
      </c>
      <c r="I149" s="2" t="s">
        <v>184</v>
      </c>
      <c r="J149" s="2" t="s">
        <v>40</v>
      </c>
      <c r="K149" s="2" t="s">
        <v>34</v>
      </c>
      <c r="L149" s="22" t="s">
        <v>137</v>
      </c>
      <c r="M149" s="2" t="s">
        <v>42</v>
      </c>
      <c r="N149" s="2" t="s">
        <v>239</v>
      </c>
      <c r="O149" s="2" t="s">
        <v>858</v>
      </c>
      <c r="P149" s="2">
        <v>9900.0</v>
      </c>
      <c r="Q149" s="2"/>
      <c r="R149" s="2">
        <v>-9378.0</v>
      </c>
      <c r="S149" s="2">
        <v>-9291.0</v>
      </c>
      <c r="T149" s="4">
        <f t="shared" si="1"/>
        <v>-9334.5</v>
      </c>
      <c r="U149" s="4">
        <v>-8771.0</v>
      </c>
      <c r="V149" s="4">
        <v>-8638.0</v>
      </c>
      <c r="W149" s="4">
        <v>-8704.5</v>
      </c>
      <c r="X149" s="4">
        <f t="shared" si="2"/>
        <v>-10654.5</v>
      </c>
      <c r="Y149" s="2" t="s">
        <v>768</v>
      </c>
      <c r="Z149" s="3"/>
      <c r="AA149" s="3"/>
      <c r="AB149" s="2"/>
      <c r="AC149" s="2" t="s">
        <v>34</v>
      </c>
      <c r="AD149" s="2"/>
      <c r="AE149" s="5"/>
    </row>
    <row r="150" ht="12.75" customHeight="1">
      <c r="A150" s="1" t="s">
        <v>859</v>
      </c>
      <c r="B150" s="2" t="s">
        <v>860</v>
      </c>
      <c r="C150" s="2" t="s">
        <v>861</v>
      </c>
      <c r="D150" s="2" t="s">
        <v>848</v>
      </c>
      <c r="E150" s="2">
        <v>35.216</v>
      </c>
      <c r="F150" s="2">
        <v>48.2</v>
      </c>
      <c r="G150" s="2" t="s">
        <v>753</v>
      </c>
      <c r="H150" s="2" t="s">
        <v>802</v>
      </c>
      <c r="I150" s="2" t="s">
        <v>184</v>
      </c>
      <c r="J150" s="2" t="s">
        <v>40</v>
      </c>
      <c r="K150" s="2" t="s">
        <v>34</v>
      </c>
      <c r="L150" s="22" t="s">
        <v>137</v>
      </c>
      <c r="M150" s="2" t="s">
        <v>42</v>
      </c>
      <c r="N150" s="2" t="s">
        <v>862</v>
      </c>
      <c r="O150" s="2" t="s">
        <v>863</v>
      </c>
      <c r="P150" s="2">
        <v>9900.0</v>
      </c>
      <c r="Q150" s="2"/>
      <c r="R150" s="2">
        <v>-9378.0</v>
      </c>
      <c r="S150" s="2">
        <v>-9291.0</v>
      </c>
      <c r="T150" s="4">
        <f t="shared" si="1"/>
        <v>-9334.5</v>
      </c>
      <c r="U150" s="4">
        <v>-8771.0</v>
      </c>
      <c r="V150" s="4">
        <v>-8638.0</v>
      </c>
      <c r="W150" s="4">
        <v>-8704.5</v>
      </c>
      <c r="X150" s="4">
        <f t="shared" si="2"/>
        <v>-10654.5</v>
      </c>
      <c r="Y150" s="2" t="s">
        <v>768</v>
      </c>
      <c r="Z150" s="3"/>
      <c r="AA150" s="3"/>
      <c r="AB150" s="2"/>
      <c r="AC150" s="2" t="s">
        <v>34</v>
      </c>
      <c r="AD150" s="2"/>
      <c r="AE150" s="5"/>
    </row>
    <row r="151" ht="12.75" customHeight="1">
      <c r="A151" s="1" t="s">
        <v>864</v>
      </c>
      <c r="B151" s="2" t="s">
        <v>865</v>
      </c>
      <c r="C151" s="2" t="s">
        <v>866</v>
      </c>
      <c r="D151" s="2" t="s">
        <v>867</v>
      </c>
      <c r="E151" s="2">
        <v>35.081</v>
      </c>
      <c r="F151" s="2">
        <v>48.132</v>
      </c>
      <c r="G151" s="2" t="s">
        <v>753</v>
      </c>
      <c r="H151" s="2" t="s">
        <v>802</v>
      </c>
      <c r="I151" s="2" t="s">
        <v>184</v>
      </c>
      <c r="J151" s="2" t="s">
        <v>228</v>
      </c>
      <c r="K151" s="2" t="s">
        <v>228</v>
      </c>
      <c r="L151" s="22" t="s">
        <v>137</v>
      </c>
      <c r="M151" s="2" t="s">
        <v>34</v>
      </c>
      <c r="N151" s="2" t="s">
        <v>34</v>
      </c>
      <c r="O151" s="2" t="s">
        <v>868</v>
      </c>
      <c r="P151" s="2">
        <v>6623.0</v>
      </c>
      <c r="Q151" s="2">
        <v>36.0</v>
      </c>
      <c r="R151" s="2">
        <v>-5623.0</v>
      </c>
      <c r="S151" s="2">
        <v>-5491.0</v>
      </c>
      <c r="T151" s="4">
        <f t="shared" si="1"/>
        <v>-5557</v>
      </c>
      <c r="U151" s="2">
        <v>-5211.0</v>
      </c>
      <c r="V151" s="2">
        <v>-5000.0</v>
      </c>
      <c r="W151" s="4">
        <v>-5105.5</v>
      </c>
      <c r="X151" s="4">
        <f t="shared" si="2"/>
        <v>-7055.5</v>
      </c>
      <c r="Y151" s="2" t="s">
        <v>34</v>
      </c>
      <c r="Z151" s="3">
        <v>-23.1</v>
      </c>
      <c r="AA151" s="3">
        <v>15.2</v>
      </c>
      <c r="AB151" s="2">
        <v>3.38</v>
      </c>
      <c r="AC151" s="2" t="s">
        <v>34</v>
      </c>
      <c r="AD151" s="2"/>
      <c r="AE151" s="5"/>
    </row>
    <row r="152" ht="12.75" customHeight="1">
      <c r="A152" s="1" t="s">
        <v>869</v>
      </c>
      <c r="B152" s="2" t="s">
        <v>870</v>
      </c>
      <c r="C152" s="2" t="s">
        <v>871</v>
      </c>
      <c r="D152" s="2" t="s">
        <v>848</v>
      </c>
      <c r="E152" s="2">
        <v>35.216</v>
      </c>
      <c r="F152" s="2">
        <v>48.2</v>
      </c>
      <c r="G152" s="2" t="s">
        <v>753</v>
      </c>
      <c r="H152" s="2" t="s">
        <v>802</v>
      </c>
      <c r="I152" s="2" t="s">
        <v>184</v>
      </c>
      <c r="J152" s="2" t="s">
        <v>40</v>
      </c>
      <c r="K152" s="2" t="s">
        <v>40</v>
      </c>
      <c r="L152" s="22" t="s">
        <v>137</v>
      </c>
      <c r="M152" s="2" t="s">
        <v>295</v>
      </c>
      <c r="N152" s="2" t="s">
        <v>853</v>
      </c>
      <c r="O152" s="2" t="s">
        <v>872</v>
      </c>
      <c r="P152" s="2">
        <v>9869.0</v>
      </c>
      <c r="Q152" s="2">
        <v>42.0</v>
      </c>
      <c r="R152" s="2">
        <v>-9437.0</v>
      </c>
      <c r="S152" s="2">
        <v>-9256.0</v>
      </c>
      <c r="T152" s="4">
        <f t="shared" si="1"/>
        <v>-9346.5</v>
      </c>
      <c r="U152" s="2">
        <v>-8784.0</v>
      </c>
      <c r="V152" s="2">
        <v>-8560.0</v>
      </c>
      <c r="W152" s="4">
        <v>-8672.0</v>
      </c>
      <c r="X152" s="4">
        <f t="shared" si="2"/>
        <v>-10622</v>
      </c>
      <c r="Y152" s="2" t="s">
        <v>34</v>
      </c>
      <c r="Z152" s="3">
        <v>-22.051</v>
      </c>
      <c r="AA152" s="3">
        <v>14.1616</v>
      </c>
      <c r="AB152" s="2">
        <v>3.445</v>
      </c>
      <c r="AC152" s="2" t="s">
        <v>34</v>
      </c>
      <c r="AD152" s="2"/>
      <c r="AE152" s="5"/>
    </row>
    <row r="153" ht="12.75" customHeight="1">
      <c r="A153" s="1" t="s">
        <v>873</v>
      </c>
      <c r="B153" s="2" t="s">
        <v>874</v>
      </c>
      <c r="C153" s="2" t="s">
        <v>875</v>
      </c>
      <c r="D153" s="2" t="s">
        <v>867</v>
      </c>
      <c r="E153" s="2">
        <v>35.081</v>
      </c>
      <c r="F153" s="2">
        <v>48.132</v>
      </c>
      <c r="G153" s="2" t="s">
        <v>753</v>
      </c>
      <c r="H153" s="2" t="s">
        <v>802</v>
      </c>
      <c r="I153" s="2" t="s">
        <v>184</v>
      </c>
      <c r="J153" s="2" t="s">
        <v>228</v>
      </c>
      <c r="K153" s="2" t="s">
        <v>228</v>
      </c>
      <c r="L153" s="22" t="s">
        <v>137</v>
      </c>
      <c r="M153" s="2" t="s">
        <v>34</v>
      </c>
      <c r="N153" s="2" t="s">
        <v>34</v>
      </c>
      <c r="O153" s="2" t="s">
        <v>876</v>
      </c>
      <c r="P153" s="2">
        <v>6283.0</v>
      </c>
      <c r="Q153" s="2">
        <v>39.0</v>
      </c>
      <c r="R153" s="2">
        <v>-5363.0</v>
      </c>
      <c r="S153" s="2">
        <v>-5082.0</v>
      </c>
      <c r="T153" s="4">
        <f t="shared" si="1"/>
        <v>-5222.5</v>
      </c>
      <c r="U153" s="2">
        <v>-4783.0</v>
      </c>
      <c r="V153" s="2">
        <v>-4548.0</v>
      </c>
      <c r="W153" s="4">
        <v>-4665.5</v>
      </c>
      <c r="X153" s="4">
        <f t="shared" si="2"/>
        <v>-6615.5</v>
      </c>
      <c r="Y153" s="2" t="s">
        <v>34</v>
      </c>
      <c r="Z153" s="3">
        <v>-23.1</v>
      </c>
      <c r="AA153" s="3">
        <v>13.7</v>
      </c>
      <c r="AB153" s="2">
        <v>3.35</v>
      </c>
      <c r="AC153" s="2" t="s">
        <v>34</v>
      </c>
      <c r="AD153" s="2"/>
      <c r="AE153" s="5"/>
    </row>
    <row r="154" ht="12.75" customHeight="1">
      <c r="A154" s="1" t="s">
        <v>877</v>
      </c>
      <c r="B154" s="2" t="s">
        <v>878</v>
      </c>
      <c r="C154" s="2" t="s">
        <v>879</v>
      </c>
      <c r="D154" s="2" t="s">
        <v>867</v>
      </c>
      <c r="E154" s="2">
        <v>35.081</v>
      </c>
      <c r="F154" s="2">
        <v>48.132</v>
      </c>
      <c r="G154" s="2" t="s">
        <v>753</v>
      </c>
      <c r="H154" s="2" t="s">
        <v>802</v>
      </c>
      <c r="I154" s="2" t="s">
        <v>184</v>
      </c>
      <c r="J154" s="2" t="s">
        <v>228</v>
      </c>
      <c r="K154" s="2" t="s">
        <v>228</v>
      </c>
      <c r="L154" s="22" t="s">
        <v>137</v>
      </c>
      <c r="M154" s="2" t="s">
        <v>34</v>
      </c>
      <c r="N154" s="2" t="s">
        <v>34</v>
      </c>
      <c r="O154" s="2" t="s">
        <v>880</v>
      </c>
      <c r="P154" s="2">
        <v>6359.0</v>
      </c>
      <c r="Q154" s="2">
        <v>50.0</v>
      </c>
      <c r="R154" s="2">
        <v>-5470.0</v>
      </c>
      <c r="S154" s="2">
        <v>-5226.0</v>
      </c>
      <c r="T154" s="4">
        <f t="shared" si="1"/>
        <v>-5348</v>
      </c>
      <c r="U154" s="2">
        <v>-4900.0</v>
      </c>
      <c r="V154" s="2">
        <v>-4612.0</v>
      </c>
      <c r="W154" s="4">
        <v>-4756.0</v>
      </c>
      <c r="X154" s="4">
        <f t="shared" si="2"/>
        <v>-6706</v>
      </c>
      <c r="Y154" s="2" t="s">
        <v>34</v>
      </c>
      <c r="Z154" s="3">
        <v>-20.9</v>
      </c>
      <c r="AA154" s="3">
        <v>14.2</v>
      </c>
      <c r="AB154" s="2">
        <v>3.35</v>
      </c>
      <c r="AC154" s="2" t="s">
        <v>34</v>
      </c>
      <c r="AD154" s="2"/>
      <c r="AE154" s="5"/>
    </row>
    <row r="155" ht="12.75" customHeight="1">
      <c r="A155" s="1" t="s">
        <v>881</v>
      </c>
      <c r="B155" s="2" t="s">
        <v>882</v>
      </c>
      <c r="C155" s="2" t="s">
        <v>883</v>
      </c>
      <c r="D155" s="2" t="s">
        <v>867</v>
      </c>
      <c r="E155" s="2">
        <v>35.081</v>
      </c>
      <c r="F155" s="2">
        <v>48.132</v>
      </c>
      <c r="G155" s="2" t="s">
        <v>753</v>
      </c>
      <c r="H155" s="2" t="s">
        <v>802</v>
      </c>
      <c r="I155" s="2" t="s">
        <v>184</v>
      </c>
      <c r="J155" s="2" t="s">
        <v>228</v>
      </c>
      <c r="K155" s="2" t="s">
        <v>228</v>
      </c>
      <c r="L155" s="22" t="s">
        <v>137</v>
      </c>
      <c r="M155" s="2" t="s">
        <v>34</v>
      </c>
      <c r="N155" s="2" t="s">
        <v>34</v>
      </c>
      <c r="O155" s="2" t="s">
        <v>884</v>
      </c>
      <c r="P155" s="2">
        <v>6513.0</v>
      </c>
      <c r="Q155" s="2">
        <v>32.0</v>
      </c>
      <c r="R155" s="2">
        <v>-5539.0</v>
      </c>
      <c r="S155" s="2">
        <v>-5380.0</v>
      </c>
      <c r="T155" s="4">
        <f t="shared" si="1"/>
        <v>-5459.5</v>
      </c>
      <c r="U155" s="2">
        <v>-5031.0</v>
      </c>
      <c r="V155" s="2">
        <v>-4843.0</v>
      </c>
      <c r="W155" s="4">
        <v>-4937.0</v>
      </c>
      <c r="X155" s="4">
        <f t="shared" si="2"/>
        <v>-6887</v>
      </c>
      <c r="Y155" s="2" t="s">
        <v>34</v>
      </c>
      <c r="Z155" s="3">
        <v>-22.8</v>
      </c>
      <c r="AA155" s="3">
        <v>15.1</v>
      </c>
      <c r="AB155" s="2">
        <v>3.35</v>
      </c>
      <c r="AC155" s="2" t="s">
        <v>34</v>
      </c>
      <c r="AD155" s="2"/>
      <c r="AE155" s="5"/>
    </row>
    <row r="156" ht="12.75" customHeight="1">
      <c r="A156" s="1" t="s">
        <v>885</v>
      </c>
      <c r="B156" s="2" t="s">
        <v>886</v>
      </c>
      <c r="C156" s="2" t="s">
        <v>887</v>
      </c>
      <c r="D156" s="2" t="s">
        <v>867</v>
      </c>
      <c r="E156" s="2">
        <v>35.081</v>
      </c>
      <c r="F156" s="2">
        <v>48.132</v>
      </c>
      <c r="G156" s="2" t="s">
        <v>753</v>
      </c>
      <c r="H156" s="2" t="s">
        <v>802</v>
      </c>
      <c r="I156" s="2" t="s">
        <v>184</v>
      </c>
      <c r="J156" s="2" t="s">
        <v>228</v>
      </c>
      <c r="K156" s="2" t="s">
        <v>228</v>
      </c>
      <c r="L156" s="22" t="s">
        <v>137</v>
      </c>
      <c r="M156" s="2" t="s">
        <v>34</v>
      </c>
      <c r="N156" s="2" t="s">
        <v>34</v>
      </c>
      <c r="O156" s="2" t="s">
        <v>888</v>
      </c>
      <c r="P156" s="2">
        <v>5973.0</v>
      </c>
      <c r="Q156" s="2">
        <v>35.0</v>
      </c>
      <c r="R156" s="2">
        <v>-4953.0</v>
      </c>
      <c r="S156" s="2">
        <v>-4746.0</v>
      </c>
      <c r="T156" s="4">
        <f t="shared" si="1"/>
        <v>-4849.5</v>
      </c>
      <c r="U156" s="2">
        <v>-4446.0</v>
      </c>
      <c r="V156" s="2">
        <v>-4261.0</v>
      </c>
      <c r="W156" s="4">
        <v>-4353.5</v>
      </c>
      <c r="X156" s="4">
        <f t="shared" si="2"/>
        <v>-6303.5</v>
      </c>
      <c r="Y156" s="2" t="s">
        <v>34</v>
      </c>
      <c r="Z156" s="3">
        <v>-20.6</v>
      </c>
      <c r="AA156" s="3">
        <v>13.4</v>
      </c>
      <c r="AB156" s="2">
        <v>3.35</v>
      </c>
      <c r="AC156" s="2" t="s">
        <v>34</v>
      </c>
      <c r="AD156" s="2"/>
      <c r="AE156" s="5"/>
    </row>
    <row r="157" ht="12.75" customHeight="1">
      <c r="A157" s="1" t="s">
        <v>889</v>
      </c>
      <c r="B157" s="2" t="s">
        <v>890</v>
      </c>
      <c r="C157" s="2" t="s">
        <v>891</v>
      </c>
      <c r="D157" s="2" t="s">
        <v>892</v>
      </c>
      <c r="E157" s="2">
        <v>35.161</v>
      </c>
      <c r="F157" s="2">
        <v>48.396</v>
      </c>
      <c r="G157" s="2" t="s">
        <v>753</v>
      </c>
      <c r="H157" s="2" t="s">
        <v>802</v>
      </c>
      <c r="I157" s="2" t="s">
        <v>184</v>
      </c>
      <c r="J157" s="2" t="s">
        <v>228</v>
      </c>
      <c r="K157" s="2" t="s">
        <v>228</v>
      </c>
      <c r="L157" s="22" t="s">
        <v>137</v>
      </c>
      <c r="M157" s="2" t="s">
        <v>34</v>
      </c>
      <c r="N157" s="2" t="s">
        <v>34</v>
      </c>
      <c r="O157" s="2" t="s">
        <v>893</v>
      </c>
      <c r="P157" s="2">
        <v>4184.0</v>
      </c>
      <c r="Q157" s="2">
        <v>28.0</v>
      </c>
      <c r="R157" s="2">
        <v>-2888.0</v>
      </c>
      <c r="S157" s="2">
        <v>-2671.0</v>
      </c>
      <c r="T157" s="4">
        <f t="shared" si="1"/>
        <v>-2779.5</v>
      </c>
      <c r="U157" s="2">
        <v>-2201.0</v>
      </c>
      <c r="V157" s="2">
        <v>-2027.0</v>
      </c>
      <c r="W157" s="4">
        <v>-2114.0</v>
      </c>
      <c r="X157" s="4">
        <f t="shared" si="2"/>
        <v>-4064</v>
      </c>
      <c r="Y157" s="2" t="s">
        <v>34</v>
      </c>
      <c r="Z157" s="3">
        <v>-22.5</v>
      </c>
      <c r="AA157" s="3">
        <v>13.7</v>
      </c>
      <c r="AB157" s="2">
        <v>3.3</v>
      </c>
      <c r="AC157" s="2" t="s">
        <v>34</v>
      </c>
      <c r="AD157" s="2"/>
      <c r="AE157" s="5"/>
    </row>
    <row r="158" ht="12.75" customHeight="1">
      <c r="A158" s="1" t="s">
        <v>894</v>
      </c>
      <c r="B158" s="2" t="s">
        <v>895</v>
      </c>
      <c r="C158" s="2" t="s">
        <v>896</v>
      </c>
      <c r="D158" s="2" t="s">
        <v>867</v>
      </c>
      <c r="E158" s="2">
        <v>35.081</v>
      </c>
      <c r="F158" s="2">
        <v>48.132</v>
      </c>
      <c r="G158" s="2" t="s">
        <v>753</v>
      </c>
      <c r="H158" s="2" t="s">
        <v>802</v>
      </c>
      <c r="I158" s="2" t="s">
        <v>184</v>
      </c>
      <c r="J158" s="2" t="s">
        <v>228</v>
      </c>
      <c r="K158" s="2" t="s">
        <v>228</v>
      </c>
      <c r="L158" s="22" t="s">
        <v>137</v>
      </c>
      <c r="M158" s="2" t="s">
        <v>34</v>
      </c>
      <c r="N158" s="2" t="s">
        <v>34</v>
      </c>
      <c r="O158" s="2" t="s">
        <v>897</v>
      </c>
      <c r="P158" s="2">
        <v>6299.0</v>
      </c>
      <c r="Q158" s="2">
        <v>35.0</v>
      </c>
      <c r="R158" s="2">
        <v>-5344.0</v>
      </c>
      <c r="S158" s="2">
        <v>-5214.0</v>
      </c>
      <c r="T158" s="4">
        <f t="shared" si="1"/>
        <v>-5279</v>
      </c>
      <c r="U158" s="2">
        <v>-4790.0</v>
      </c>
      <c r="V158" s="2">
        <v>-4555.0</v>
      </c>
      <c r="W158" s="4">
        <v>-4672.5</v>
      </c>
      <c r="X158" s="4">
        <f t="shared" si="2"/>
        <v>-6622.5</v>
      </c>
      <c r="Y158" s="2" t="s">
        <v>34</v>
      </c>
      <c r="Z158" s="3">
        <v>-21.6</v>
      </c>
      <c r="AA158" s="3">
        <v>15.3</v>
      </c>
      <c r="AB158" s="2">
        <v>3.31</v>
      </c>
      <c r="AC158" s="2" t="s">
        <v>34</v>
      </c>
      <c r="AD158" s="2"/>
      <c r="AE158" s="5"/>
    </row>
    <row r="159" ht="12.75" customHeight="1">
      <c r="A159" s="1" t="s">
        <v>898</v>
      </c>
      <c r="B159" s="2" t="s">
        <v>899</v>
      </c>
      <c r="C159" s="2" t="s">
        <v>900</v>
      </c>
      <c r="D159" s="2" t="s">
        <v>892</v>
      </c>
      <c r="E159" s="2">
        <v>35.161</v>
      </c>
      <c r="F159" s="2">
        <v>48.396</v>
      </c>
      <c r="G159" s="2" t="s">
        <v>753</v>
      </c>
      <c r="H159" s="2" t="s">
        <v>802</v>
      </c>
      <c r="I159" s="2" t="s">
        <v>184</v>
      </c>
      <c r="J159" s="2" t="s">
        <v>228</v>
      </c>
      <c r="K159" s="2" t="s">
        <v>228</v>
      </c>
      <c r="L159" s="22" t="s">
        <v>137</v>
      </c>
      <c r="M159" s="2" t="s">
        <v>34</v>
      </c>
      <c r="N159" s="2" t="s">
        <v>34</v>
      </c>
      <c r="O159" s="2" t="s">
        <v>901</v>
      </c>
      <c r="P159" s="2">
        <v>6648.0</v>
      </c>
      <c r="Q159" s="2">
        <v>49.0</v>
      </c>
      <c r="R159" s="2">
        <v>-5641.0</v>
      </c>
      <c r="S159" s="2">
        <v>-5488.0</v>
      </c>
      <c r="T159" s="4">
        <f t="shared" si="1"/>
        <v>-5564.5</v>
      </c>
      <c r="U159" s="2">
        <v>-5296.0</v>
      </c>
      <c r="V159" s="2">
        <v>-4996.0</v>
      </c>
      <c r="W159" s="4">
        <v>-5146.0</v>
      </c>
      <c r="X159" s="4">
        <f t="shared" si="2"/>
        <v>-7096</v>
      </c>
      <c r="Y159" s="2" t="s">
        <v>34</v>
      </c>
      <c r="Z159" s="3">
        <v>-22.8</v>
      </c>
      <c r="AA159" s="3">
        <v>13.4</v>
      </c>
      <c r="AB159" s="2">
        <v>3.27</v>
      </c>
      <c r="AC159" s="2" t="s">
        <v>34</v>
      </c>
      <c r="AD159" s="2"/>
      <c r="AE159" s="5"/>
    </row>
    <row r="160" ht="12.75" customHeight="1">
      <c r="A160" s="1" t="s">
        <v>902</v>
      </c>
      <c r="B160" s="2" t="s">
        <v>903</v>
      </c>
      <c r="C160" s="2" t="s">
        <v>904</v>
      </c>
      <c r="D160" s="2" t="s">
        <v>892</v>
      </c>
      <c r="E160" s="2">
        <v>35.161</v>
      </c>
      <c r="F160" s="2">
        <v>48.396</v>
      </c>
      <c r="G160" s="2" t="s">
        <v>753</v>
      </c>
      <c r="H160" s="2" t="s">
        <v>802</v>
      </c>
      <c r="I160" s="2" t="s">
        <v>184</v>
      </c>
      <c r="J160" s="2" t="s">
        <v>228</v>
      </c>
      <c r="K160" s="2" t="s">
        <v>209</v>
      </c>
      <c r="L160" s="22" t="s">
        <v>137</v>
      </c>
      <c r="M160" s="2" t="s">
        <v>34</v>
      </c>
      <c r="N160" s="2" t="s">
        <v>34</v>
      </c>
      <c r="O160" s="2" t="s">
        <v>905</v>
      </c>
      <c r="P160" s="2">
        <v>2378.0</v>
      </c>
      <c r="Q160" s="2">
        <v>29.0</v>
      </c>
      <c r="R160" s="2">
        <v>-703.0</v>
      </c>
      <c r="S160" s="2">
        <v>-392.0</v>
      </c>
      <c r="T160" s="4">
        <f t="shared" si="1"/>
        <v>-547.5</v>
      </c>
      <c r="U160" s="2">
        <v>-351.0</v>
      </c>
      <c r="V160" s="2">
        <v>-52.0</v>
      </c>
      <c r="W160" s="4">
        <v>-201.5</v>
      </c>
      <c r="X160" s="4">
        <f t="shared" si="2"/>
        <v>-2151.5</v>
      </c>
      <c r="Y160" s="2" t="s">
        <v>34</v>
      </c>
      <c r="Z160" s="3">
        <v>-13.4</v>
      </c>
      <c r="AA160" s="3">
        <v>12.5</v>
      </c>
      <c r="AB160" s="2">
        <v>3.3</v>
      </c>
      <c r="AC160" s="2" t="s">
        <v>34</v>
      </c>
      <c r="AD160" s="2"/>
      <c r="AE160" s="5"/>
    </row>
    <row r="161" ht="12.75" customHeight="1">
      <c r="A161" s="1" t="s">
        <v>906</v>
      </c>
      <c r="B161" s="2" t="s">
        <v>907</v>
      </c>
      <c r="C161" s="2" t="s">
        <v>908</v>
      </c>
      <c r="D161" s="2" t="s">
        <v>892</v>
      </c>
      <c r="E161" s="2">
        <v>35.161</v>
      </c>
      <c r="F161" s="2">
        <v>48.396</v>
      </c>
      <c r="G161" s="2" t="s">
        <v>753</v>
      </c>
      <c r="H161" s="2" t="s">
        <v>802</v>
      </c>
      <c r="I161" s="2" t="s">
        <v>184</v>
      </c>
      <c r="J161" s="2" t="s">
        <v>228</v>
      </c>
      <c r="K161" s="2" t="s">
        <v>40</v>
      </c>
      <c r="L161" s="22" t="s">
        <v>137</v>
      </c>
      <c r="M161" s="2" t="s">
        <v>34</v>
      </c>
      <c r="N161" s="2" t="s">
        <v>34</v>
      </c>
      <c r="O161" s="2" t="s">
        <v>909</v>
      </c>
      <c r="P161" s="2">
        <v>7901.0</v>
      </c>
      <c r="Q161" s="2">
        <v>42.0</v>
      </c>
      <c r="R161" s="2">
        <v>-7028.0</v>
      </c>
      <c r="S161" s="2">
        <v>-6646.0</v>
      </c>
      <c r="T161" s="4">
        <f t="shared" si="1"/>
        <v>-6837</v>
      </c>
      <c r="U161" s="2">
        <v>-6413.0</v>
      </c>
      <c r="V161" s="2">
        <v>-6227.0</v>
      </c>
      <c r="W161" s="4">
        <v>-6320.0</v>
      </c>
      <c r="X161" s="4">
        <f t="shared" si="2"/>
        <v>-8270</v>
      </c>
      <c r="Y161" s="2" t="s">
        <v>34</v>
      </c>
      <c r="Z161" s="3">
        <v>-21.2</v>
      </c>
      <c r="AA161" s="3">
        <v>14.2</v>
      </c>
      <c r="AB161" s="2">
        <v>3.28</v>
      </c>
      <c r="AC161" s="2" t="s">
        <v>34</v>
      </c>
      <c r="AD161" s="2"/>
      <c r="AE161" s="5"/>
    </row>
    <row r="162" ht="12.75" customHeight="1">
      <c r="A162" s="1" t="s">
        <v>910</v>
      </c>
      <c r="B162" s="2" t="s">
        <v>911</v>
      </c>
      <c r="C162" s="2" t="s">
        <v>912</v>
      </c>
      <c r="D162" s="2" t="s">
        <v>913</v>
      </c>
      <c r="E162" s="2">
        <v>35.136</v>
      </c>
      <c r="F162" s="2">
        <v>48.305</v>
      </c>
      <c r="G162" s="2" t="s">
        <v>753</v>
      </c>
      <c r="H162" s="2" t="s">
        <v>802</v>
      </c>
      <c r="I162" s="2" t="s">
        <v>184</v>
      </c>
      <c r="J162" s="2" t="s">
        <v>914</v>
      </c>
      <c r="K162" s="2" t="s">
        <v>228</v>
      </c>
      <c r="L162" s="22" t="s">
        <v>137</v>
      </c>
      <c r="M162" s="2" t="s">
        <v>34</v>
      </c>
      <c r="N162" s="2" t="s">
        <v>34</v>
      </c>
      <c r="O162" s="2" t="s">
        <v>915</v>
      </c>
      <c r="P162" s="2">
        <v>5723.0</v>
      </c>
      <c r="Q162" s="2">
        <v>38.0</v>
      </c>
      <c r="R162" s="2">
        <v>-4685.0</v>
      </c>
      <c r="S162" s="2">
        <v>-4466.0</v>
      </c>
      <c r="T162" s="4">
        <f t="shared" si="1"/>
        <v>-4575.5</v>
      </c>
      <c r="U162" s="2">
        <v>-4231.0</v>
      </c>
      <c r="V162" s="2">
        <v>-3978.0</v>
      </c>
      <c r="W162" s="4">
        <v>-4104.5</v>
      </c>
      <c r="X162" s="4">
        <f t="shared" si="2"/>
        <v>-6054.5</v>
      </c>
      <c r="Y162" s="2" t="s">
        <v>34</v>
      </c>
      <c r="Z162" s="3">
        <v>-22.9</v>
      </c>
      <c r="AA162" s="3">
        <v>14.8</v>
      </c>
      <c r="AB162" s="2">
        <v>3.21</v>
      </c>
      <c r="AC162" s="2" t="s">
        <v>34</v>
      </c>
      <c r="AD162" s="2"/>
      <c r="AE162" s="5"/>
    </row>
    <row r="163" ht="12.75" customHeight="1">
      <c r="A163" s="1" t="s">
        <v>916</v>
      </c>
      <c r="B163" s="2" t="s">
        <v>917</v>
      </c>
      <c r="C163" s="2" t="s">
        <v>918</v>
      </c>
      <c r="D163" s="2" t="s">
        <v>867</v>
      </c>
      <c r="E163" s="2">
        <v>35.081</v>
      </c>
      <c r="F163" s="2">
        <v>48.132</v>
      </c>
      <c r="G163" s="2" t="s">
        <v>753</v>
      </c>
      <c r="H163" s="2" t="s">
        <v>802</v>
      </c>
      <c r="I163" s="2" t="s">
        <v>184</v>
      </c>
      <c r="J163" s="2" t="s">
        <v>228</v>
      </c>
      <c r="K163" s="2" t="s">
        <v>228</v>
      </c>
      <c r="L163" s="22" t="s">
        <v>137</v>
      </c>
      <c r="M163" s="2" t="s">
        <v>34</v>
      </c>
      <c r="N163" s="2" t="s">
        <v>34</v>
      </c>
      <c r="O163" s="2" t="s">
        <v>919</v>
      </c>
      <c r="P163" s="2">
        <v>6544.0</v>
      </c>
      <c r="Q163" s="2">
        <v>35.0</v>
      </c>
      <c r="R163" s="2">
        <v>-5608.0</v>
      </c>
      <c r="S163" s="2">
        <v>-5471.0</v>
      </c>
      <c r="T163" s="4">
        <f t="shared" si="1"/>
        <v>-5539.5</v>
      </c>
      <c r="U163" s="2">
        <v>-5205.0</v>
      </c>
      <c r="V163" s="2">
        <v>-4847.0</v>
      </c>
      <c r="W163" s="4">
        <v>-5026.0</v>
      </c>
      <c r="X163" s="4">
        <f t="shared" si="2"/>
        <v>-6976</v>
      </c>
      <c r="Y163" s="2" t="s">
        <v>34</v>
      </c>
      <c r="Z163" s="3">
        <v>-22.5</v>
      </c>
      <c r="AA163" s="3">
        <v>14.9</v>
      </c>
      <c r="AB163" s="2">
        <v>3.27</v>
      </c>
      <c r="AC163" s="2" t="s">
        <v>34</v>
      </c>
      <c r="AD163" s="2"/>
      <c r="AE163" s="5"/>
    </row>
    <row r="164" ht="12.75" customHeight="1">
      <c r="A164" s="1" t="s">
        <v>920</v>
      </c>
      <c r="B164" s="2" t="s">
        <v>921</v>
      </c>
      <c r="C164" s="2" t="s">
        <v>922</v>
      </c>
      <c r="D164" s="2" t="s">
        <v>913</v>
      </c>
      <c r="E164" s="2">
        <v>35.136</v>
      </c>
      <c r="F164" s="2">
        <v>48.305</v>
      </c>
      <c r="G164" s="2" t="s">
        <v>753</v>
      </c>
      <c r="H164" s="2" t="s">
        <v>802</v>
      </c>
      <c r="I164" s="2" t="s">
        <v>184</v>
      </c>
      <c r="J164" s="2" t="s">
        <v>914</v>
      </c>
      <c r="K164" s="2" t="s">
        <v>40</v>
      </c>
      <c r="L164" s="22" t="s">
        <v>137</v>
      </c>
      <c r="M164" s="2" t="s">
        <v>34</v>
      </c>
      <c r="N164" s="2" t="s">
        <v>34</v>
      </c>
      <c r="O164" s="2" t="s">
        <v>923</v>
      </c>
      <c r="P164" s="2">
        <v>10050.0</v>
      </c>
      <c r="Q164" s="2">
        <v>34.0</v>
      </c>
      <c r="R164" s="2">
        <v>-9810.0</v>
      </c>
      <c r="S164" s="2">
        <v>-9416.0</v>
      </c>
      <c r="T164" s="4">
        <f t="shared" si="1"/>
        <v>-9613</v>
      </c>
      <c r="U164" s="2">
        <v>-9160.0</v>
      </c>
      <c r="V164" s="2">
        <v>-8788.0</v>
      </c>
      <c r="W164" s="4">
        <v>-8974.0</v>
      </c>
      <c r="X164" s="4">
        <f t="shared" si="2"/>
        <v>-10924</v>
      </c>
      <c r="Y164" s="2" t="s">
        <v>34</v>
      </c>
      <c r="Z164" s="3">
        <v>-22.78225</v>
      </c>
      <c r="AA164" s="3">
        <v>13.67175</v>
      </c>
      <c r="AB164" s="2">
        <v>3.34</v>
      </c>
      <c r="AC164" s="2" t="s">
        <v>34</v>
      </c>
      <c r="AD164" s="2"/>
      <c r="AE164" s="5"/>
    </row>
    <row r="165" ht="12.75" customHeight="1">
      <c r="A165" s="1" t="s">
        <v>924</v>
      </c>
      <c r="B165" s="2" t="s">
        <v>925</v>
      </c>
      <c r="C165" s="2" t="s">
        <v>926</v>
      </c>
      <c r="D165" s="2" t="s">
        <v>927</v>
      </c>
      <c r="E165" s="2">
        <v>35.096</v>
      </c>
      <c r="F165" s="2">
        <v>48.122</v>
      </c>
      <c r="G165" s="2" t="s">
        <v>753</v>
      </c>
      <c r="H165" s="2" t="s">
        <v>802</v>
      </c>
      <c r="I165" s="2" t="s">
        <v>184</v>
      </c>
      <c r="J165" s="2" t="s">
        <v>228</v>
      </c>
      <c r="K165" s="2" t="s">
        <v>228</v>
      </c>
      <c r="L165" s="22" t="s">
        <v>137</v>
      </c>
      <c r="M165" s="2" t="s">
        <v>34</v>
      </c>
      <c r="N165" s="2" t="s">
        <v>34</v>
      </c>
      <c r="O165" s="2" t="s">
        <v>928</v>
      </c>
      <c r="P165" s="2">
        <v>6463.0</v>
      </c>
      <c r="Q165" s="2">
        <v>36.0</v>
      </c>
      <c r="R165" s="2">
        <v>-5486.0</v>
      </c>
      <c r="S165" s="2">
        <v>-5357.0</v>
      </c>
      <c r="T165" s="4">
        <f t="shared" si="1"/>
        <v>-5421.5</v>
      </c>
      <c r="U165" s="2">
        <v>-4991.0</v>
      </c>
      <c r="V165" s="2">
        <v>-4792.0</v>
      </c>
      <c r="W165" s="4">
        <v>-4891.5</v>
      </c>
      <c r="X165" s="4">
        <f t="shared" si="2"/>
        <v>-6841.5</v>
      </c>
      <c r="Y165" s="2" t="s">
        <v>34</v>
      </c>
      <c r="Z165" s="3">
        <v>-21.5</v>
      </c>
      <c r="AA165" s="3">
        <v>14.6</v>
      </c>
      <c r="AB165" s="2">
        <v>3.3</v>
      </c>
      <c r="AC165" s="2" t="s">
        <v>34</v>
      </c>
      <c r="AD165" s="2"/>
      <c r="AE165" s="5"/>
    </row>
    <row r="166" ht="12.75" customHeight="1">
      <c r="A166" s="1" t="s">
        <v>929</v>
      </c>
      <c r="B166" s="2" t="s">
        <v>930</v>
      </c>
      <c r="C166" s="2" t="s">
        <v>931</v>
      </c>
      <c r="D166" s="2" t="s">
        <v>927</v>
      </c>
      <c r="E166" s="2">
        <v>35.096</v>
      </c>
      <c r="F166" s="2">
        <v>48.122</v>
      </c>
      <c r="G166" s="2" t="s">
        <v>753</v>
      </c>
      <c r="H166" s="2" t="s">
        <v>802</v>
      </c>
      <c r="I166" s="2" t="s">
        <v>184</v>
      </c>
      <c r="J166" s="2" t="s">
        <v>228</v>
      </c>
      <c r="K166" s="2" t="s">
        <v>228</v>
      </c>
      <c r="L166" s="22" t="s">
        <v>137</v>
      </c>
      <c r="M166" s="2" t="s">
        <v>34</v>
      </c>
      <c r="N166" s="2" t="s">
        <v>34</v>
      </c>
      <c r="O166" s="2" t="s">
        <v>932</v>
      </c>
      <c r="P166" s="2">
        <v>6376.0</v>
      </c>
      <c r="Q166" s="2">
        <v>42.0</v>
      </c>
      <c r="R166" s="2">
        <v>-5473.0</v>
      </c>
      <c r="S166" s="2">
        <v>-5235.0</v>
      </c>
      <c r="T166" s="4">
        <f t="shared" si="1"/>
        <v>-5354</v>
      </c>
      <c r="U166" s="2">
        <v>-4900.0</v>
      </c>
      <c r="V166" s="2">
        <v>-4687.0</v>
      </c>
      <c r="W166" s="4">
        <v>-4793.5</v>
      </c>
      <c r="X166" s="4">
        <f t="shared" si="2"/>
        <v>-6743.5</v>
      </c>
      <c r="Y166" s="2" t="s">
        <v>34</v>
      </c>
      <c r="Z166" s="3">
        <v>-21.0</v>
      </c>
      <c r="AA166" s="3">
        <v>15.3</v>
      </c>
      <c r="AB166" s="2">
        <v>3.28</v>
      </c>
      <c r="AC166" s="2" t="s">
        <v>34</v>
      </c>
      <c r="AD166" s="2"/>
      <c r="AE166" s="5"/>
    </row>
    <row r="167" ht="12.75" customHeight="1">
      <c r="A167" s="1" t="s">
        <v>933</v>
      </c>
      <c r="B167" s="2" t="s">
        <v>934</v>
      </c>
      <c r="C167" s="2" t="s">
        <v>935</v>
      </c>
      <c r="D167" s="2" t="s">
        <v>936</v>
      </c>
      <c r="E167" s="2">
        <v>39.5</v>
      </c>
      <c r="F167" s="2">
        <v>59.7</v>
      </c>
      <c r="G167" s="2" t="s">
        <v>206</v>
      </c>
      <c r="H167" s="2" t="s">
        <v>937</v>
      </c>
      <c r="I167" s="2" t="s">
        <v>184</v>
      </c>
      <c r="J167" s="2" t="s">
        <v>40</v>
      </c>
      <c r="K167" s="2" t="s">
        <v>40</v>
      </c>
      <c r="L167" s="22" t="s">
        <v>97</v>
      </c>
      <c r="M167" s="2" t="s">
        <v>34</v>
      </c>
      <c r="N167" s="2" t="s">
        <v>34</v>
      </c>
      <c r="O167" s="2" t="s">
        <v>44</v>
      </c>
      <c r="P167" s="2">
        <v>9059.0</v>
      </c>
      <c r="Q167" s="2">
        <v>38.0</v>
      </c>
      <c r="R167" s="2">
        <v>-8307.0</v>
      </c>
      <c r="S167" s="2">
        <v>-8232.0</v>
      </c>
      <c r="T167" s="4">
        <f t="shared" si="1"/>
        <v>-8269.5</v>
      </c>
      <c r="U167" s="2">
        <v>-7708.0</v>
      </c>
      <c r="V167" s="2">
        <v>-7528.0</v>
      </c>
      <c r="W167" s="4">
        <v>-7618.0</v>
      </c>
      <c r="X167" s="4">
        <f t="shared" si="2"/>
        <v>-9568</v>
      </c>
      <c r="Y167" s="2" t="s">
        <v>34</v>
      </c>
      <c r="Z167" s="3">
        <v>-20.3</v>
      </c>
      <c r="AA167" s="3">
        <v>13.5</v>
      </c>
      <c r="AB167" s="2">
        <v>3.2</v>
      </c>
      <c r="AC167" s="2" t="s">
        <v>34</v>
      </c>
      <c r="AD167" s="2"/>
      <c r="AE167" s="5"/>
    </row>
    <row r="168" ht="12.75" customHeight="1">
      <c r="A168" s="1" t="s">
        <v>938</v>
      </c>
      <c r="B168" s="2" t="s">
        <v>939</v>
      </c>
      <c r="C168" s="2" t="s">
        <v>940</v>
      </c>
      <c r="D168" s="2" t="s">
        <v>936</v>
      </c>
      <c r="E168" s="2">
        <v>39.5</v>
      </c>
      <c r="F168" s="2">
        <v>59.7</v>
      </c>
      <c r="G168" s="2" t="s">
        <v>206</v>
      </c>
      <c r="H168" s="2" t="s">
        <v>937</v>
      </c>
      <c r="I168" s="2" t="s">
        <v>184</v>
      </c>
      <c r="J168" s="2" t="s">
        <v>40</v>
      </c>
      <c r="K168" s="2" t="s">
        <v>40</v>
      </c>
      <c r="L168" s="22" t="s">
        <v>97</v>
      </c>
      <c r="M168" s="2" t="s">
        <v>34</v>
      </c>
      <c r="N168" s="2" t="s">
        <v>34</v>
      </c>
      <c r="O168" s="2" t="s">
        <v>44</v>
      </c>
      <c r="P168" s="2">
        <v>7694.0</v>
      </c>
      <c r="Q168" s="2">
        <v>30.0</v>
      </c>
      <c r="R168" s="2">
        <v>-6594.0</v>
      </c>
      <c r="S168" s="2">
        <v>-6469.0</v>
      </c>
      <c r="T168" s="4">
        <f t="shared" si="1"/>
        <v>-6531.5</v>
      </c>
      <c r="U168" s="2">
        <v>-6213.0</v>
      </c>
      <c r="V168" s="2">
        <v>-5991.0</v>
      </c>
      <c r="W168" s="4">
        <v>-6102.0</v>
      </c>
      <c r="X168" s="4">
        <f t="shared" si="2"/>
        <v>-8052</v>
      </c>
      <c r="Y168" s="2" t="s">
        <v>34</v>
      </c>
      <c r="Z168" s="3">
        <v>-24.3</v>
      </c>
      <c r="AA168" s="3">
        <v>14.2</v>
      </c>
      <c r="AB168" s="2">
        <v>3.2</v>
      </c>
      <c r="AC168" s="2" t="s">
        <v>34</v>
      </c>
      <c r="AD168" s="2"/>
      <c r="AE168" s="5"/>
    </row>
    <row r="169" ht="12.75" customHeight="1">
      <c r="A169" s="1" t="s">
        <v>941</v>
      </c>
      <c r="B169" s="2" t="s">
        <v>942</v>
      </c>
      <c r="C169" s="2" t="s">
        <v>943</v>
      </c>
      <c r="D169" s="2" t="s">
        <v>936</v>
      </c>
      <c r="E169" s="2">
        <v>39.5</v>
      </c>
      <c r="F169" s="2">
        <v>59.7</v>
      </c>
      <c r="G169" s="2" t="s">
        <v>206</v>
      </c>
      <c r="H169" s="2" t="s">
        <v>937</v>
      </c>
      <c r="I169" s="2" t="s">
        <v>184</v>
      </c>
      <c r="J169" s="2" t="s">
        <v>40</v>
      </c>
      <c r="K169" s="2" t="s">
        <v>209</v>
      </c>
      <c r="L169" s="22" t="s">
        <v>97</v>
      </c>
      <c r="M169" s="2" t="s">
        <v>34</v>
      </c>
      <c r="N169" s="2" t="s">
        <v>34</v>
      </c>
      <c r="O169" s="2" t="s">
        <v>944</v>
      </c>
      <c r="P169" s="2">
        <v>2748.0</v>
      </c>
      <c r="Q169" s="2">
        <v>38.0</v>
      </c>
      <c r="R169" s="2">
        <v>-980.0</v>
      </c>
      <c r="S169" s="2">
        <v>-815.0</v>
      </c>
      <c r="T169" s="4">
        <f t="shared" si="1"/>
        <v>-897.5</v>
      </c>
      <c r="U169" s="2">
        <v>-397.0</v>
      </c>
      <c r="V169" s="2">
        <v>-203.0</v>
      </c>
      <c r="W169" s="4">
        <v>-300.0</v>
      </c>
      <c r="X169" s="4">
        <f t="shared" si="2"/>
        <v>-2250</v>
      </c>
      <c r="Y169" s="2" t="s">
        <v>34</v>
      </c>
      <c r="Z169" s="3">
        <v>-22.9</v>
      </c>
      <c r="AA169" s="3">
        <v>14.6</v>
      </c>
      <c r="AB169" s="2">
        <v>3.2</v>
      </c>
      <c r="AC169" s="2" t="s">
        <v>34</v>
      </c>
      <c r="AD169" s="2"/>
      <c r="AE169" s="5"/>
    </row>
    <row r="170" ht="12.75" customHeight="1">
      <c r="A170" s="1" t="s">
        <v>945</v>
      </c>
      <c r="B170" s="2" t="s">
        <v>946</v>
      </c>
      <c r="C170" s="2" t="s">
        <v>947</v>
      </c>
      <c r="D170" s="2" t="s">
        <v>936</v>
      </c>
      <c r="E170" s="2">
        <v>39.5</v>
      </c>
      <c r="F170" s="2">
        <v>59.7</v>
      </c>
      <c r="G170" s="2" t="s">
        <v>206</v>
      </c>
      <c r="H170" s="2" t="s">
        <v>937</v>
      </c>
      <c r="I170" s="2" t="s">
        <v>184</v>
      </c>
      <c r="J170" s="2" t="s">
        <v>40</v>
      </c>
      <c r="K170" s="2" t="s">
        <v>40</v>
      </c>
      <c r="L170" s="22" t="s">
        <v>97</v>
      </c>
      <c r="M170" s="2" t="s">
        <v>34</v>
      </c>
      <c r="N170" s="2" t="s">
        <v>34</v>
      </c>
      <c r="O170" s="2" t="s">
        <v>44</v>
      </c>
      <c r="P170" s="2">
        <v>9428.0</v>
      </c>
      <c r="Q170" s="2">
        <v>32.0</v>
      </c>
      <c r="R170" s="2">
        <v>-8788.0</v>
      </c>
      <c r="S170" s="2">
        <v>-8628.0</v>
      </c>
      <c r="T170" s="4">
        <f t="shared" si="1"/>
        <v>-8708</v>
      </c>
      <c r="U170" s="2">
        <v>-8253.0</v>
      </c>
      <c r="V170" s="2">
        <v>-7960.0</v>
      </c>
      <c r="W170" s="4">
        <v>-8106.5</v>
      </c>
      <c r="X170" s="4">
        <f t="shared" si="2"/>
        <v>-10056.5</v>
      </c>
      <c r="Y170" s="2" t="s">
        <v>34</v>
      </c>
      <c r="Z170" s="3">
        <v>-22.0</v>
      </c>
      <c r="AA170" s="3">
        <v>13.7</v>
      </c>
      <c r="AB170" s="2">
        <v>3.18</v>
      </c>
      <c r="AC170" s="2" t="s">
        <v>34</v>
      </c>
      <c r="AD170" s="2"/>
      <c r="AE170" s="5"/>
    </row>
    <row r="171" ht="12.75" customHeight="1">
      <c r="A171" s="1" t="s">
        <v>948</v>
      </c>
      <c r="B171" s="2" t="s">
        <v>949</v>
      </c>
      <c r="C171" s="2" t="s">
        <v>950</v>
      </c>
      <c r="D171" s="2" t="s">
        <v>848</v>
      </c>
      <c r="E171" s="2">
        <v>35.216</v>
      </c>
      <c r="F171" s="2">
        <v>48.2</v>
      </c>
      <c r="G171" s="2" t="s">
        <v>753</v>
      </c>
      <c r="H171" s="2" t="s">
        <v>802</v>
      </c>
      <c r="I171" s="2" t="s">
        <v>184</v>
      </c>
      <c r="J171" s="2" t="s">
        <v>40</v>
      </c>
      <c r="K171" s="2" t="s">
        <v>40</v>
      </c>
      <c r="L171" s="22" t="s">
        <v>137</v>
      </c>
      <c r="M171" s="2" t="s">
        <v>295</v>
      </c>
      <c r="N171" s="2" t="s">
        <v>853</v>
      </c>
      <c r="O171" s="2" t="s">
        <v>951</v>
      </c>
      <c r="P171" s="2">
        <v>9962.0</v>
      </c>
      <c r="Q171" s="2">
        <v>36.0</v>
      </c>
      <c r="R171" s="2">
        <v>-9656.0</v>
      </c>
      <c r="S171" s="2">
        <v>-9309.0</v>
      </c>
      <c r="T171" s="4">
        <f t="shared" si="1"/>
        <v>-9482.5</v>
      </c>
      <c r="U171" s="2">
        <v>-9120.0</v>
      </c>
      <c r="V171" s="2">
        <v>-8638.0</v>
      </c>
      <c r="W171" s="4">
        <v>-8879.0</v>
      </c>
      <c r="X171" s="4">
        <f t="shared" si="2"/>
        <v>-10829</v>
      </c>
      <c r="Y171" s="2" t="s">
        <v>34</v>
      </c>
      <c r="Z171" s="3">
        <v>-22.4444</v>
      </c>
      <c r="AA171" s="3">
        <v>14.0394</v>
      </c>
      <c r="AB171" s="2">
        <v>3.291</v>
      </c>
      <c r="AC171" s="2" t="s">
        <v>34</v>
      </c>
      <c r="AD171" s="2"/>
      <c r="AE171" s="5"/>
    </row>
    <row r="172" ht="12.75" customHeight="1">
      <c r="A172" s="1" t="s">
        <v>952</v>
      </c>
      <c r="B172" s="2" t="s">
        <v>953</v>
      </c>
      <c r="C172" s="2" t="s">
        <v>954</v>
      </c>
      <c r="D172" s="2" t="s">
        <v>848</v>
      </c>
      <c r="E172" s="2">
        <v>35.216</v>
      </c>
      <c r="F172" s="2">
        <v>48.2</v>
      </c>
      <c r="G172" s="2" t="s">
        <v>753</v>
      </c>
      <c r="H172" s="2" t="s">
        <v>802</v>
      </c>
      <c r="I172" s="2" t="s">
        <v>184</v>
      </c>
      <c r="J172" s="2" t="s">
        <v>40</v>
      </c>
      <c r="K172" s="2" t="s">
        <v>40</v>
      </c>
      <c r="L172" s="22" t="s">
        <v>137</v>
      </c>
      <c r="M172" s="2" t="s">
        <v>295</v>
      </c>
      <c r="N172" s="2" t="s">
        <v>714</v>
      </c>
      <c r="O172" s="2" t="s">
        <v>955</v>
      </c>
      <c r="P172" s="2">
        <v>9826.0</v>
      </c>
      <c r="Q172" s="2">
        <v>40.0</v>
      </c>
      <c r="R172" s="2">
        <v>-9355.0</v>
      </c>
      <c r="S172" s="2">
        <v>-9239.0</v>
      </c>
      <c r="T172" s="4">
        <f t="shared" si="1"/>
        <v>-9297</v>
      </c>
      <c r="U172" s="2">
        <v>-8746.0</v>
      </c>
      <c r="V172" s="2">
        <v>-8483.0</v>
      </c>
      <c r="W172" s="4">
        <v>-8614.5</v>
      </c>
      <c r="X172" s="4">
        <f t="shared" si="2"/>
        <v>-10564.5</v>
      </c>
      <c r="Y172" s="2" t="s">
        <v>34</v>
      </c>
      <c r="Z172" s="3">
        <v>-22.7079</v>
      </c>
      <c r="AA172" s="3">
        <v>14.3357</v>
      </c>
      <c r="AB172" s="2">
        <v>3.432</v>
      </c>
      <c r="AC172" s="2" t="s">
        <v>34</v>
      </c>
      <c r="AD172" s="2"/>
      <c r="AE172" s="5"/>
    </row>
    <row r="173" ht="12.75" customHeight="1">
      <c r="A173" s="1" t="s">
        <v>956</v>
      </c>
      <c r="B173" s="2" t="s">
        <v>957</v>
      </c>
      <c r="C173" s="2" t="s">
        <v>958</v>
      </c>
      <c r="D173" s="2" t="s">
        <v>848</v>
      </c>
      <c r="E173" s="2">
        <v>35.216</v>
      </c>
      <c r="F173" s="2">
        <v>48.2</v>
      </c>
      <c r="G173" s="2" t="s">
        <v>753</v>
      </c>
      <c r="H173" s="2" t="s">
        <v>802</v>
      </c>
      <c r="I173" s="2" t="s">
        <v>184</v>
      </c>
      <c r="J173" s="2" t="s">
        <v>40</v>
      </c>
      <c r="K173" s="2" t="s">
        <v>34</v>
      </c>
      <c r="L173" s="22" t="s">
        <v>137</v>
      </c>
      <c r="M173" s="2" t="s">
        <v>34</v>
      </c>
      <c r="N173" s="2" t="s">
        <v>34</v>
      </c>
      <c r="O173" s="2" t="s">
        <v>959</v>
      </c>
      <c r="P173" s="2">
        <v>10197.0</v>
      </c>
      <c r="Q173" s="2">
        <v>96.0</v>
      </c>
      <c r="R173" s="2">
        <v>-10509.0</v>
      </c>
      <c r="S173" s="2">
        <v>-9452.0</v>
      </c>
      <c r="T173" s="4">
        <f t="shared" si="1"/>
        <v>-9980.5</v>
      </c>
      <c r="U173" s="2">
        <v>-9370.0</v>
      </c>
      <c r="V173" s="2">
        <v>-8802.0</v>
      </c>
      <c r="W173" s="4">
        <f>AVERAGE(U173:V173)</f>
        <v>-9086</v>
      </c>
      <c r="X173" s="4">
        <f t="shared" si="2"/>
        <v>-11036</v>
      </c>
      <c r="Y173" s="2"/>
      <c r="Z173" s="2">
        <v>-20.9</v>
      </c>
      <c r="AA173" s="2">
        <v>13.3</v>
      </c>
      <c r="AB173" s="2">
        <v>3.5</v>
      </c>
      <c r="AC173" s="2" t="s">
        <v>34</v>
      </c>
      <c r="AD173" s="2"/>
      <c r="AE173" s="5"/>
    </row>
    <row r="174" ht="12.75" customHeight="1">
      <c r="A174" s="1" t="s">
        <v>960</v>
      </c>
      <c r="B174" s="2" t="s">
        <v>961</v>
      </c>
      <c r="C174" s="2" t="s">
        <v>962</v>
      </c>
      <c r="D174" s="2" t="s">
        <v>927</v>
      </c>
      <c r="E174" s="2">
        <v>35.096</v>
      </c>
      <c r="F174" s="2">
        <v>48.122</v>
      </c>
      <c r="G174" s="2" t="s">
        <v>753</v>
      </c>
      <c r="H174" s="2" t="s">
        <v>802</v>
      </c>
      <c r="I174" s="2" t="s">
        <v>184</v>
      </c>
      <c r="J174" s="2" t="s">
        <v>228</v>
      </c>
      <c r="K174" s="2" t="s">
        <v>228</v>
      </c>
      <c r="L174" s="22" t="s">
        <v>137</v>
      </c>
      <c r="M174" s="2" t="s">
        <v>34</v>
      </c>
      <c r="N174" s="2" t="s">
        <v>34</v>
      </c>
      <c r="O174" s="2" t="s">
        <v>963</v>
      </c>
      <c r="P174" s="2">
        <v>6797.0</v>
      </c>
      <c r="Q174" s="2">
        <v>40.0</v>
      </c>
      <c r="R174" s="2">
        <v>-5739.0</v>
      </c>
      <c r="S174" s="2">
        <v>-5631.0</v>
      </c>
      <c r="T174" s="4">
        <f t="shared" si="1"/>
        <v>-5685</v>
      </c>
      <c r="U174" s="2">
        <v>-5459.0</v>
      </c>
      <c r="V174" s="2">
        <v>-5213.0</v>
      </c>
      <c r="W174" s="4">
        <v>-5336.0</v>
      </c>
      <c r="X174" s="4">
        <f t="shared" si="2"/>
        <v>-7286</v>
      </c>
      <c r="Y174" s="2" t="s">
        <v>34</v>
      </c>
      <c r="Z174" s="3">
        <v>-23.1</v>
      </c>
      <c r="AA174" s="3">
        <v>14.7</v>
      </c>
      <c r="AB174" s="2">
        <v>3.27</v>
      </c>
      <c r="AC174" s="2" t="s">
        <v>34</v>
      </c>
      <c r="AD174" s="2"/>
      <c r="AE174" s="5"/>
    </row>
    <row r="175" ht="12.75" customHeight="1">
      <c r="A175" s="1" t="s">
        <v>964</v>
      </c>
      <c r="B175" s="2" t="s">
        <v>965</v>
      </c>
      <c r="C175" s="2" t="s">
        <v>966</v>
      </c>
      <c r="D175" s="2" t="s">
        <v>927</v>
      </c>
      <c r="E175" s="2">
        <v>35.096</v>
      </c>
      <c r="F175" s="2">
        <v>48.122</v>
      </c>
      <c r="G175" s="2" t="s">
        <v>753</v>
      </c>
      <c r="H175" s="2" t="s">
        <v>802</v>
      </c>
      <c r="I175" s="2" t="s">
        <v>184</v>
      </c>
      <c r="J175" s="2" t="s">
        <v>228</v>
      </c>
      <c r="K175" s="2" t="s">
        <v>228</v>
      </c>
      <c r="L175" s="22" t="s">
        <v>137</v>
      </c>
      <c r="M175" s="2" t="s">
        <v>34</v>
      </c>
      <c r="N175" s="2" t="s">
        <v>34</v>
      </c>
      <c r="O175" s="2" t="s">
        <v>967</v>
      </c>
      <c r="P175" s="2">
        <v>6524.0</v>
      </c>
      <c r="Q175" s="2">
        <v>40.0</v>
      </c>
      <c r="R175" s="2">
        <v>-5605.0</v>
      </c>
      <c r="S175" s="2">
        <v>-5379.0</v>
      </c>
      <c r="T175" s="4">
        <f t="shared" si="1"/>
        <v>-5492</v>
      </c>
      <c r="U175" s="2">
        <v>-5201.0</v>
      </c>
      <c r="V175" s="2">
        <v>-4839.0</v>
      </c>
      <c r="W175" s="4">
        <v>-5020.0</v>
      </c>
      <c r="X175" s="4">
        <f t="shared" si="2"/>
        <v>-6970</v>
      </c>
      <c r="Y175" s="2" t="s">
        <v>34</v>
      </c>
      <c r="Z175" s="3">
        <v>-21.1</v>
      </c>
      <c r="AA175" s="3">
        <v>14.7</v>
      </c>
      <c r="AB175" s="2">
        <v>3.28</v>
      </c>
      <c r="AC175" s="2" t="s">
        <v>34</v>
      </c>
      <c r="AD175" s="2"/>
      <c r="AE175" s="5"/>
    </row>
    <row r="176" ht="12.75" customHeight="1">
      <c r="A176" s="1" t="s">
        <v>968</v>
      </c>
      <c r="B176" s="2" t="s">
        <v>969</v>
      </c>
      <c r="C176" s="2" t="s">
        <v>970</v>
      </c>
      <c r="D176" s="2" t="s">
        <v>927</v>
      </c>
      <c r="E176" s="2">
        <v>35.096</v>
      </c>
      <c r="F176" s="2">
        <v>48.122</v>
      </c>
      <c r="G176" s="2" t="s">
        <v>753</v>
      </c>
      <c r="H176" s="2" t="s">
        <v>802</v>
      </c>
      <c r="I176" s="2" t="s">
        <v>184</v>
      </c>
      <c r="J176" s="2" t="s">
        <v>228</v>
      </c>
      <c r="K176" s="2" t="s">
        <v>228</v>
      </c>
      <c r="L176" s="22" t="s">
        <v>137</v>
      </c>
      <c r="M176" s="2" t="s">
        <v>34</v>
      </c>
      <c r="N176" s="2" t="s">
        <v>34</v>
      </c>
      <c r="O176" s="2" t="s">
        <v>971</v>
      </c>
      <c r="P176" s="2">
        <v>6553.0</v>
      </c>
      <c r="Q176" s="2">
        <v>40.0</v>
      </c>
      <c r="R176" s="2">
        <v>-5614.0</v>
      </c>
      <c r="S176" s="2">
        <v>-5470.0</v>
      </c>
      <c r="T176" s="4">
        <f t="shared" si="1"/>
        <v>-5542</v>
      </c>
      <c r="U176" s="2">
        <v>-5207.0</v>
      </c>
      <c r="V176" s="2">
        <v>-4847.0</v>
      </c>
      <c r="W176" s="4">
        <v>-5027.0</v>
      </c>
      <c r="X176" s="4">
        <f t="shared" si="2"/>
        <v>-6977</v>
      </c>
      <c r="Y176" s="2" t="s">
        <v>34</v>
      </c>
      <c r="Z176" s="3">
        <v>-21.8</v>
      </c>
      <c r="AA176" s="3">
        <v>15.3</v>
      </c>
      <c r="AB176" s="2">
        <v>3.26</v>
      </c>
      <c r="AC176" s="2" t="s">
        <v>34</v>
      </c>
      <c r="AD176" s="2"/>
      <c r="AE176" s="5"/>
    </row>
    <row r="177" ht="12.75" customHeight="1">
      <c r="A177" s="1" t="s">
        <v>972</v>
      </c>
      <c r="B177" s="2" t="s">
        <v>973</v>
      </c>
      <c r="C177" s="2" t="s">
        <v>974</v>
      </c>
      <c r="D177" s="2" t="s">
        <v>975</v>
      </c>
      <c r="E177" s="2">
        <v>38.633</v>
      </c>
      <c r="F177" s="2">
        <v>60.45</v>
      </c>
      <c r="G177" s="2" t="s">
        <v>206</v>
      </c>
      <c r="H177" s="2" t="s">
        <v>937</v>
      </c>
      <c r="I177" s="2" t="s">
        <v>184</v>
      </c>
      <c r="J177" s="2" t="s">
        <v>40</v>
      </c>
      <c r="K177" s="2" t="s">
        <v>40</v>
      </c>
      <c r="L177" s="22" t="s">
        <v>97</v>
      </c>
      <c r="M177" s="2" t="s">
        <v>34</v>
      </c>
      <c r="N177" s="2" t="s">
        <v>34</v>
      </c>
      <c r="O177" s="2" t="s">
        <v>976</v>
      </c>
      <c r="P177" s="2">
        <v>7472.0</v>
      </c>
      <c r="Q177" s="2">
        <v>42.0</v>
      </c>
      <c r="R177" s="2">
        <v>-6426.0</v>
      </c>
      <c r="S177" s="2">
        <v>-6246.0</v>
      </c>
      <c r="T177" s="4">
        <f t="shared" si="1"/>
        <v>-6336</v>
      </c>
      <c r="U177" s="2">
        <v>-6221.0</v>
      </c>
      <c r="V177" s="2">
        <v>-6008.0</v>
      </c>
      <c r="W177" s="4">
        <v>-6114.5</v>
      </c>
      <c r="X177" s="4">
        <f t="shared" si="2"/>
        <v>-8064.5</v>
      </c>
      <c r="Y177" s="2" t="s">
        <v>34</v>
      </c>
      <c r="Z177" s="3">
        <v>-20.2</v>
      </c>
      <c r="AA177" s="3">
        <v>12.7</v>
      </c>
      <c r="AB177" s="2">
        <v>3.18</v>
      </c>
      <c r="AC177" s="2" t="s">
        <v>34</v>
      </c>
      <c r="AD177" s="2"/>
      <c r="AE177" s="5"/>
    </row>
    <row r="178" ht="12.75" customHeight="1">
      <c r="A178" s="1" t="s">
        <v>977</v>
      </c>
      <c r="B178" s="2" t="s">
        <v>978</v>
      </c>
      <c r="C178" s="2" t="s">
        <v>979</v>
      </c>
      <c r="D178" s="2" t="s">
        <v>980</v>
      </c>
      <c r="E178" s="2">
        <v>38.932</v>
      </c>
      <c r="F178" s="2">
        <v>60.414</v>
      </c>
      <c r="G178" s="2" t="s">
        <v>206</v>
      </c>
      <c r="H178" s="2" t="s">
        <v>937</v>
      </c>
      <c r="I178" s="2" t="s">
        <v>184</v>
      </c>
      <c r="J178" s="2" t="s">
        <v>981</v>
      </c>
      <c r="K178" s="2" t="s">
        <v>40</v>
      </c>
      <c r="L178" s="22" t="s">
        <v>97</v>
      </c>
      <c r="M178" s="2" t="s">
        <v>58</v>
      </c>
      <c r="N178" s="2" t="s">
        <v>34</v>
      </c>
      <c r="O178" s="2" t="s">
        <v>982</v>
      </c>
      <c r="P178" s="2">
        <v>7709.0</v>
      </c>
      <c r="Q178" s="2">
        <v>45.0</v>
      </c>
      <c r="R178" s="2">
        <v>-6632.0</v>
      </c>
      <c r="S178" s="2">
        <v>-6466.0</v>
      </c>
      <c r="T178" s="4">
        <f t="shared" si="1"/>
        <v>-6549</v>
      </c>
      <c r="U178" s="2">
        <v>-6418.0</v>
      </c>
      <c r="V178" s="2">
        <v>-6236.0</v>
      </c>
      <c r="W178" s="4">
        <v>-6327.0</v>
      </c>
      <c r="X178" s="4">
        <f t="shared" si="2"/>
        <v>-8277</v>
      </c>
      <c r="Y178" s="2" t="s">
        <v>34</v>
      </c>
      <c r="Z178" s="3">
        <v>-21.4</v>
      </c>
      <c r="AA178" s="3">
        <v>12.6</v>
      </c>
      <c r="AB178" s="2">
        <v>3.24</v>
      </c>
      <c r="AC178" s="2" t="s">
        <v>34</v>
      </c>
      <c r="AD178" s="2"/>
      <c r="AE178" s="5"/>
    </row>
    <row r="179" ht="12.75" customHeight="1">
      <c r="A179" s="1" t="s">
        <v>983</v>
      </c>
      <c r="B179" s="2" t="s">
        <v>984</v>
      </c>
      <c r="C179" s="2" t="s">
        <v>985</v>
      </c>
      <c r="D179" s="2" t="s">
        <v>980</v>
      </c>
      <c r="E179" s="2">
        <v>38.932</v>
      </c>
      <c r="F179" s="2">
        <v>60.414</v>
      </c>
      <c r="G179" s="2" t="s">
        <v>206</v>
      </c>
      <c r="H179" s="2" t="s">
        <v>937</v>
      </c>
      <c r="I179" s="2" t="s">
        <v>184</v>
      </c>
      <c r="J179" s="2" t="s">
        <v>981</v>
      </c>
      <c r="K179" s="2" t="s">
        <v>40</v>
      </c>
      <c r="L179" s="22" t="s">
        <v>137</v>
      </c>
      <c r="M179" s="2" t="s">
        <v>986</v>
      </c>
      <c r="N179" s="2" t="s">
        <v>34</v>
      </c>
      <c r="O179" s="2" t="s">
        <v>987</v>
      </c>
      <c r="P179" s="2">
        <v>6627.0</v>
      </c>
      <c r="Q179" s="2">
        <v>40.0</v>
      </c>
      <c r="R179" s="2">
        <v>-5625.0</v>
      </c>
      <c r="S179" s="2">
        <v>-5491.0</v>
      </c>
      <c r="T179" s="4">
        <f t="shared" si="1"/>
        <v>-5558</v>
      </c>
      <c r="U179" s="2">
        <v>-5209.0</v>
      </c>
      <c r="V179" s="2">
        <v>-4951.0</v>
      </c>
      <c r="W179" s="4">
        <v>-5080.0</v>
      </c>
      <c r="X179" s="4">
        <f t="shared" si="2"/>
        <v>-7030</v>
      </c>
      <c r="Y179" s="2" t="s">
        <v>988</v>
      </c>
      <c r="Z179" s="3">
        <v>-21.4</v>
      </c>
      <c r="AA179" s="3">
        <v>13.5</v>
      </c>
      <c r="AB179" s="2">
        <v>3.3</v>
      </c>
      <c r="AC179" s="2" t="s">
        <v>34</v>
      </c>
      <c r="AD179" s="2"/>
      <c r="AE179" s="5"/>
    </row>
    <row r="180" ht="12.75" customHeight="1">
      <c r="A180" s="1" t="s">
        <v>989</v>
      </c>
      <c r="B180" s="2" t="s">
        <v>990</v>
      </c>
      <c r="C180" s="2" t="s">
        <v>991</v>
      </c>
      <c r="D180" s="2" t="s">
        <v>980</v>
      </c>
      <c r="E180" s="2">
        <v>38.932</v>
      </c>
      <c r="F180" s="2">
        <v>60.414</v>
      </c>
      <c r="G180" s="2" t="s">
        <v>206</v>
      </c>
      <c r="H180" s="2" t="s">
        <v>937</v>
      </c>
      <c r="I180" s="2" t="s">
        <v>184</v>
      </c>
      <c r="J180" s="2" t="s">
        <v>981</v>
      </c>
      <c r="K180" s="2" t="s">
        <v>40</v>
      </c>
      <c r="L180" s="22" t="s">
        <v>137</v>
      </c>
      <c r="M180" s="2" t="s">
        <v>992</v>
      </c>
      <c r="N180" s="2" t="s">
        <v>34</v>
      </c>
      <c r="O180" s="2" t="s">
        <v>993</v>
      </c>
      <c r="P180" s="2">
        <v>7615.0</v>
      </c>
      <c r="Q180" s="2">
        <v>60.0</v>
      </c>
      <c r="R180" s="2">
        <v>-6596.0</v>
      </c>
      <c r="S180" s="2">
        <v>-6384.0</v>
      </c>
      <c r="T180" s="4">
        <f t="shared" si="1"/>
        <v>-6490</v>
      </c>
      <c r="U180" s="2">
        <v>-6078.0</v>
      </c>
      <c r="V180" s="2">
        <v>-5845.0</v>
      </c>
      <c r="W180" s="4">
        <v>-5961.5</v>
      </c>
      <c r="X180" s="4">
        <f t="shared" si="2"/>
        <v>-7911.5</v>
      </c>
      <c r="Y180" s="2" t="s">
        <v>988</v>
      </c>
      <c r="Z180" s="3">
        <v>-20.1</v>
      </c>
      <c r="AA180" s="3">
        <v>13.1</v>
      </c>
      <c r="AB180" s="2">
        <v>3.27</v>
      </c>
      <c r="AC180" s="2" t="s">
        <v>34</v>
      </c>
      <c r="AD180" s="2"/>
      <c r="AE180" s="5"/>
    </row>
    <row r="181" ht="12.75" customHeight="1">
      <c r="A181" s="1" t="s">
        <v>994</v>
      </c>
      <c r="B181" s="2" t="s">
        <v>995</v>
      </c>
      <c r="C181" s="2" t="s">
        <v>996</v>
      </c>
      <c r="D181" s="2" t="s">
        <v>980</v>
      </c>
      <c r="E181" s="2">
        <v>38.932</v>
      </c>
      <c r="F181" s="2">
        <v>60.414</v>
      </c>
      <c r="G181" s="2" t="s">
        <v>206</v>
      </c>
      <c r="H181" s="2" t="s">
        <v>937</v>
      </c>
      <c r="I181" s="2" t="s">
        <v>184</v>
      </c>
      <c r="J181" s="2" t="s">
        <v>981</v>
      </c>
      <c r="K181" s="2" t="s">
        <v>40</v>
      </c>
      <c r="L181" s="22" t="s">
        <v>137</v>
      </c>
      <c r="M181" s="2" t="s">
        <v>58</v>
      </c>
      <c r="N181" s="2" t="s">
        <v>34</v>
      </c>
      <c r="O181" s="2" t="s">
        <v>997</v>
      </c>
      <c r="P181" s="2">
        <v>7540.0</v>
      </c>
      <c r="Q181" s="2">
        <v>56.0</v>
      </c>
      <c r="R181" s="2">
        <v>-6477.0</v>
      </c>
      <c r="S181" s="2">
        <v>-6251.0</v>
      </c>
      <c r="T181" s="4">
        <f t="shared" si="1"/>
        <v>-6364</v>
      </c>
      <c r="U181" s="2">
        <v>-6245.0</v>
      </c>
      <c r="V181" s="2">
        <v>-6024.0</v>
      </c>
      <c r="W181" s="4">
        <v>-6134.5</v>
      </c>
      <c r="X181" s="4">
        <f t="shared" si="2"/>
        <v>-8084.5</v>
      </c>
      <c r="Y181" s="2" t="s">
        <v>34</v>
      </c>
      <c r="Z181" s="3">
        <v>-21.4</v>
      </c>
      <c r="AA181" s="3">
        <v>12.6</v>
      </c>
      <c r="AB181" s="2">
        <v>3.28</v>
      </c>
      <c r="AC181" s="2" t="s">
        <v>34</v>
      </c>
      <c r="AD181" s="2"/>
      <c r="AE181" s="5"/>
    </row>
    <row r="182" ht="12.75" customHeight="1">
      <c r="A182" s="1" t="s">
        <v>998</v>
      </c>
      <c r="B182" s="2" t="s">
        <v>999</v>
      </c>
      <c r="C182" s="2" t="s">
        <v>1000</v>
      </c>
      <c r="D182" s="2" t="s">
        <v>980</v>
      </c>
      <c r="E182" s="2">
        <v>38.932</v>
      </c>
      <c r="F182" s="2">
        <v>60.414</v>
      </c>
      <c r="G182" s="2" t="s">
        <v>206</v>
      </c>
      <c r="H182" s="2" t="s">
        <v>937</v>
      </c>
      <c r="I182" s="2" t="s">
        <v>184</v>
      </c>
      <c r="J182" s="2" t="s">
        <v>981</v>
      </c>
      <c r="K182" s="2" t="s">
        <v>40</v>
      </c>
      <c r="L182" s="22" t="s">
        <v>137</v>
      </c>
      <c r="M182" s="2" t="s">
        <v>58</v>
      </c>
      <c r="N182" s="2" t="s">
        <v>34</v>
      </c>
      <c r="O182" s="2" t="s">
        <v>1001</v>
      </c>
      <c r="P182" s="2">
        <v>7690.0</v>
      </c>
      <c r="Q182" s="2">
        <v>40.0</v>
      </c>
      <c r="R182" s="2">
        <v>-6604.0</v>
      </c>
      <c r="S182" s="2">
        <v>-6456.0</v>
      </c>
      <c r="T182" s="4">
        <f t="shared" si="1"/>
        <v>-6530</v>
      </c>
      <c r="U182" s="2">
        <v>-6405.0</v>
      </c>
      <c r="V182" s="2">
        <v>-6231.0</v>
      </c>
      <c r="W182" s="4">
        <v>-6318.0</v>
      </c>
      <c r="X182" s="4">
        <f t="shared" si="2"/>
        <v>-8268</v>
      </c>
      <c r="Y182" s="2" t="s">
        <v>34</v>
      </c>
      <c r="Z182" s="3">
        <v>-21.3</v>
      </c>
      <c r="AA182" s="3">
        <v>12.1</v>
      </c>
      <c r="AB182" s="2">
        <v>3.23</v>
      </c>
      <c r="AC182" s="2" t="s">
        <v>34</v>
      </c>
      <c r="AD182" s="2"/>
      <c r="AE182" s="5"/>
    </row>
    <row r="183" ht="12.75" customHeight="1">
      <c r="A183" s="1" t="s">
        <v>1002</v>
      </c>
      <c r="B183" s="2" t="s">
        <v>1003</v>
      </c>
      <c r="C183" s="2" t="s">
        <v>1004</v>
      </c>
      <c r="D183" s="2" t="s">
        <v>980</v>
      </c>
      <c r="E183" s="2">
        <v>38.932</v>
      </c>
      <c r="F183" s="2">
        <v>60.414</v>
      </c>
      <c r="G183" s="2" t="s">
        <v>206</v>
      </c>
      <c r="H183" s="2" t="s">
        <v>937</v>
      </c>
      <c r="I183" s="2" t="s">
        <v>184</v>
      </c>
      <c r="J183" s="2" t="s">
        <v>981</v>
      </c>
      <c r="K183" s="2" t="s">
        <v>40</v>
      </c>
      <c r="L183" s="22" t="s">
        <v>137</v>
      </c>
      <c r="M183" s="2" t="s">
        <v>1005</v>
      </c>
      <c r="N183" s="2" t="s">
        <v>34</v>
      </c>
      <c r="O183" s="2" t="s">
        <v>1006</v>
      </c>
      <c r="P183" s="2">
        <v>7337.0</v>
      </c>
      <c r="Q183" s="2">
        <v>42.0</v>
      </c>
      <c r="R183" s="2">
        <v>-6351.0</v>
      </c>
      <c r="S183" s="2">
        <v>-6071.0</v>
      </c>
      <c r="T183" s="4">
        <f t="shared" si="1"/>
        <v>-6211</v>
      </c>
      <c r="U183" s="2">
        <v>-6060.0</v>
      </c>
      <c r="V183" s="2">
        <v>-5849.0</v>
      </c>
      <c r="W183" s="4">
        <v>-5954.5</v>
      </c>
      <c r="X183" s="4">
        <f t="shared" si="2"/>
        <v>-7904.5</v>
      </c>
      <c r="Y183" s="2" t="s">
        <v>988</v>
      </c>
      <c r="Z183" s="3">
        <v>-20.5</v>
      </c>
      <c r="AA183" s="3">
        <v>12.3</v>
      </c>
      <c r="AB183" s="2">
        <v>3.22</v>
      </c>
      <c r="AC183" s="2" t="s">
        <v>34</v>
      </c>
      <c r="AD183" s="2"/>
      <c r="AE183" s="5"/>
    </row>
    <row r="184" ht="12.75" customHeight="1">
      <c r="A184" s="1" t="s">
        <v>1007</v>
      </c>
      <c r="B184" s="2" t="s">
        <v>1008</v>
      </c>
      <c r="C184" s="2" t="s">
        <v>1009</v>
      </c>
      <c r="D184" s="2" t="s">
        <v>980</v>
      </c>
      <c r="E184" s="2">
        <v>38.932</v>
      </c>
      <c r="F184" s="2">
        <v>60.414</v>
      </c>
      <c r="G184" s="2" t="s">
        <v>206</v>
      </c>
      <c r="H184" s="2" t="s">
        <v>937</v>
      </c>
      <c r="I184" s="2" t="s">
        <v>184</v>
      </c>
      <c r="J184" s="2" t="s">
        <v>981</v>
      </c>
      <c r="K184" s="2" t="s">
        <v>40</v>
      </c>
      <c r="L184" s="22" t="s">
        <v>137</v>
      </c>
      <c r="M184" s="2" t="s">
        <v>992</v>
      </c>
      <c r="N184" s="2" t="s">
        <v>34</v>
      </c>
      <c r="O184" s="2" t="s">
        <v>1010</v>
      </c>
      <c r="P184" s="2">
        <v>7632.0</v>
      </c>
      <c r="Q184" s="2">
        <v>44.0</v>
      </c>
      <c r="R184" s="2">
        <v>-6589.0</v>
      </c>
      <c r="S184" s="2">
        <v>-6426.0</v>
      </c>
      <c r="T184" s="4">
        <f t="shared" si="1"/>
        <v>-6507.5</v>
      </c>
      <c r="U184" s="2">
        <v>-6381.0</v>
      </c>
      <c r="V184" s="2">
        <v>-6086.0</v>
      </c>
      <c r="W184" s="4">
        <v>-6233.5</v>
      </c>
      <c r="X184" s="4">
        <f t="shared" si="2"/>
        <v>-8183.5</v>
      </c>
      <c r="Y184" s="2" t="s">
        <v>34</v>
      </c>
      <c r="Z184" s="3">
        <v>-20.2</v>
      </c>
      <c r="AA184" s="3">
        <v>12.3</v>
      </c>
      <c r="AB184" s="2">
        <v>3.23</v>
      </c>
      <c r="AC184" s="2" t="s">
        <v>34</v>
      </c>
      <c r="AD184" s="2"/>
      <c r="AE184" s="5"/>
    </row>
    <row r="185" ht="12.75" customHeight="1">
      <c r="A185" s="1" t="s">
        <v>1011</v>
      </c>
      <c r="B185" s="2" t="s">
        <v>1012</v>
      </c>
      <c r="C185" s="2" t="s">
        <v>34</v>
      </c>
      <c r="D185" s="2" t="s">
        <v>1013</v>
      </c>
      <c r="E185" s="2">
        <v>11.798</v>
      </c>
      <c r="F185" s="2">
        <v>55.76</v>
      </c>
      <c r="G185" s="2" t="s">
        <v>37</v>
      </c>
      <c r="H185" s="2" t="s">
        <v>55</v>
      </c>
      <c r="I185" s="2" t="s">
        <v>120</v>
      </c>
      <c r="J185" s="2" t="s">
        <v>209</v>
      </c>
      <c r="K185" s="2" t="s">
        <v>1014</v>
      </c>
      <c r="L185" s="22" t="s">
        <v>1015</v>
      </c>
      <c r="M185" s="2" t="s">
        <v>1016</v>
      </c>
      <c r="N185" s="2" t="s">
        <v>34</v>
      </c>
      <c r="O185" s="2" t="s">
        <v>1017</v>
      </c>
      <c r="P185" s="2">
        <v>3210.0</v>
      </c>
      <c r="Q185" s="2">
        <v>32.0</v>
      </c>
      <c r="R185" s="2">
        <v>-1600.0</v>
      </c>
      <c r="S185" s="2">
        <v>-1415.0</v>
      </c>
      <c r="T185" s="4">
        <f t="shared" si="1"/>
        <v>-1507.5</v>
      </c>
      <c r="U185" s="2">
        <v>-1500.0</v>
      </c>
      <c r="V185" s="2">
        <v>-1310.0</v>
      </c>
      <c r="W185" s="4">
        <v>-1405.0</v>
      </c>
      <c r="X185" s="4">
        <f t="shared" si="2"/>
        <v>-3355</v>
      </c>
      <c r="Y185" s="2" t="s">
        <v>34</v>
      </c>
      <c r="Z185" s="3">
        <v>-18.5</v>
      </c>
      <c r="AA185" s="3">
        <v>9.5</v>
      </c>
      <c r="AB185" s="2">
        <v>3.19</v>
      </c>
      <c r="AC185" s="2" t="s">
        <v>1018</v>
      </c>
      <c r="AD185" s="2">
        <v>0.709789</v>
      </c>
      <c r="AE185" s="5"/>
    </row>
    <row r="186" ht="12.75" customHeight="1">
      <c r="A186" s="1" t="s">
        <v>1019</v>
      </c>
      <c r="B186" s="2" t="s">
        <v>1020</v>
      </c>
      <c r="C186" s="2" t="s">
        <v>1021</v>
      </c>
      <c r="D186" s="2" t="s">
        <v>1022</v>
      </c>
      <c r="E186" s="2">
        <v>9.812</v>
      </c>
      <c r="F186" s="2">
        <v>55.875</v>
      </c>
      <c r="G186" s="2" t="s">
        <v>37</v>
      </c>
      <c r="H186" s="2" t="s">
        <v>38</v>
      </c>
      <c r="I186" s="2" t="s">
        <v>1023</v>
      </c>
      <c r="J186" s="2" t="s">
        <v>96</v>
      </c>
      <c r="K186" s="2" t="s">
        <v>96</v>
      </c>
      <c r="L186" s="2" t="s">
        <v>1024</v>
      </c>
      <c r="M186" s="2" t="s">
        <v>295</v>
      </c>
      <c r="N186" s="2" t="s">
        <v>34</v>
      </c>
      <c r="O186" s="2" t="s">
        <v>1025</v>
      </c>
      <c r="P186" s="2">
        <v>4836.0</v>
      </c>
      <c r="Q186" s="2">
        <v>35.0</v>
      </c>
      <c r="R186" s="2">
        <v>-3698.0</v>
      </c>
      <c r="S186" s="2">
        <v>-3527.0</v>
      </c>
      <c r="T186" s="4">
        <f t="shared" si="1"/>
        <v>-3612.5</v>
      </c>
      <c r="U186" s="2">
        <v>-3644.0</v>
      </c>
      <c r="V186" s="2">
        <v>-3525.0</v>
      </c>
      <c r="W186" s="4">
        <v>-3584.5</v>
      </c>
      <c r="X186" s="4">
        <f t="shared" si="2"/>
        <v>-5534.5</v>
      </c>
      <c r="Y186" s="2" t="s">
        <v>34</v>
      </c>
      <c r="Z186" s="3">
        <v>-20.0</v>
      </c>
      <c r="AA186" s="3">
        <v>9.6</v>
      </c>
      <c r="AB186" s="2">
        <v>3.2</v>
      </c>
      <c r="AC186" s="2" t="s">
        <v>1026</v>
      </c>
      <c r="AD186" s="2">
        <v>0.710273</v>
      </c>
      <c r="AE186" s="5"/>
    </row>
    <row r="187" ht="12.75" customHeight="1">
      <c r="A187" s="1" t="s">
        <v>1027</v>
      </c>
      <c r="B187" s="2" t="s">
        <v>1028</v>
      </c>
      <c r="C187" s="2" t="s">
        <v>1029</v>
      </c>
      <c r="D187" s="2" t="s">
        <v>1030</v>
      </c>
      <c r="E187" s="2">
        <v>11.579</v>
      </c>
      <c r="F187" s="2">
        <v>55.484</v>
      </c>
      <c r="G187" s="2" t="s">
        <v>37</v>
      </c>
      <c r="H187" s="2" t="s">
        <v>55</v>
      </c>
      <c r="I187" s="2" t="s">
        <v>56</v>
      </c>
      <c r="J187" s="2" t="s">
        <v>96</v>
      </c>
      <c r="K187" s="2" t="s">
        <v>96</v>
      </c>
      <c r="L187" s="2" t="s">
        <v>41</v>
      </c>
      <c r="M187" s="2" t="s">
        <v>42</v>
      </c>
      <c r="N187" s="2" t="s">
        <v>1031</v>
      </c>
      <c r="O187" s="2" t="s">
        <v>1032</v>
      </c>
      <c r="P187" s="2">
        <v>4629.0</v>
      </c>
      <c r="Q187" s="2">
        <v>31.0</v>
      </c>
      <c r="R187" s="2">
        <v>-3516.0</v>
      </c>
      <c r="S187" s="2">
        <v>-3351.0</v>
      </c>
      <c r="T187" s="4">
        <f t="shared" si="1"/>
        <v>-3433.5</v>
      </c>
      <c r="U187" s="2">
        <v>-3341.0</v>
      </c>
      <c r="V187" s="2">
        <v>-3028.0</v>
      </c>
      <c r="W187" s="4">
        <v>-3184.5</v>
      </c>
      <c r="X187" s="4">
        <f t="shared" si="2"/>
        <v>-5134.5</v>
      </c>
      <c r="Y187" s="2" t="s">
        <v>34</v>
      </c>
      <c r="Z187" s="3">
        <v>-20.0</v>
      </c>
      <c r="AA187" s="3">
        <v>11.2</v>
      </c>
      <c r="AB187" s="2">
        <v>3.22</v>
      </c>
      <c r="AC187" s="2" t="s">
        <v>1033</v>
      </c>
      <c r="AD187" s="2">
        <v>0.709912</v>
      </c>
      <c r="AE187" s="5"/>
    </row>
    <row r="188" ht="12.75" customHeight="1">
      <c r="A188" s="1" t="s">
        <v>1034</v>
      </c>
      <c r="B188" s="2" t="s">
        <v>1035</v>
      </c>
      <c r="C188" s="2" t="s">
        <v>1036</v>
      </c>
      <c r="D188" s="2" t="s">
        <v>1037</v>
      </c>
      <c r="E188" s="2">
        <v>9.179</v>
      </c>
      <c r="F188" s="2">
        <v>56.812</v>
      </c>
      <c r="G188" s="2" t="s">
        <v>37</v>
      </c>
      <c r="H188" s="2" t="s">
        <v>38</v>
      </c>
      <c r="I188" s="2" t="s">
        <v>120</v>
      </c>
      <c r="J188" s="2" t="s">
        <v>1038</v>
      </c>
      <c r="K188" s="2" t="s">
        <v>1038</v>
      </c>
      <c r="L188" s="22" t="s">
        <v>88</v>
      </c>
      <c r="M188" s="2" t="s">
        <v>58</v>
      </c>
      <c r="N188" s="2" t="s">
        <v>714</v>
      </c>
      <c r="O188" s="2" t="s">
        <v>1039</v>
      </c>
      <c r="P188" s="2">
        <v>5690.0</v>
      </c>
      <c r="Q188" s="2">
        <v>34.0</v>
      </c>
      <c r="R188" s="2">
        <v>-4995.0</v>
      </c>
      <c r="S188" s="2">
        <v>-4730.0</v>
      </c>
      <c r="T188" s="4">
        <f t="shared" si="1"/>
        <v>-4862.5</v>
      </c>
      <c r="U188" s="2">
        <v>-4442.0</v>
      </c>
      <c r="V188" s="2">
        <v>-4252.0</v>
      </c>
      <c r="W188" s="4">
        <v>-4347.0</v>
      </c>
      <c r="X188" s="4">
        <f t="shared" si="2"/>
        <v>-6297</v>
      </c>
      <c r="Y188" s="2" t="s">
        <v>34</v>
      </c>
      <c r="Z188" s="2">
        <v>-14.9</v>
      </c>
      <c r="AA188" s="2">
        <v>13.3</v>
      </c>
      <c r="AB188" s="2">
        <v>3.15</v>
      </c>
      <c r="AC188" s="2" t="s">
        <v>1040</v>
      </c>
      <c r="AD188" s="2">
        <v>0.709051</v>
      </c>
      <c r="AE188" s="5"/>
    </row>
    <row r="189" ht="12.75" customHeight="1">
      <c r="A189" s="1" t="s">
        <v>1041</v>
      </c>
      <c r="B189" s="2" t="s">
        <v>1042</v>
      </c>
      <c r="C189" s="2" t="s">
        <v>1043</v>
      </c>
      <c r="D189" s="2" t="s">
        <v>1037</v>
      </c>
      <c r="E189" s="2">
        <v>9.179</v>
      </c>
      <c r="F189" s="2">
        <v>56.812</v>
      </c>
      <c r="G189" s="2" t="s">
        <v>37</v>
      </c>
      <c r="H189" s="2" t="s">
        <v>38</v>
      </c>
      <c r="I189" s="2" t="s">
        <v>120</v>
      </c>
      <c r="J189" s="2" t="s">
        <v>1038</v>
      </c>
      <c r="K189" s="2" t="s">
        <v>1038</v>
      </c>
      <c r="L189" s="2" t="s">
        <v>161</v>
      </c>
      <c r="M189" s="2" t="s">
        <v>211</v>
      </c>
      <c r="N189" s="2" t="s">
        <v>1044</v>
      </c>
      <c r="O189" s="2" t="s">
        <v>1045</v>
      </c>
      <c r="P189" s="2">
        <v>5611.0</v>
      </c>
      <c r="Q189" s="2">
        <v>53.0</v>
      </c>
      <c r="R189" s="2">
        <v>-4542.0</v>
      </c>
      <c r="S189" s="2">
        <v>-4350.0</v>
      </c>
      <c r="T189" s="4">
        <f t="shared" si="1"/>
        <v>-4446</v>
      </c>
      <c r="U189" s="2">
        <v>-4337.0</v>
      </c>
      <c r="V189" s="2">
        <v>-4052.0</v>
      </c>
      <c r="W189" s="4">
        <v>-4194.5</v>
      </c>
      <c r="X189" s="4">
        <f t="shared" si="2"/>
        <v>-6144.5</v>
      </c>
      <c r="Y189" s="2" t="s">
        <v>34</v>
      </c>
      <c r="Z189" s="3">
        <v>-14.0</v>
      </c>
      <c r="AA189" s="3">
        <v>14.2</v>
      </c>
      <c r="AB189" s="2">
        <v>3.28</v>
      </c>
      <c r="AC189" s="2" t="s">
        <v>34</v>
      </c>
      <c r="AD189" s="2"/>
      <c r="AE189" s="5"/>
    </row>
    <row r="190" ht="12.75" customHeight="1">
      <c r="A190" s="1" t="s">
        <v>1046</v>
      </c>
      <c r="B190" s="2" t="s">
        <v>1047</v>
      </c>
      <c r="C190" s="2" t="s">
        <v>1048</v>
      </c>
      <c r="D190" s="2" t="s">
        <v>1049</v>
      </c>
      <c r="E190" s="2">
        <v>10.718</v>
      </c>
      <c r="F190" s="2">
        <v>56.401</v>
      </c>
      <c r="G190" s="2" t="s">
        <v>37</v>
      </c>
      <c r="H190" s="2" t="s">
        <v>38</v>
      </c>
      <c r="I190" s="2" t="s">
        <v>1050</v>
      </c>
      <c r="J190" s="2" t="s">
        <v>40</v>
      </c>
      <c r="K190" s="2" t="s">
        <v>40</v>
      </c>
      <c r="L190" s="22" t="s">
        <v>1051</v>
      </c>
      <c r="M190" s="2" t="s">
        <v>295</v>
      </c>
      <c r="N190" s="2" t="s">
        <v>645</v>
      </c>
      <c r="O190" s="2" t="s">
        <v>1052</v>
      </c>
      <c r="P190" s="2">
        <v>5911.0</v>
      </c>
      <c r="Q190" s="2">
        <v>43.0</v>
      </c>
      <c r="R190" s="2">
        <v>-4902.0</v>
      </c>
      <c r="S190" s="2">
        <v>-4691.0</v>
      </c>
      <c r="T190" s="4">
        <f t="shared" si="1"/>
        <v>-4796.5</v>
      </c>
      <c r="U190" s="2">
        <v>-4499.0</v>
      </c>
      <c r="V190" s="2">
        <v>-4344.0</v>
      </c>
      <c r="W190" s="4">
        <v>-4421.5</v>
      </c>
      <c r="X190" s="4">
        <f t="shared" si="2"/>
        <v>-6371.5</v>
      </c>
      <c r="Y190" s="2" t="s">
        <v>34</v>
      </c>
      <c r="Z190" s="3">
        <v>-10.8</v>
      </c>
      <c r="AA190" s="3">
        <v>13.7</v>
      </c>
      <c r="AB190" s="2">
        <v>3.21</v>
      </c>
      <c r="AC190" s="2" t="s">
        <v>34</v>
      </c>
      <c r="AD190" s="2"/>
      <c r="AE190" s="5"/>
    </row>
    <row r="191" ht="12.75" customHeight="1">
      <c r="A191" s="1" t="s">
        <v>1053</v>
      </c>
      <c r="B191" s="2" t="s">
        <v>1054</v>
      </c>
      <c r="C191" s="2" t="s">
        <v>1055</v>
      </c>
      <c r="D191" s="2" t="s">
        <v>1056</v>
      </c>
      <c r="E191" s="2">
        <v>11.497</v>
      </c>
      <c r="F191" s="2">
        <v>55.404</v>
      </c>
      <c r="G191" s="2" t="s">
        <v>37</v>
      </c>
      <c r="H191" s="2" t="s">
        <v>55</v>
      </c>
      <c r="I191" s="2" t="s">
        <v>154</v>
      </c>
      <c r="J191" s="2" t="s">
        <v>96</v>
      </c>
      <c r="K191" s="2" t="s">
        <v>96</v>
      </c>
      <c r="L191" s="22" t="s">
        <v>1057</v>
      </c>
      <c r="M191" s="2" t="s">
        <v>674</v>
      </c>
      <c r="N191" s="2" t="s">
        <v>1058</v>
      </c>
      <c r="O191" s="2" t="s">
        <v>1059</v>
      </c>
      <c r="P191" s="2">
        <v>4828.0</v>
      </c>
      <c r="Q191" s="2">
        <v>35.0</v>
      </c>
      <c r="R191" s="2">
        <v>-3695.0</v>
      </c>
      <c r="S191" s="2">
        <v>-3524.0</v>
      </c>
      <c r="T191" s="4">
        <f t="shared" si="1"/>
        <v>-3609.5</v>
      </c>
      <c r="U191" s="2">
        <v>-3644.0</v>
      </c>
      <c r="V191" s="2">
        <v>-3525.0</v>
      </c>
      <c r="W191" s="4">
        <v>-3584.5</v>
      </c>
      <c r="X191" s="4">
        <f t="shared" si="2"/>
        <v>-5534.5</v>
      </c>
      <c r="Y191" s="2" t="s">
        <v>34</v>
      </c>
      <c r="Z191" s="3">
        <v>-20.1</v>
      </c>
      <c r="AA191" s="3">
        <v>9.7</v>
      </c>
      <c r="AB191" s="2">
        <v>3.21</v>
      </c>
      <c r="AC191" s="2" t="s">
        <v>1060</v>
      </c>
      <c r="AD191" s="2">
        <v>0.711415</v>
      </c>
      <c r="AE191" s="5"/>
    </row>
    <row r="192" ht="12.75" customHeight="1">
      <c r="A192" s="1" t="s">
        <v>1061</v>
      </c>
      <c r="B192" s="2" t="s">
        <v>1062</v>
      </c>
      <c r="C192" s="2" t="s">
        <v>1063</v>
      </c>
      <c r="D192" s="2" t="s">
        <v>1064</v>
      </c>
      <c r="E192" s="2">
        <v>10.111</v>
      </c>
      <c r="F192" s="2">
        <v>55.108</v>
      </c>
      <c r="G192" s="2" t="s">
        <v>37</v>
      </c>
      <c r="H192" s="2" t="s">
        <v>720</v>
      </c>
      <c r="I192" s="2" t="s">
        <v>1065</v>
      </c>
      <c r="J192" s="2" t="s">
        <v>453</v>
      </c>
      <c r="K192" s="2" t="s">
        <v>170</v>
      </c>
      <c r="L192" s="22" t="s">
        <v>755</v>
      </c>
      <c r="M192" s="2" t="s">
        <v>34</v>
      </c>
      <c r="N192" s="2" t="s">
        <v>34</v>
      </c>
      <c r="O192" s="2" t="s">
        <v>1066</v>
      </c>
      <c r="P192" s="2">
        <v>4086.0</v>
      </c>
      <c r="Q192" s="2">
        <v>42.0</v>
      </c>
      <c r="R192" s="2">
        <v>-2865.0</v>
      </c>
      <c r="S192" s="2">
        <v>-2491.0</v>
      </c>
      <c r="T192" s="4">
        <f t="shared" si="1"/>
        <v>-2678</v>
      </c>
      <c r="U192" s="2">
        <v>-2852.0</v>
      </c>
      <c r="V192" s="2">
        <v>-2471.0</v>
      </c>
      <c r="W192" s="4">
        <v>-2661.5</v>
      </c>
      <c r="X192" s="4">
        <f t="shared" si="2"/>
        <v>-4611.5</v>
      </c>
      <c r="Y192" s="2" t="s">
        <v>34</v>
      </c>
      <c r="Z192" s="3">
        <v>-20.0</v>
      </c>
      <c r="AA192" s="3">
        <v>10.6</v>
      </c>
      <c r="AB192" s="2">
        <v>3.23</v>
      </c>
      <c r="AC192" s="2" t="s">
        <v>34</v>
      </c>
      <c r="AD192" s="2"/>
      <c r="AE192" s="5"/>
    </row>
    <row r="193" ht="12.75" customHeight="1">
      <c r="A193" s="1" t="s">
        <v>1067</v>
      </c>
      <c r="B193" s="2" t="s">
        <v>1068</v>
      </c>
      <c r="C193" s="2" t="s">
        <v>1069</v>
      </c>
      <c r="D193" s="2" t="s">
        <v>1070</v>
      </c>
      <c r="E193" s="2">
        <v>10.573</v>
      </c>
      <c r="F193" s="2">
        <v>56.371</v>
      </c>
      <c r="G193" s="2" t="s">
        <v>37</v>
      </c>
      <c r="H193" s="2" t="s">
        <v>38</v>
      </c>
      <c r="I193" s="2" t="s">
        <v>120</v>
      </c>
      <c r="J193" s="2" t="s">
        <v>40</v>
      </c>
      <c r="K193" s="2" t="s">
        <v>40</v>
      </c>
      <c r="L193" s="2" t="s">
        <v>105</v>
      </c>
      <c r="M193" s="2" t="s">
        <v>34</v>
      </c>
      <c r="N193" s="2" t="s">
        <v>34</v>
      </c>
      <c r="O193" s="2" t="s">
        <v>1071</v>
      </c>
      <c r="P193" s="2">
        <v>6400.0</v>
      </c>
      <c r="Q193" s="2">
        <v>37.0</v>
      </c>
      <c r="R193" s="2">
        <v>-5470.0</v>
      </c>
      <c r="S193" s="2">
        <v>-5319.0</v>
      </c>
      <c r="T193" s="4">
        <f t="shared" si="1"/>
        <v>-5394.5</v>
      </c>
      <c r="U193" s="2">
        <v>-5208.0</v>
      </c>
      <c r="V193" s="2">
        <v>-4852.0</v>
      </c>
      <c r="W193" s="4">
        <v>-5030.0</v>
      </c>
      <c r="X193" s="4">
        <f t="shared" si="2"/>
        <v>-6980</v>
      </c>
      <c r="Y193" s="2" t="s">
        <v>34</v>
      </c>
      <c r="Z193" s="3">
        <v>-11.4</v>
      </c>
      <c r="AA193" s="3">
        <v>13.7</v>
      </c>
      <c r="AB193" s="2">
        <v>3.23</v>
      </c>
      <c r="AC193" s="2" t="s">
        <v>1072</v>
      </c>
      <c r="AD193" s="2">
        <v>0.709536</v>
      </c>
      <c r="AE193" s="5"/>
    </row>
    <row r="194" ht="12.75" customHeight="1">
      <c r="A194" s="1" t="s">
        <v>1073</v>
      </c>
      <c r="B194" s="2" t="s">
        <v>1074</v>
      </c>
      <c r="C194" s="2" t="s">
        <v>1075</v>
      </c>
      <c r="D194" s="2" t="s">
        <v>1070</v>
      </c>
      <c r="E194" s="2">
        <v>10.573</v>
      </c>
      <c r="F194" s="2">
        <v>56.371</v>
      </c>
      <c r="G194" s="2" t="s">
        <v>37</v>
      </c>
      <c r="H194" s="2" t="s">
        <v>38</v>
      </c>
      <c r="I194" s="2" t="s">
        <v>120</v>
      </c>
      <c r="J194" s="2" t="s">
        <v>40</v>
      </c>
      <c r="K194" s="2" t="s">
        <v>40</v>
      </c>
      <c r="L194" s="22" t="s">
        <v>755</v>
      </c>
      <c r="M194" s="2" t="s">
        <v>34</v>
      </c>
      <c r="N194" s="2" t="s">
        <v>34</v>
      </c>
      <c r="O194" s="2" t="s">
        <v>1076</v>
      </c>
      <c r="P194" s="2">
        <v>6443.0</v>
      </c>
      <c r="Q194" s="2">
        <v>44.0</v>
      </c>
      <c r="R194" s="2">
        <v>-5480.0</v>
      </c>
      <c r="S194" s="2">
        <v>-5327.0</v>
      </c>
      <c r="T194" s="4">
        <f t="shared" si="1"/>
        <v>-5403.5</v>
      </c>
      <c r="U194" s="2">
        <v>-5211.0</v>
      </c>
      <c r="V194" s="2">
        <v>-4948.0</v>
      </c>
      <c r="W194" s="4">
        <v>-5079.5</v>
      </c>
      <c r="X194" s="4">
        <f t="shared" si="2"/>
        <v>-7029.5</v>
      </c>
      <c r="Y194" s="2" t="s">
        <v>34</v>
      </c>
      <c r="Z194" s="3">
        <v>-11.2</v>
      </c>
      <c r="AA194" s="3">
        <v>14.7</v>
      </c>
      <c r="AB194" s="2">
        <v>3.26</v>
      </c>
      <c r="AC194" s="2" t="s">
        <v>34</v>
      </c>
      <c r="AD194" s="2"/>
      <c r="AE194" s="5"/>
    </row>
    <row r="195" ht="12.75" customHeight="1">
      <c r="A195" s="1" t="s">
        <v>1077</v>
      </c>
      <c r="B195" s="2" t="s">
        <v>1078</v>
      </c>
      <c r="C195" s="2" t="s">
        <v>1079</v>
      </c>
      <c r="D195" s="2" t="s">
        <v>1080</v>
      </c>
      <c r="E195" s="2">
        <v>11.551</v>
      </c>
      <c r="F195" s="2">
        <v>55.583</v>
      </c>
      <c r="G195" s="2" t="s">
        <v>37</v>
      </c>
      <c r="H195" s="2" t="s">
        <v>55</v>
      </c>
      <c r="I195" s="2" t="s">
        <v>1081</v>
      </c>
      <c r="J195" s="2" t="s">
        <v>40</v>
      </c>
      <c r="K195" s="2" t="s">
        <v>40</v>
      </c>
      <c r="L195" s="22" t="s">
        <v>760</v>
      </c>
      <c r="M195" s="2" t="s">
        <v>42</v>
      </c>
      <c r="N195" s="2" t="s">
        <v>1082</v>
      </c>
      <c r="O195" s="2" t="s">
        <v>1083</v>
      </c>
      <c r="P195" s="2">
        <v>6608.0</v>
      </c>
      <c r="Q195" s="2">
        <v>47.0</v>
      </c>
      <c r="R195" s="2">
        <v>-5621.0</v>
      </c>
      <c r="S195" s="2">
        <v>-5429.0</v>
      </c>
      <c r="T195" s="4">
        <f t="shared" si="1"/>
        <v>-5525</v>
      </c>
      <c r="U195" s="2">
        <v>-5527.0</v>
      </c>
      <c r="V195" s="2">
        <v>-5327.0</v>
      </c>
      <c r="W195" s="4">
        <v>-5427.0</v>
      </c>
      <c r="X195" s="4">
        <f t="shared" si="2"/>
        <v>-7377</v>
      </c>
      <c r="Y195" s="2" t="s">
        <v>1084</v>
      </c>
      <c r="Z195" s="3">
        <v>-22.3</v>
      </c>
      <c r="AA195" s="3">
        <v>11.5</v>
      </c>
      <c r="AB195" s="2">
        <v>3.5</v>
      </c>
      <c r="AC195" s="2" t="s">
        <v>1085</v>
      </c>
      <c r="AD195" s="2">
        <v>0.709876</v>
      </c>
      <c r="AE195" s="5"/>
    </row>
    <row r="196" ht="12.75" customHeight="1">
      <c r="A196" s="1" t="s">
        <v>1086</v>
      </c>
      <c r="B196" s="2" t="s">
        <v>1087</v>
      </c>
      <c r="C196" s="2" t="s">
        <v>34</v>
      </c>
      <c r="D196" s="2" t="s">
        <v>1088</v>
      </c>
      <c r="E196" s="2">
        <v>11.145</v>
      </c>
      <c r="F196" s="2">
        <v>55.331</v>
      </c>
      <c r="G196" s="2" t="s">
        <v>37</v>
      </c>
      <c r="H196" s="2" t="s">
        <v>55</v>
      </c>
      <c r="I196" s="2" t="s">
        <v>120</v>
      </c>
      <c r="J196" s="2" t="s">
        <v>40</v>
      </c>
      <c r="K196" s="2" t="s">
        <v>40</v>
      </c>
      <c r="L196" s="22" t="s">
        <v>1089</v>
      </c>
      <c r="M196" s="2" t="s">
        <v>58</v>
      </c>
      <c r="N196" s="2" t="s">
        <v>1090</v>
      </c>
      <c r="O196" s="2" t="s">
        <v>1091</v>
      </c>
      <c r="P196" s="2">
        <v>6760.0</v>
      </c>
      <c r="Q196" s="2">
        <v>75.0</v>
      </c>
      <c r="R196" s="2">
        <v>-5801.0</v>
      </c>
      <c r="S196" s="2">
        <v>-5531.0</v>
      </c>
      <c r="T196" s="4">
        <f t="shared" si="1"/>
        <v>-5666</v>
      </c>
      <c r="U196" s="2">
        <v>-5666.0</v>
      </c>
      <c r="V196" s="2">
        <v>-5384.0</v>
      </c>
      <c r="W196" s="4">
        <v>-5525.0</v>
      </c>
      <c r="X196" s="4">
        <f t="shared" si="2"/>
        <v>-7475</v>
      </c>
      <c r="Y196" s="2" t="s">
        <v>34</v>
      </c>
      <c r="Z196" s="3"/>
      <c r="AA196" s="3"/>
      <c r="AB196" s="2"/>
      <c r="AC196" s="2" t="s">
        <v>1092</v>
      </c>
      <c r="AD196" s="2">
        <v>0.709464</v>
      </c>
      <c r="AE196" s="5"/>
    </row>
    <row r="197" ht="12.75" customHeight="1">
      <c r="A197" s="1" t="s">
        <v>1093</v>
      </c>
      <c r="B197" s="2" t="s">
        <v>1094</v>
      </c>
      <c r="C197" s="2" t="s">
        <v>1095</v>
      </c>
      <c r="D197" s="2" t="s">
        <v>1096</v>
      </c>
      <c r="E197" s="2">
        <v>11.161</v>
      </c>
      <c r="F197" s="2">
        <v>55.34</v>
      </c>
      <c r="G197" s="2" t="s">
        <v>37</v>
      </c>
      <c r="H197" s="2" t="s">
        <v>55</v>
      </c>
      <c r="I197" s="2" t="s">
        <v>74</v>
      </c>
      <c r="J197" s="2" t="s">
        <v>209</v>
      </c>
      <c r="K197" s="2" t="s">
        <v>209</v>
      </c>
      <c r="L197" s="22" t="s">
        <v>1097</v>
      </c>
      <c r="M197" s="2" t="s">
        <v>1098</v>
      </c>
      <c r="N197" s="2" t="s">
        <v>34</v>
      </c>
      <c r="O197" s="2" t="s">
        <v>1099</v>
      </c>
      <c r="P197" s="2">
        <v>3114.0</v>
      </c>
      <c r="Q197" s="2">
        <v>30.0</v>
      </c>
      <c r="R197" s="2">
        <v>-1442.0</v>
      </c>
      <c r="S197" s="2">
        <v>-1290.0</v>
      </c>
      <c r="T197" s="4">
        <f t="shared" si="1"/>
        <v>-1366</v>
      </c>
      <c r="U197" s="2">
        <v>-1425.0</v>
      </c>
      <c r="V197" s="2">
        <v>-1269.0</v>
      </c>
      <c r="W197" s="4">
        <v>-1347.0</v>
      </c>
      <c r="X197" s="4">
        <f t="shared" si="2"/>
        <v>-3297</v>
      </c>
      <c r="Y197" s="2" t="s">
        <v>34</v>
      </c>
      <c r="Z197" s="3">
        <v>-20.0</v>
      </c>
      <c r="AA197" s="3">
        <v>10.7</v>
      </c>
      <c r="AB197" s="2">
        <v>3.19</v>
      </c>
      <c r="AC197" s="2" t="s">
        <v>1100</v>
      </c>
      <c r="AD197" s="2">
        <v>0.709262</v>
      </c>
      <c r="AE197" s="5"/>
    </row>
    <row r="198" ht="12.75" customHeight="1">
      <c r="A198" s="1" t="s">
        <v>1101</v>
      </c>
      <c r="B198" s="2" t="s">
        <v>1102</v>
      </c>
      <c r="C198" s="2" t="s">
        <v>34</v>
      </c>
      <c r="D198" s="2" t="s">
        <v>1103</v>
      </c>
      <c r="E198" s="2">
        <v>10.078</v>
      </c>
      <c r="F198" s="2">
        <v>55.391</v>
      </c>
      <c r="G198" s="2" t="s">
        <v>37</v>
      </c>
      <c r="H198" s="2" t="s">
        <v>720</v>
      </c>
      <c r="I198" s="2" t="s">
        <v>56</v>
      </c>
      <c r="J198" s="2" t="s">
        <v>102</v>
      </c>
      <c r="K198" s="2" t="s">
        <v>102</v>
      </c>
      <c r="L198" s="22" t="s">
        <v>1104</v>
      </c>
      <c r="M198" s="2" t="s">
        <v>295</v>
      </c>
      <c r="N198" s="2" t="s">
        <v>645</v>
      </c>
      <c r="O198" s="2" t="s">
        <v>44</v>
      </c>
      <c r="P198" s="2">
        <v>4528.0</v>
      </c>
      <c r="Q198" s="2">
        <v>28.0</v>
      </c>
      <c r="R198" s="2">
        <v>-3359.0</v>
      </c>
      <c r="S198" s="2">
        <v>-3104.0</v>
      </c>
      <c r="T198" s="4">
        <f t="shared" si="1"/>
        <v>-3231.5</v>
      </c>
      <c r="U198" s="2">
        <v>-3360.0</v>
      </c>
      <c r="V198" s="2">
        <v>-3101.0</v>
      </c>
      <c r="W198" s="4">
        <v>-3230.5</v>
      </c>
      <c r="X198" s="4">
        <f t="shared" si="2"/>
        <v>-5180.5</v>
      </c>
      <c r="Y198" s="2" t="s">
        <v>34</v>
      </c>
      <c r="Z198" s="3">
        <v>-20.7</v>
      </c>
      <c r="AA198" s="3">
        <v>10.1</v>
      </c>
      <c r="AB198" s="2">
        <v>3.19</v>
      </c>
      <c r="AC198" s="2" t="s">
        <v>1105</v>
      </c>
      <c r="AD198" s="2">
        <v>0.709989</v>
      </c>
      <c r="AE198" s="5"/>
    </row>
    <row r="199" ht="12.75" customHeight="1">
      <c r="A199" s="1" t="s">
        <v>1106</v>
      </c>
      <c r="B199" s="2" t="s">
        <v>1107</v>
      </c>
      <c r="C199" s="2" t="s">
        <v>34</v>
      </c>
      <c r="D199" s="2" t="s">
        <v>1108</v>
      </c>
      <c r="E199" s="2">
        <v>11.292</v>
      </c>
      <c r="F199" s="2">
        <v>55.789</v>
      </c>
      <c r="G199" s="2" t="s">
        <v>37</v>
      </c>
      <c r="H199" s="2" t="s">
        <v>55</v>
      </c>
      <c r="I199" s="2" t="s">
        <v>1109</v>
      </c>
      <c r="J199" s="2" t="s">
        <v>96</v>
      </c>
      <c r="K199" s="2" t="s">
        <v>96</v>
      </c>
      <c r="L199" s="22" t="s">
        <v>327</v>
      </c>
      <c r="M199" s="2" t="s">
        <v>42</v>
      </c>
      <c r="N199" s="2" t="s">
        <v>43</v>
      </c>
      <c r="O199" s="2" t="s">
        <v>1110</v>
      </c>
      <c r="P199" s="2">
        <v>4910.0</v>
      </c>
      <c r="Q199" s="2">
        <v>15.0</v>
      </c>
      <c r="R199" s="2">
        <v>-3705.0</v>
      </c>
      <c r="S199" s="2">
        <v>-3653.0</v>
      </c>
      <c r="T199" s="4">
        <f t="shared" si="1"/>
        <v>-3679</v>
      </c>
      <c r="U199" s="2">
        <v>-3651.0</v>
      </c>
      <c r="V199" s="2">
        <v>-3538.0</v>
      </c>
      <c r="W199" s="4">
        <v>-3594.5</v>
      </c>
      <c r="X199" s="4">
        <f t="shared" si="2"/>
        <v>-5544.5</v>
      </c>
      <c r="Y199" s="2" t="s">
        <v>34</v>
      </c>
      <c r="Z199" s="3">
        <v>-18.6</v>
      </c>
      <c r="AA199" s="3">
        <v>11.8</v>
      </c>
      <c r="AB199" s="2">
        <v>3.2</v>
      </c>
      <c r="AC199" s="2" t="s">
        <v>1111</v>
      </c>
      <c r="AD199" s="2">
        <v>0.710251</v>
      </c>
      <c r="AE199" s="5"/>
    </row>
    <row r="200" ht="12.75" customHeight="1">
      <c r="A200" s="1" t="s">
        <v>1112</v>
      </c>
      <c r="B200" s="2" t="s">
        <v>1113</v>
      </c>
      <c r="C200" s="2" t="s">
        <v>1114</v>
      </c>
      <c r="D200" s="2" t="s">
        <v>1115</v>
      </c>
      <c r="E200" s="2">
        <v>11.574</v>
      </c>
      <c r="F200" s="2">
        <v>55.587</v>
      </c>
      <c r="G200" s="2" t="s">
        <v>37</v>
      </c>
      <c r="H200" s="2" t="s">
        <v>55</v>
      </c>
      <c r="I200" s="2" t="s">
        <v>56</v>
      </c>
      <c r="J200" s="2" t="s">
        <v>102</v>
      </c>
      <c r="K200" s="2" t="s">
        <v>1116</v>
      </c>
      <c r="L200" s="22" t="s">
        <v>1097</v>
      </c>
      <c r="M200" s="2" t="s">
        <v>58</v>
      </c>
      <c r="N200" s="2" t="s">
        <v>1117</v>
      </c>
      <c r="O200" s="2" t="s">
        <v>1118</v>
      </c>
      <c r="P200" s="2">
        <v>4570.0</v>
      </c>
      <c r="Q200" s="2">
        <v>60.0</v>
      </c>
      <c r="R200" s="2">
        <v>-3516.0</v>
      </c>
      <c r="S200" s="2">
        <v>-3091.0</v>
      </c>
      <c r="T200" s="4">
        <f t="shared" si="1"/>
        <v>-3303.5</v>
      </c>
      <c r="U200" s="2">
        <v>-3498.0</v>
      </c>
      <c r="V200" s="2">
        <v>-3029.0</v>
      </c>
      <c r="W200" s="4">
        <v>-3263.5</v>
      </c>
      <c r="X200" s="4">
        <f t="shared" si="2"/>
        <v>-5213.5</v>
      </c>
      <c r="Y200" s="2" t="s">
        <v>34</v>
      </c>
      <c r="Z200" s="3">
        <v>-20.1</v>
      </c>
      <c r="AA200" s="3">
        <v>9.2</v>
      </c>
      <c r="AB200" s="2">
        <v>3.2</v>
      </c>
      <c r="AC200" s="2" t="s">
        <v>1119</v>
      </c>
      <c r="AD200" s="2">
        <v>0.70951</v>
      </c>
      <c r="AE200" s="5"/>
    </row>
    <row r="201" ht="12.75" customHeight="1">
      <c r="A201" s="1" t="s">
        <v>1120</v>
      </c>
      <c r="B201" s="2" t="s">
        <v>1121</v>
      </c>
      <c r="C201" s="2" t="s">
        <v>34</v>
      </c>
      <c r="D201" s="2" t="s">
        <v>1122</v>
      </c>
      <c r="E201" s="2">
        <v>11.897</v>
      </c>
      <c r="F201" s="2">
        <v>55.948</v>
      </c>
      <c r="G201" s="2" t="s">
        <v>37</v>
      </c>
      <c r="H201" s="2" t="s">
        <v>55</v>
      </c>
      <c r="I201" s="2" t="s">
        <v>1109</v>
      </c>
      <c r="J201" s="2" t="s">
        <v>1038</v>
      </c>
      <c r="K201" s="2" t="s">
        <v>1038</v>
      </c>
      <c r="L201" s="2" t="s">
        <v>1123</v>
      </c>
      <c r="M201" s="2" t="s">
        <v>34</v>
      </c>
      <c r="N201" s="2" t="s">
        <v>34</v>
      </c>
      <c r="O201" s="2" t="s">
        <v>1124</v>
      </c>
      <c r="P201" s="2">
        <v>5553.0</v>
      </c>
      <c r="Q201" s="2">
        <v>40.0</v>
      </c>
      <c r="R201" s="2">
        <v>-4459.0</v>
      </c>
      <c r="S201" s="2">
        <v>-4339.0</v>
      </c>
      <c r="T201" s="4">
        <f t="shared" si="1"/>
        <v>-4399</v>
      </c>
      <c r="U201" s="2">
        <v>-4245.0</v>
      </c>
      <c r="V201" s="2">
        <v>-3991.0</v>
      </c>
      <c r="W201" s="4">
        <v>-4118.0</v>
      </c>
      <c r="X201" s="4">
        <f t="shared" si="2"/>
        <v>-6068</v>
      </c>
      <c r="Y201" s="2" t="s">
        <v>34</v>
      </c>
      <c r="Z201" s="3">
        <v>-10.5</v>
      </c>
      <c r="AA201" s="3">
        <v>14.6</v>
      </c>
      <c r="AB201" s="2">
        <v>3.18</v>
      </c>
      <c r="AC201" s="2" t="s">
        <v>1125</v>
      </c>
      <c r="AD201" s="2">
        <v>0.709498</v>
      </c>
      <c r="AE201" s="5"/>
    </row>
    <row r="202" ht="12.75" customHeight="1">
      <c r="A202" s="1" t="s">
        <v>1126</v>
      </c>
      <c r="B202" s="2" t="s">
        <v>1127</v>
      </c>
      <c r="C202" s="2" t="s">
        <v>1128</v>
      </c>
      <c r="D202" s="2" t="s">
        <v>1129</v>
      </c>
      <c r="E202" s="2">
        <v>11.684</v>
      </c>
      <c r="F202" s="2">
        <v>55.553</v>
      </c>
      <c r="G202" s="2" t="s">
        <v>37</v>
      </c>
      <c r="H202" s="2" t="s">
        <v>55</v>
      </c>
      <c r="I202" s="2" t="s">
        <v>56</v>
      </c>
      <c r="J202" s="2" t="s">
        <v>102</v>
      </c>
      <c r="K202" s="2" t="s">
        <v>102</v>
      </c>
      <c r="L202" s="22" t="s">
        <v>755</v>
      </c>
      <c r="M202" s="2" t="s">
        <v>42</v>
      </c>
      <c r="N202" s="2" t="s">
        <v>1130</v>
      </c>
      <c r="O202" s="2" t="s">
        <v>1131</v>
      </c>
      <c r="P202" s="2">
        <v>4485.0</v>
      </c>
      <c r="Q202" s="2">
        <v>41.0</v>
      </c>
      <c r="R202" s="2">
        <v>-3351.0</v>
      </c>
      <c r="S202" s="2">
        <v>-3027.0</v>
      </c>
      <c r="T202" s="4">
        <f t="shared" si="1"/>
        <v>-3189</v>
      </c>
      <c r="U202" s="2">
        <v>-3355.0</v>
      </c>
      <c r="V202" s="2">
        <v>-3026.0</v>
      </c>
      <c r="W202" s="4">
        <v>-3190.5</v>
      </c>
      <c r="X202" s="4">
        <f t="shared" si="2"/>
        <v>-5140.5</v>
      </c>
      <c r="Y202" s="2"/>
      <c r="Z202" s="3">
        <v>-21.0</v>
      </c>
      <c r="AA202" s="3">
        <v>10.2</v>
      </c>
      <c r="AB202" s="2"/>
      <c r="AC202" s="2" t="s">
        <v>1132</v>
      </c>
      <c r="AD202" s="2">
        <v>0.70939</v>
      </c>
      <c r="AE202" s="5"/>
    </row>
    <row r="203" ht="12.75" customHeight="1">
      <c r="A203" s="1" t="s">
        <v>1133</v>
      </c>
      <c r="B203" s="2" t="s">
        <v>1134</v>
      </c>
      <c r="C203" s="2" t="s">
        <v>1135</v>
      </c>
      <c r="D203" s="2" t="s">
        <v>1136</v>
      </c>
      <c r="E203" s="2">
        <v>12.56</v>
      </c>
      <c r="F203" s="2">
        <v>55.848</v>
      </c>
      <c r="G203" s="2" t="s">
        <v>37</v>
      </c>
      <c r="H203" s="2" t="s">
        <v>55</v>
      </c>
      <c r="I203" s="2" t="s">
        <v>120</v>
      </c>
      <c r="J203" s="2" t="s">
        <v>40</v>
      </c>
      <c r="K203" s="2" t="s">
        <v>40</v>
      </c>
      <c r="L203" s="22" t="s">
        <v>1097</v>
      </c>
      <c r="M203" s="2" t="s">
        <v>295</v>
      </c>
      <c r="N203" s="2" t="s">
        <v>34</v>
      </c>
      <c r="O203" s="2" t="s">
        <v>1137</v>
      </c>
      <c r="P203" s="2">
        <v>7115.0</v>
      </c>
      <c r="Q203" s="2">
        <v>55.0</v>
      </c>
      <c r="R203" s="2">
        <v>-6080.0</v>
      </c>
      <c r="S203" s="2">
        <v>-5881.0</v>
      </c>
      <c r="T203" s="4">
        <f t="shared" si="1"/>
        <v>-5980.5</v>
      </c>
      <c r="U203" s="2">
        <v>-5985.0</v>
      </c>
      <c r="V203" s="2">
        <v>-5744.0</v>
      </c>
      <c r="W203" s="4">
        <v>-5864.5</v>
      </c>
      <c r="X203" s="4">
        <f t="shared" si="2"/>
        <v>-7814.5</v>
      </c>
      <c r="Y203" s="2" t="s">
        <v>34</v>
      </c>
      <c r="Z203" s="3">
        <v>-15.91</v>
      </c>
      <c r="AA203" s="3">
        <v>15.2</v>
      </c>
      <c r="AB203" s="2">
        <v>3.26</v>
      </c>
      <c r="AC203" s="2" t="s">
        <v>1138</v>
      </c>
      <c r="AD203" s="2">
        <v>0.709217</v>
      </c>
      <c r="AE203" s="5"/>
    </row>
    <row r="204" ht="12.75" customHeight="1">
      <c r="A204" s="1" t="s">
        <v>1139</v>
      </c>
      <c r="B204" s="2" t="s">
        <v>1140</v>
      </c>
      <c r="C204" s="2" t="s">
        <v>34</v>
      </c>
      <c r="D204" s="2" t="s">
        <v>1141</v>
      </c>
      <c r="E204" s="2">
        <v>12.238</v>
      </c>
      <c r="F204" s="2">
        <v>55.759</v>
      </c>
      <c r="G204" s="2" t="s">
        <v>37</v>
      </c>
      <c r="H204" s="2" t="s">
        <v>55</v>
      </c>
      <c r="I204" s="2" t="s">
        <v>56</v>
      </c>
      <c r="J204" s="2" t="s">
        <v>96</v>
      </c>
      <c r="K204" s="2" t="s">
        <v>96</v>
      </c>
      <c r="L204" s="22" t="s">
        <v>1097</v>
      </c>
      <c r="M204" s="2" t="s">
        <v>42</v>
      </c>
      <c r="N204" s="2" t="s">
        <v>239</v>
      </c>
      <c r="O204" s="2" t="s">
        <v>44</v>
      </c>
      <c r="P204" s="2">
        <v>5041.0</v>
      </c>
      <c r="Q204" s="2">
        <v>13.0</v>
      </c>
      <c r="R204" s="2">
        <v>-3943.0</v>
      </c>
      <c r="S204" s="2">
        <v>-3784.0</v>
      </c>
      <c r="T204" s="4">
        <f t="shared" si="1"/>
        <v>-3863.5</v>
      </c>
      <c r="U204" s="2">
        <v>-3946.0</v>
      </c>
      <c r="V204" s="2">
        <v>-3768.0</v>
      </c>
      <c r="W204" s="4">
        <v>-3857.0</v>
      </c>
      <c r="X204" s="4">
        <f t="shared" si="2"/>
        <v>-5807</v>
      </c>
      <c r="Y204" s="2" t="s">
        <v>34</v>
      </c>
      <c r="Z204" s="3">
        <v>-20.6</v>
      </c>
      <c r="AA204" s="3">
        <v>9.5</v>
      </c>
      <c r="AB204" s="2">
        <v>3.2</v>
      </c>
      <c r="AC204" s="2" t="s">
        <v>1142</v>
      </c>
      <c r="AD204" s="2">
        <v>0.711564</v>
      </c>
      <c r="AE204" s="5"/>
    </row>
    <row r="205" ht="12.75" customHeight="1">
      <c r="A205" s="1" t="s">
        <v>1143</v>
      </c>
      <c r="B205" s="2" t="s">
        <v>1144</v>
      </c>
      <c r="C205" s="2" t="s">
        <v>1145</v>
      </c>
      <c r="D205" s="2" t="s">
        <v>1146</v>
      </c>
      <c r="E205" s="2">
        <v>11.576</v>
      </c>
      <c r="F205" s="2">
        <v>55.589</v>
      </c>
      <c r="G205" s="2" t="s">
        <v>37</v>
      </c>
      <c r="H205" s="2" t="s">
        <v>55</v>
      </c>
      <c r="I205" s="2" t="s">
        <v>56</v>
      </c>
      <c r="J205" s="2" t="s">
        <v>102</v>
      </c>
      <c r="K205" s="2" t="s">
        <v>102</v>
      </c>
      <c r="L205" s="22" t="s">
        <v>1147</v>
      </c>
      <c r="M205" s="2" t="s">
        <v>58</v>
      </c>
      <c r="N205" s="2" t="s">
        <v>270</v>
      </c>
      <c r="O205" s="2" t="s">
        <v>1148</v>
      </c>
      <c r="P205" s="2">
        <v>4523.0</v>
      </c>
      <c r="Q205" s="2">
        <v>37.0</v>
      </c>
      <c r="R205" s="2">
        <v>-3361.0</v>
      </c>
      <c r="S205" s="2">
        <v>-3098.0</v>
      </c>
      <c r="T205" s="4">
        <f t="shared" si="1"/>
        <v>-3229.5</v>
      </c>
      <c r="U205" s="2">
        <v>-3349.0</v>
      </c>
      <c r="V205" s="2">
        <v>-3029.0</v>
      </c>
      <c r="W205" s="4">
        <v>-3189.0</v>
      </c>
      <c r="X205" s="4">
        <f t="shared" si="2"/>
        <v>-5139</v>
      </c>
      <c r="Y205" s="2" t="s">
        <v>34</v>
      </c>
      <c r="Z205" s="3">
        <v>-19.4</v>
      </c>
      <c r="AA205" s="3">
        <v>10.5</v>
      </c>
      <c r="AB205" s="2">
        <v>3.3</v>
      </c>
      <c r="AC205" s="2" t="s">
        <v>1149</v>
      </c>
      <c r="AD205" s="2">
        <v>0.709245</v>
      </c>
      <c r="AE205" s="5"/>
    </row>
    <row r="206" ht="12.75" customHeight="1">
      <c r="A206" s="1" t="s">
        <v>1150</v>
      </c>
      <c r="B206" s="2" t="s">
        <v>1151</v>
      </c>
      <c r="C206" s="2" t="s">
        <v>1152</v>
      </c>
      <c r="D206" s="2" t="s">
        <v>1153</v>
      </c>
      <c r="E206" s="2">
        <v>-9.164</v>
      </c>
      <c r="F206" s="2">
        <v>38.676</v>
      </c>
      <c r="G206" s="2" t="s">
        <v>1154</v>
      </c>
      <c r="H206" s="2" t="s">
        <v>1155</v>
      </c>
      <c r="I206" s="2" t="s">
        <v>1156</v>
      </c>
      <c r="J206" s="2" t="s">
        <v>1157</v>
      </c>
      <c r="K206" s="2" t="s">
        <v>289</v>
      </c>
      <c r="L206" s="22" t="s">
        <v>1015</v>
      </c>
      <c r="M206" s="2" t="s">
        <v>34</v>
      </c>
      <c r="N206" s="2" t="s">
        <v>34</v>
      </c>
      <c r="O206" s="2" t="s">
        <v>1158</v>
      </c>
      <c r="P206" s="2">
        <v>3911.0</v>
      </c>
      <c r="Q206" s="2">
        <v>44.0</v>
      </c>
      <c r="R206" s="2">
        <v>-2561.0</v>
      </c>
      <c r="S206" s="2">
        <v>-2233.0</v>
      </c>
      <c r="T206" s="4">
        <f t="shared" si="1"/>
        <v>-2397</v>
      </c>
      <c r="U206" s="2">
        <v>-2563.0</v>
      </c>
      <c r="V206" s="2">
        <v>-2210.0</v>
      </c>
      <c r="W206" s="4">
        <v>-2386.5</v>
      </c>
      <c r="X206" s="4">
        <f t="shared" si="2"/>
        <v>-4336.5</v>
      </c>
      <c r="Y206" s="2" t="s">
        <v>34</v>
      </c>
      <c r="Z206" s="3">
        <v>-19.5</v>
      </c>
      <c r="AA206" s="3">
        <v>9.4</v>
      </c>
      <c r="AB206" s="2">
        <v>3.16</v>
      </c>
      <c r="AC206" s="2" t="s">
        <v>34</v>
      </c>
      <c r="AD206" s="2"/>
      <c r="AE206" s="5"/>
    </row>
    <row r="207" ht="12.75" customHeight="1">
      <c r="A207" s="1" t="s">
        <v>1159</v>
      </c>
      <c r="B207" s="2" t="s">
        <v>1160</v>
      </c>
      <c r="C207" s="2" t="s">
        <v>1161</v>
      </c>
      <c r="D207" s="2" t="s">
        <v>1153</v>
      </c>
      <c r="E207" s="2">
        <v>-9.164</v>
      </c>
      <c r="F207" s="2">
        <v>38.676</v>
      </c>
      <c r="G207" s="2" t="s">
        <v>1154</v>
      </c>
      <c r="H207" s="2" t="s">
        <v>1155</v>
      </c>
      <c r="I207" s="2" t="s">
        <v>1156</v>
      </c>
      <c r="J207" s="2" t="s">
        <v>1157</v>
      </c>
      <c r="K207" s="2" t="s">
        <v>289</v>
      </c>
      <c r="L207" s="22" t="s">
        <v>1015</v>
      </c>
      <c r="M207" s="2" t="s">
        <v>34</v>
      </c>
      <c r="N207" s="2" t="s">
        <v>34</v>
      </c>
      <c r="O207" s="2" t="s">
        <v>1162</v>
      </c>
      <c r="P207" s="2">
        <v>3901.0</v>
      </c>
      <c r="Q207" s="2">
        <v>31.0</v>
      </c>
      <c r="R207" s="2">
        <v>-2470.0</v>
      </c>
      <c r="S207" s="2">
        <v>-2295.0</v>
      </c>
      <c r="T207" s="4">
        <f t="shared" si="1"/>
        <v>-2382.5</v>
      </c>
      <c r="U207" s="2">
        <v>-2470.0</v>
      </c>
      <c r="V207" s="2">
        <v>-2291.0</v>
      </c>
      <c r="W207" s="4">
        <v>-2380.5</v>
      </c>
      <c r="X207" s="4">
        <f t="shared" si="2"/>
        <v>-4330.5</v>
      </c>
      <c r="Y207" s="2" t="s">
        <v>34</v>
      </c>
      <c r="Z207" s="3">
        <v>-19.7</v>
      </c>
      <c r="AA207" s="3">
        <v>9.2</v>
      </c>
      <c r="AB207" s="2">
        <v>3.18</v>
      </c>
      <c r="AC207" s="2" t="s">
        <v>34</v>
      </c>
      <c r="AD207" s="2"/>
      <c r="AE207" s="5"/>
    </row>
    <row r="208" ht="12.75" customHeight="1">
      <c r="A208" s="1" t="s">
        <v>1163</v>
      </c>
      <c r="B208" s="2" t="s">
        <v>1164</v>
      </c>
      <c r="C208" s="2" t="s">
        <v>1165</v>
      </c>
      <c r="D208" s="2" t="s">
        <v>1166</v>
      </c>
      <c r="E208" s="2">
        <v>-2.937</v>
      </c>
      <c r="F208" s="2">
        <v>58.734</v>
      </c>
      <c r="G208" s="2" t="s">
        <v>1167</v>
      </c>
      <c r="H208" s="2" t="s">
        <v>1168</v>
      </c>
      <c r="I208" s="2" t="s">
        <v>730</v>
      </c>
      <c r="J208" s="2" t="s">
        <v>228</v>
      </c>
      <c r="K208" s="2" t="s">
        <v>228</v>
      </c>
      <c r="L208" s="22" t="s">
        <v>755</v>
      </c>
      <c r="M208" s="2" t="s">
        <v>1169</v>
      </c>
      <c r="N208" s="2" t="s">
        <v>34</v>
      </c>
      <c r="O208" s="2" t="s">
        <v>1170</v>
      </c>
      <c r="P208" s="2">
        <v>4368.0</v>
      </c>
      <c r="Q208" s="2">
        <v>32.0</v>
      </c>
      <c r="R208" s="2">
        <v>-3089.0</v>
      </c>
      <c r="S208" s="2">
        <v>-2906.0</v>
      </c>
      <c r="T208" s="4">
        <f t="shared" si="1"/>
        <v>-2997.5</v>
      </c>
      <c r="U208" s="2">
        <v>-3011.0</v>
      </c>
      <c r="V208" s="2">
        <v>-2882.0</v>
      </c>
      <c r="W208" s="4">
        <v>-2946.5</v>
      </c>
      <c r="X208" s="4">
        <f t="shared" si="2"/>
        <v>-4896.5</v>
      </c>
      <c r="Y208" s="2" t="s">
        <v>34</v>
      </c>
      <c r="Z208" s="3">
        <v>-19.9</v>
      </c>
      <c r="AA208" s="3">
        <v>13.6</v>
      </c>
      <c r="AB208" s="2">
        <v>3.33</v>
      </c>
      <c r="AC208" s="2" t="s">
        <v>34</v>
      </c>
      <c r="AD208" s="2"/>
      <c r="AE208" s="5"/>
    </row>
    <row r="209" ht="12.75" customHeight="1">
      <c r="A209" s="1" t="s">
        <v>1171</v>
      </c>
      <c r="B209" s="2" t="s">
        <v>1172</v>
      </c>
      <c r="C209" s="2" t="s">
        <v>1173</v>
      </c>
      <c r="D209" s="2" t="s">
        <v>1166</v>
      </c>
      <c r="E209" s="2">
        <v>-2.937</v>
      </c>
      <c r="F209" s="2">
        <v>58.734</v>
      </c>
      <c r="G209" s="2" t="s">
        <v>1167</v>
      </c>
      <c r="H209" s="2" t="s">
        <v>1168</v>
      </c>
      <c r="I209" s="2" t="s">
        <v>730</v>
      </c>
      <c r="J209" s="2" t="s">
        <v>228</v>
      </c>
      <c r="K209" s="2" t="s">
        <v>228</v>
      </c>
      <c r="L209" s="22" t="s">
        <v>1015</v>
      </c>
      <c r="M209" s="2" t="s">
        <v>42</v>
      </c>
      <c r="N209" s="2" t="s">
        <v>34</v>
      </c>
      <c r="O209" s="2" t="s">
        <v>1174</v>
      </c>
      <c r="P209" s="2">
        <v>4532.0</v>
      </c>
      <c r="Q209" s="2">
        <v>37.0</v>
      </c>
      <c r="R209" s="2">
        <v>-3364.0</v>
      </c>
      <c r="S209" s="2">
        <v>-3100.0</v>
      </c>
      <c r="T209" s="4">
        <f t="shared" si="1"/>
        <v>-3232</v>
      </c>
      <c r="U209" s="2">
        <v>-3333.0</v>
      </c>
      <c r="V209" s="2">
        <v>-2926.0</v>
      </c>
      <c r="W209" s="4">
        <v>-3129.5</v>
      </c>
      <c r="X209" s="4">
        <f t="shared" si="2"/>
        <v>-5079.5</v>
      </c>
      <c r="Y209" s="2" t="s">
        <v>34</v>
      </c>
      <c r="Z209" s="3">
        <v>-19.0</v>
      </c>
      <c r="AA209" s="3">
        <v>12.6</v>
      </c>
      <c r="AB209" s="2">
        <v>3.17</v>
      </c>
      <c r="AC209" s="2" t="s">
        <v>34</v>
      </c>
      <c r="AD209" s="2"/>
      <c r="AE209" s="5"/>
    </row>
    <row r="210" ht="12.75" customHeight="1">
      <c r="A210" s="1" t="s">
        <v>1175</v>
      </c>
      <c r="B210" s="2" t="s">
        <v>1176</v>
      </c>
      <c r="C210" s="2" t="s">
        <v>1177</v>
      </c>
      <c r="D210" s="2" t="s">
        <v>1166</v>
      </c>
      <c r="E210" s="2">
        <v>-2.937</v>
      </c>
      <c r="F210" s="2">
        <v>58.734</v>
      </c>
      <c r="G210" s="2" t="s">
        <v>1167</v>
      </c>
      <c r="H210" s="2" t="s">
        <v>1168</v>
      </c>
      <c r="I210" s="2" t="s">
        <v>730</v>
      </c>
      <c r="J210" s="2" t="s">
        <v>228</v>
      </c>
      <c r="K210" s="2" t="s">
        <v>228</v>
      </c>
      <c r="L210" s="22" t="s">
        <v>1015</v>
      </c>
      <c r="M210" s="2" t="s">
        <v>42</v>
      </c>
      <c r="N210" s="2" t="s">
        <v>34</v>
      </c>
      <c r="O210" s="2" t="s">
        <v>1178</v>
      </c>
      <c r="P210" s="2">
        <v>4570.0</v>
      </c>
      <c r="Q210" s="2">
        <v>36.0</v>
      </c>
      <c r="R210" s="2">
        <v>-3496.0</v>
      </c>
      <c r="S210" s="2">
        <v>-3104.0</v>
      </c>
      <c r="T210" s="4">
        <f t="shared" si="1"/>
        <v>-3300</v>
      </c>
      <c r="U210" s="2">
        <v>-3334.0</v>
      </c>
      <c r="V210" s="2">
        <v>-2929.0</v>
      </c>
      <c r="W210" s="4">
        <v>-3131.5</v>
      </c>
      <c r="X210" s="4">
        <f t="shared" si="2"/>
        <v>-5081.5</v>
      </c>
      <c r="Y210" s="2" t="s">
        <v>34</v>
      </c>
      <c r="Z210" s="3">
        <v>-18.0</v>
      </c>
      <c r="AA210" s="3">
        <v>11.9</v>
      </c>
      <c r="AB210" s="2">
        <v>3.16</v>
      </c>
      <c r="AC210" s="2" t="s">
        <v>34</v>
      </c>
      <c r="AD210" s="2"/>
      <c r="AE210" s="5"/>
    </row>
    <row r="211" ht="12.75" customHeight="1">
      <c r="A211" s="1" t="s">
        <v>1179</v>
      </c>
      <c r="B211" s="2" t="s">
        <v>1180</v>
      </c>
      <c r="C211" s="2" t="s">
        <v>1181</v>
      </c>
      <c r="D211" s="2" t="s">
        <v>1166</v>
      </c>
      <c r="E211" s="2">
        <v>-2.937</v>
      </c>
      <c r="F211" s="2">
        <v>58.734</v>
      </c>
      <c r="G211" s="2" t="s">
        <v>1167</v>
      </c>
      <c r="H211" s="2" t="s">
        <v>1168</v>
      </c>
      <c r="I211" s="2" t="s">
        <v>730</v>
      </c>
      <c r="J211" s="2" t="s">
        <v>228</v>
      </c>
      <c r="K211" s="2" t="s">
        <v>228</v>
      </c>
      <c r="L211" s="22" t="s">
        <v>1182</v>
      </c>
      <c r="M211" s="2" t="s">
        <v>147</v>
      </c>
      <c r="N211" s="2" t="s">
        <v>34</v>
      </c>
      <c r="O211" s="2" t="s">
        <v>1183</v>
      </c>
      <c r="P211" s="2">
        <v>4529.0</v>
      </c>
      <c r="Q211" s="2">
        <v>35.0</v>
      </c>
      <c r="R211" s="2">
        <v>-3362.0</v>
      </c>
      <c r="S211" s="2">
        <v>-3101.0</v>
      </c>
      <c r="T211" s="4">
        <f t="shared" si="1"/>
        <v>-3231.5</v>
      </c>
      <c r="U211" s="2">
        <v>-3341.0</v>
      </c>
      <c r="V211" s="2">
        <v>-3023.0</v>
      </c>
      <c r="W211" s="4">
        <v>-3182.0</v>
      </c>
      <c r="X211" s="4">
        <f t="shared" si="2"/>
        <v>-5132</v>
      </c>
      <c r="Y211" s="2" t="s">
        <v>34</v>
      </c>
      <c r="Z211" s="3">
        <v>-20.0</v>
      </c>
      <c r="AA211" s="3">
        <v>13.1</v>
      </c>
      <c r="AB211" s="2">
        <v>3.27</v>
      </c>
      <c r="AC211" s="2" t="s">
        <v>34</v>
      </c>
      <c r="AD211" s="2"/>
      <c r="AE211" s="5"/>
    </row>
    <row r="212" ht="12.75" customHeight="1">
      <c r="A212" s="1" t="s">
        <v>1184</v>
      </c>
      <c r="B212" s="2" t="s">
        <v>1185</v>
      </c>
      <c r="C212" s="2" t="s">
        <v>1186</v>
      </c>
      <c r="D212" s="2" t="s">
        <v>1166</v>
      </c>
      <c r="E212" s="2">
        <v>-2.937</v>
      </c>
      <c r="F212" s="2">
        <v>58.734</v>
      </c>
      <c r="G212" s="2" t="s">
        <v>1167</v>
      </c>
      <c r="H212" s="2" t="s">
        <v>1168</v>
      </c>
      <c r="I212" s="2" t="s">
        <v>730</v>
      </c>
      <c r="J212" s="2" t="s">
        <v>228</v>
      </c>
      <c r="K212" s="2" t="s">
        <v>228</v>
      </c>
      <c r="L212" s="22" t="s">
        <v>1187</v>
      </c>
      <c r="M212" s="2" t="s">
        <v>42</v>
      </c>
      <c r="N212" s="2" t="s">
        <v>34</v>
      </c>
      <c r="O212" s="2" t="s">
        <v>1188</v>
      </c>
      <c r="P212" s="2">
        <v>4364.0</v>
      </c>
      <c r="Q212" s="2">
        <v>29.0</v>
      </c>
      <c r="R212" s="2">
        <v>-3086.0</v>
      </c>
      <c r="S212" s="2">
        <v>-2906.0</v>
      </c>
      <c r="T212" s="4">
        <f t="shared" si="1"/>
        <v>-2996</v>
      </c>
      <c r="U212" s="2">
        <v>-3011.0</v>
      </c>
      <c r="V212" s="2">
        <v>-2883.0</v>
      </c>
      <c r="W212" s="4">
        <v>-2947.0</v>
      </c>
      <c r="X212" s="4">
        <f t="shared" si="2"/>
        <v>-4897</v>
      </c>
      <c r="Y212" s="2" t="s">
        <v>34</v>
      </c>
      <c r="Z212" s="3">
        <v>-20.1</v>
      </c>
      <c r="AA212" s="3">
        <v>12.1</v>
      </c>
      <c r="AB212" s="2">
        <v>3.2</v>
      </c>
      <c r="AC212" s="2" t="s">
        <v>34</v>
      </c>
      <c r="AD212" s="2"/>
      <c r="AE212" s="5"/>
    </row>
    <row r="213" ht="12.75" customHeight="1">
      <c r="A213" s="1" t="s">
        <v>1189</v>
      </c>
      <c r="B213" s="2" t="s">
        <v>1190</v>
      </c>
      <c r="C213" s="2" t="s">
        <v>1191</v>
      </c>
      <c r="D213" s="2" t="s">
        <v>1192</v>
      </c>
      <c r="E213" s="2">
        <v>-8.415</v>
      </c>
      <c r="F213" s="2">
        <v>39.648</v>
      </c>
      <c r="G213" s="2" t="s">
        <v>1154</v>
      </c>
      <c r="H213" s="2" t="s">
        <v>1155</v>
      </c>
      <c r="I213" s="2" t="s">
        <v>402</v>
      </c>
      <c r="J213" s="2" t="s">
        <v>1193</v>
      </c>
      <c r="K213" s="2" t="s">
        <v>1194</v>
      </c>
      <c r="L213" s="22" t="s">
        <v>755</v>
      </c>
      <c r="M213" s="2" t="s">
        <v>34</v>
      </c>
      <c r="N213" s="2" t="s">
        <v>34</v>
      </c>
      <c r="O213" s="2" t="s">
        <v>1195</v>
      </c>
      <c r="P213" s="2">
        <v>6237.0</v>
      </c>
      <c r="Q213" s="2">
        <v>35.0</v>
      </c>
      <c r="R213" s="2">
        <v>-5307.0</v>
      </c>
      <c r="S213" s="2">
        <v>-5070.0</v>
      </c>
      <c r="T213" s="4">
        <f t="shared" si="1"/>
        <v>-5188.5</v>
      </c>
      <c r="U213" s="2">
        <v>-5306.0</v>
      </c>
      <c r="V213" s="2">
        <v>-5063.0</v>
      </c>
      <c r="W213" s="4">
        <v>-5184.5</v>
      </c>
      <c r="X213" s="4">
        <f t="shared" si="2"/>
        <v>-7134.5</v>
      </c>
      <c r="Y213" s="2" t="s">
        <v>34</v>
      </c>
      <c r="Z213" s="3">
        <v>-19.8</v>
      </c>
      <c r="AA213" s="3">
        <v>8.9</v>
      </c>
      <c r="AB213" s="2">
        <v>3.23</v>
      </c>
      <c r="AC213" s="2" t="s">
        <v>34</v>
      </c>
      <c r="AD213" s="2"/>
      <c r="AE213" s="5"/>
    </row>
    <row r="214" ht="12.75" customHeight="1">
      <c r="A214" s="1" t="s">
        <v>1196</v>
      </c>
      <c r="B214" s="2" t="s">
        <v>1197</v>
      </c>
      <c r="C214" s="2" t="s">
        <v>1198</v>
      </c>
      <c r="D214" s="2" t="s">
        <v>1192</v>
      </c>
      <c r="E214" s="2">
        <v>-8.415</v>
      </c>
      <c r="F214" s="2">
        <v>39.648</v>
      </c>
      <c r="G214" s="2" t="s">
        <v>1154</v>
      </c>
      <c r="H214" s="2" t="s">
        <v>1155</v>
      </c>
      <c r="I214" s="2" t="s">
        <v>402</v>
      </c>
      <c r="J214" s="2" t="s">
        <v>1193</v>
      </c>
      <c r="K214" s="2" t="s">
        <v>1194</v>
      </c>
      <c r="L214" s="22" t="s">
        <v>161</v>
      </c>
      <c r="M214" s="2" t="s">
        <v>34</v>
      </c>
      <c r="N214" s="2" t="s">
        <v>34</v>
      </c>
      <c r="O214" s="2" t="s">
        <v>1199</v>
      </c>
      <c r="P214" s="2">
        <v>6415.0</v>
      </c>
      <c r="Q214" s="2">
        <v>36.0</v>
      </c>
      <c r="R214" s="2">
        <v>-5471.0</v>
      </c>
      <c r="S214" s="2">
        <v>-5326.0</v>
      </c>
      <c r="T214" s="4">
        <f t="shared" si="1"/>
        <v>-5398.5</v>
      </c>
      <c r="U214" s="2">
        <v>-5474.0</v>
      </c>
      <c r="V214" s="2">
        <v>-5320.0</v>
      </c>
      <c r="W214" s="4">
        <v>-5397.0</v>
      </c>
      <c r="X214" s="4">
        <f t="shared" si="2"/>
        <v>-7347</v>
      </c>
      <c r="Y214" s="2" t="s">
        <v>34</v>
      </c>
      <c r="Z214" s="3">
        <v>-19.4</v>
      </c>
      <c r="AA214" s="3">
        <v>9.0</v>
      </c>
      <c r="AB214" s="2">
        <v>3.21</v>
      </c>
      <c r="AC214" s="2" t="s">
        <v>34</v>
      </c>
      <c r="AD214" s="2"/>
      <c r="AE214" s="5"/>
    </row>
    <row r="215" ht="12.75" customHeight="1">
      <c r="A215" s="1" t="s">
        <v>1200</v>
      </c>
      <c r="B215" s="2" t="s">
        <v>1201</v>
      </c>
      <c r="C215" s="2" t="s">
        <v>1202</v>
      </c>
      <c r="D215" s="2" t="s">
        <v>1203</v>
      </c>
      <c r="E215" s="2">
        <v>20.45</v>
      </c>
      <c r="F215" s="2">
        <v>50.267</v>
      </c>
      <c r="G215" s="2" t="s">
        <v>1204</v>
      </c>
      <c r="H215" s="2" t="s">
        <v>34</v>
      </c>
      <c r="I215" s="2" t="s">
        <v>184</v>
      </c>
      <c r="J215" s="2" t="s">
        <v>1205</v>
      </c>
      <c r="K215" s="2" t="s">
        <v>1205</v>
      </c>
      <c r="L215" s="22" t="s">
        <v>97</v>
      </c>
      <c r="M215" s="2" t="s">
        <v>34</v>
      </c>
      <c r="N215" s="2" t="s">
        <v>34</v>
      </c>
      <c r="O215" s="2" t="s">
        <v>1206</v>
      </c>
      <c r="P215" s="2">
        <v>4564.0</v>
      </c>
      <c r="Q215" s="2">
        <v>33.0</v>
      </c>
      <c r="R215" s="2">
        <v>-3491.0</v>
      </c>
      <c r="S215" s="2">
        <v>-3105.0</v>
      </c>
      <c r="T215" s="4">
        <f t="shared" si="1"/>
        <v>-3298</v>
      </c>
      <c r="U215" s="2">
        <v>-3014.0</v>
      </c>
      <c r="V215" s="2">
        <v>-2886.0</v>
      </c>
      <c r="W215" s="4">
        <v>-2950.0</v>
      </c>
      <c r="X215" s="4">
        <f t="shared" si="2"/>
        <v>-4900</v>
      </c>
      <c r="Y215" s="2" t="s">
        <v>34</v>
      </c>
      <c r="Z215" s="3">
        <v>-19.6</v>
      </c>
      <c r="AA215" s="3">
        <v>12.3</v>
      </c>
      <c r="AB215" s="2">
        <v>3.16</v>
      </c>
      <c r="AC215" s="2" t="s">
        <v>34</v>
      </c>
      <c r="AD215" s="2"/>
      <c r="AE215" s="5"/>
    </row>
    <row r="216" ht="12.75" customHeight="1">
      <c r="A216" s="1" t="s">
        <v>1207</v>
      </c>
      <c r="B216" s="2" t="s">
        <v>1208</v>
      </c>
      <c r="C216" s="2" t="s">
        <v>1209</v>
      </c>
      <c r="D216" s="2" t="s">
        <v>1203</v>
      </c>
      <c r="E216" s="2">
        <v>20.45</v>
      </c>
      <c r="F216" s="2">
        <v>50.267</v>
      </c>
      <c r="G216" s="2" t="s">
        <v>1204</v>
      </c>
      <c r="H216" s="2" t="s">
        <v>34</v>
      </c>
      <c r="I216" s="2" t="s">
        <v>184</v>
      </c>
      <c r="J216" s="2" t="s">
        <v>1205</v>
      </c>
      <c r="K216" s="2" t="s">
        <v>1205</v>
      </c>
      <c r="L216" s="22" t="s">
        <v>97</v>
      </c>
      <c r="M216" s="2" t="s">
        <v>34</v>
      </c>
      <c r="N216" s="2" t="s">
        <v>34</v>
      </c>
      <c r="O216" s="2" t="s">
        <v>1210</v>
      </c>
      <c r="P216" s="2">
        <v>4717.0</v>
      </c>
      <c r="Q216" s="2">
        <v>32.0</v>
      </c>
      <c r="R216" s="2">
        <v>-3632.0</v>
      </c>
      <c r="S216" s="2">
        <v>-3376.0</v>
      </c>
      <c r="T216" s="4">
        <f t="shared" si="1"/>
        <v>-3504</v>
      </c>
      <c r="U216" s="2">
        <v>-3339.0</v>
      </c>
      <c r="V216" s="2">
        <v>-3024.0</v>
      </c>
      <c r="W216" s="4">
        <v>-3181.5</v>
      </c>
      <c r="X216" s="4">
        <f t="shared" si="2"/>
        <v>-5131.5</v>
      </c>
      <c r="Y216" s="2" t="s">
        <v>34</v>
      </c>
      <c r="Z216" s="3">
        <v>-19.8</v>
      </c>
      <c r="AA216" s="3">
        <v>12.0</v>
      </c>
      <c r="AB216" s="2">
        <v>3.16</v>
      </c>
      <c r="AC216" s="2" t="s">
        <v>34</v>
      </c>
      <c r="AD216" s="2"/>
      <c r="AE216" s="5"/>
    </row>
    <row r="217" ht="12.75" customHeight="1">
      <c r="A217" s="1" t="s">
        <v>1211</v>
      </c>
      <c r="B217" s="2" t="s">
        <v>1212</v>
      </c>
      <c r="C217" s="2" t="s">
        <v>53</v>
      </c>
      <c r="D217" s="2" t="s">
        <v>1213</v>
      </c>
      <c r="E217" s="2">
        <v>11.091</v>
      </c>
      <c r="F217" s="2">
        <v>55.914</v>
      </c>
      <c r="G217" s="2" t="s">
        <v>37</v>
      </c>
      <c r="H217" s="2" t="s">
        <v>55</v>
      </c>
      <c r="I217" s="2" t="s">
        <v>120</v>
      </c>
      <c r="J217" s="2" t="s">
        <v>96</v>
      </c>
      <c r="K217" s="2" t="s">
        <v>96</v>
      </c>
      <c r="L217" s="22" t="s">
        <v>1104</v>
      </c>
      <c r="M217" s="2" t="s">
        <v>58</v>
      </c>
      <c r="N217" s="2" t="s">
        <v>50</v>
      </c>
      <c r="O217" s="2" t="s">
        <v>44</v>
      </c>
      <c r="P217" s="2">
        <v>5333.0</v>
      </c>
      <c r="Q217" s="2">
        <v>14.0</v>
      </c>
      <c r="R217" s="2">
        <v>-4241.0</v>
      </c>
      <c r="S217" s="2">
        <v>-4056.0</v>
      </c>
      <c r="T217" s="4">
        <f t="shared" si="1"/>
        <v>-4148.5</v>
      </c>
      <c r="U217" s="2">
        <v>-3966.0</v>
      </c>
      <c r="V217" s="2">
        <v>-3805.0</v>
      </c>
      <c r="W217" s="4">
        <v>-3885.5</v>
      </c>
      <c r="X217" s="4">
        <f t="shared" si="2"/>
        <v>-5835.5</v>
      </c>
      <c r="Y217" s="2" t="s">
        <v>34</v>
      </c>
      <c r="Z217" s="3">
        <v>-11.8</v>
      </c>
      <c r="AA217" s="3">
        <v>13.3</v>
      </c>
      <c r="AB217" s="2">
        <v>3.2</v>
      </c>
      <c r="AC217" s="2" t="s">
        <v>1214</v>
      </c>
      <c r="AD217" s="2">
        <v>0.709637</v>
      </c>
      <c r="AE217" s="5"/>
    </row>
    <row r="218" ht="12.75" customHeight="1">
      <c r="A218" s="1" t="s">
        <v>1215</v>
      </c>
      <c r="B218" s="2" t="s">
        <v>1216</v>
      </c>
      <c r="C218" s="2" t="s">
        <v>1217</v>
      </c>
      <c r="D218" s="2" t="s">
        <v>1218</v>
      </c>
      <c r="E218" s="2">
        <v>-4.707</v>
      </c>
      <c r="F218" s="2">
        <v>43.404</v>
      </c>
      <c r="G218" s="2" t="s">
        <v>1219</v>
      </c>
      <c r="H218" s="2" t="s">
        <v>1220</v>
      </c>
      <c r="I218" s="2" t="s">
        <v>1221</v>
      </c>
      <c r="J218" s="2" t="s">
        <v>1222</v>
      </c>
      <c r="K218" s="2" t="s">
        <v>40</v>
      </c>
      <c r="L218" s="22" t="s">
        <v>1223</v>
      </c>
      <c r="M218" s="2" t="s">
        <v>58</v>
      </c>
      <c r="N218" s="2" t="s">
        <v>1224</v>
      </c>
      <c r="O218" s="2" t="s">
        <v>1225</v>
      </c>
      <c r="P218" s="2">
        <v>7642.0</v>
      </c>
      <c r="Q218" s="2">
        <v>44.0</v>
      </c>
      <c r="R218" s="2">
        <v>-6591.0</v>
      </c>
      <c r="S218" s="2">
        <v>-6432.0</v>
      </c>
      <c r="T218" s="4">
        <f t="shared" si="1"/>
        <v>-6511.5</v>
      </c>
      <c r="U218" s="2">
        <v>-6415.0</v>
      </c>
      <c r="V218" s="2">
        <v>-6232.0</v>
      </c>
      <c r="W218" s="4">
        <v>-6323.5</v>
      </c>
      <c r="X218" s="4">
        <f t="shared" si="2"/>
        <v>-8273.5</v>
      </c>
      <c r="Y218" s="2" t="s">
        <v>34</v>
      </c>
      <c r="Z218" s="3">
        <v>-15.3</v>
      </c>
      <c r="AA218" s="3">
        <v>13.0</v>
      </c>
      <c r="AB218" s="2">
        <v>3.15</v>
      </c>
      <c r="AC218" s="2" t="s">
        <v>34</v>
      </c>
      <c r="AD218" s="2"/>
      <c r="AE218" s="5"/>
    </row>
    <row r="219" ht="12.75" customHeight="1">
      <c r="A219" s="1" t="s">
        <v>1226</v>
      </c>
      <c r="B219" s="2" t="s">
        <v>1227</v>
      </c>
      <c r="C219" s="2" t="s">
        <v>1228</v>
      </c>
      <c r="D219" s="2" t="s">
        <v>1229</v>
      </c>
      <c r="E219" s="2">
        <v>-4.707</v>
      </c>
      <c r="F219" s="2">
        <v>43.402</v>
      </c>
      <c r="G219" s="2" t="s">
        <v>1219</v>
      </c>
      <c r="H219" s="2" t="s">
        <v>1220</v>
      </c>
      <c r="I219" s="2" t="s">
        <v>1221</v>
      </c>
      <c r="J219" s="2" t="s">
        <v>1230</v>
      </c>
      <c r="K219" s="2" t="s">
        <v>40</v>
      </c>
      <c r="L219" s="22" t="s">
        <v>1231</v>
      </c>
      <c r="M219" s="2" t="s">
        <v>58</v>
      </c>
      <c r="N219" s="2" t="s">
        <v>1224</v>
      </c>
      <c r="O219" s="2" t="s">
        <v>1232</v>
      </c>
      <c r="P219" s="2">
        <v>6812.0</v>
      </c>
      <c r="Q219" s="2">
        <v>46.0</v>
      </c>
      <c r="R219" s="2">
        <v>-5778.0</v>
      </c>
      <c r="S219" s="2">
        <v>-5629.0</v>
      </c>
      <c r="T219" s="4">
        <f t="shared" si="1"/>
        <v>-5703.5</v>
      </c>
      <c r="U219" s="2">
        <v>-5666.0</v>
      </c>
      <c r="V219" s="2">
        <v>-5482.0</v>
      </c>
      <c r="W219" s="4">
        <v>-5574.0</v>
      </c>
      <c r="X219" s="4">
        <f t="shared" si="2"/>
        <v>-7524</v>
      </c>
      <c r="Y219" s="2" t="s">
        <v>34</v>
      </c>
      <c r="Z219" s="3">
        <v>-17.1</v>
      </c>
      <c r="AA219" s="3">
        <v>11.4</v>
      </c>
      <c r="AB219" s="2">
        <v>3.13</v>
      </c>
      <c r="AC219" s="2" t="s">
        <v>34</v>
      </c>
      <c r="AD219" s="2"/>
      <c r="AE219" s="5"/>
    </row>
    <row r="220" ht="12.75" customHeight="1">
      <c r="A220" s="1" t="s">
        <v>1233</v>
      </c>
      <c r="B220" s="2" t="s">
        <v>1234</v>
      </c>
      <c r="C220" s="2" t="s">
        <v>1235</v>
      </c>
      <c r="D220" s="2" t="s">
        <v>1229</v>
      </c>
      <c r="E220" s="2">
        <v>-4.707</v>
      </c>
      <c r="F220" s="2">
        <v>43.402</v>
      </c>
      <c r="G220" s="2" t="s">
        <v>1219</v>
      </c>
      <c r="H220" s="2" t="s">
        <v>1220</v>
      </c>
      <c r="I220" s="2" t="s">
        <v>1221</v>
      </c>
      <c r="J220" s="2" t="s">
        <v>1230</v>
      </c>
      <c r="K220" s="2" t="s">
        <v>289</v>
      </c>
      <c r="L220" s="22" t="s">
        <v>1236</v>
      </c>
      <c r="M220" s="2" t="s">
        <v>58</v>
      </c>
      <c r="N220" s="2" t="s">
        <v>34</v>
      </c>
      <c r="O220" s="2" t="s">
        <v>1237</v>
      </c>
      <c r="P220" s="2">
        <v>3801.0</v>
      </c>
      <c r="Q220" s="2">
        <v>33.0</v>
      </c>
      <c r="R220" s="2">
        <v>-2398.0</v>
      </c>
      <c r="S220" s="2">
        <v>-2137.0</v>
      </c>
      <c r="T220" s="4">
        <f t="shared" si="1"/>
        <v>-2267.5</v>
      </c>
      <c r="U220" s="2">
        <v>-2291.0</v>
      </c>
      <c r="V220" s="2">
        <v>-2041.0</v>
      </c>
      <c r="W220" s="4">
        <v>-2166.0</v>
      </c>
      <c r="X220" s="4">
        <f t="shared" si="2"/>
        <v>-4116</v>
      </c>
      <c r="Y220" s="2" t="s">
        <v>34</v>
      </c>
      <c r="Z220" s="3">
        <v>-20.6</v>
      </c>
      <c r="AA220" s="3">
        <v>10.7</v>
      </c>
      <c r="AB220" s="2">
        <v>3.14</v>
      </c>
      <c r="AC220" s="2" t="s">
        <v>34</v>
      </c>
      <c r="AD220" s="2"/>
      <c r="AE220" s="5"/>
    </row>
    <row r="221" ht="12.75" customHeight="1">
      <c r="A221" s="1" t="s">
        <v>1238</v>
      </c>
      <c r="B221" s="2" t="s">
        <v>1239</v>
      </c>
      <c r="C221" s="2" t="s">
        <v>1240</v>
      </c>
      <c r="D221" s="2" t="s">
        <v>1229</v>
      </c>
      <c r="E221" s="2">
        <v>-4.707</v>
      </c>
      <c r="F221" s="2">
        <v>43.402</v>
      </c>
      <c r="G221" s="2" t="s">
        <v>1219</v>
      </c>
      <c r="H221" s="2" t="s">
        <v>1220</v>
      </c>
      <c r="I221" s="2" t="s">
        <v>1221</v>
      </c>
      <c r="J221" s="2" t="s">
        <v>1230</v>
      </c>
      <c r="K221" s="2" t="s">
        <v>289</v>
      </c>
      <c r="L221" s="22" t="s">
        <v>327</v>
      </c>
      <c r="M221" s="2" t="s">
        <v>58</v>
      </c>
      <c r="N221" s="2" t="s">
        <v>50</v>
      </c>
      <c r="O221" s="2" t="s">
        <v>1241</v>
      </c>
      <c r="P221" s="2">
        <v>3779.0</v>
      </c>
      <c r="Q221" s="2">
        <v>32.0</v>
      </c>
      <c r="R221" s="2">
        <v>-2298.0</v>
      </c>
      <c r="S221" s="2">
        <v>-2050.0</v>
      </c>
      <c r="T221" s="4">
        <f t="shared" si="1"/>
        <v>-2174</v>
      </c>
      <c r="U221" s="2">
        <v>-2284.0</v>
      </c>
      <c r="V221" s="2">
        <v>-2036.0</v>
      </c>
      <c r="W221" s="4">
        <v>-2160.0</v>
      </c>
      <c r="X221" s="4">
        <f t="shared" si="2"/>
        <v>-4110</v>
      </c>
      <c r="Y221" s="2" t="s">
        <v>34</v>
      </c>
      <c r="Z221" s="3">
        <v>-20.8</v>
      </c>
      <c r="AA221" s="3">
        <v>9.4</v>
      </c>
      <c r="AB221" s="2">
        <v>3.13</v>
      </c>
      <c r="AC221" s="2" t="s">
        <v>34</v>
      </c>
      <c r="AD221" s="2"/>
      <c r="AE221" s="5"/>
    </row>
    <row r="222" ht="12.75" customHeight="1">
      <c r="A222" s="1" t="s">
        <v>1242</v>
      </c>
      <c r="B222" s="2" t="s">
        <v>1243</v>
      </c>
      <c r="C222" s="2" t="s">
        <v>1244</v>
      </c>
      <c r="D222" s="2" t="s">
        <v>1229</v>
      </c>
      <c r="E222" s="2">
        <v>-4.707</v>
      </c>
      <c r="F222" s="2">
        <v>43.402</v>
      </c>
      <c r="G222" s="2" t="s">
        <v>1219</v>
      </c>
      <c r="H222" s="2" t="s">
        <v>1220</v>
      </c>
      <c r="I222" s="2" t="s">
        <v>1221</v>
      </c>
      <c r="J222" s="2" t="s">
        <v>1230</v>
      </c>
      <c r="K222" s="2" t="s">
        <v>209</v>
      </c>
      <c r="L222" s="22" t="s">
        <v>1245</v>
      </c>
      <c r="M222" s="2" t="s">
        <v>58</v>
      </c>
      <c r="N222" s="2" t="s">
        <v>34</v>
      </c>
      <c r="O222" s="2" t="s">
        <v>1246</v>
      </c>
      <c r="P222" s="2">
        <v>3233.0</v>
      </c>
      <c r="Q222" s="2">
        <v>31.0</v>
      </c>
      <c r="R222" s="2">
        <v>-1609.0</v>
      </c>
      <c r="S222" s="2">
        <v>-1434.0</v>
      </c>
      <c r="T222" s="4">
        <f t="shared" si="1"/>
        <v>-1521.5</v>
      </c>
      <c r="U222" s="2">
        <v>-1517.0</v>
      </c>
      <c r="V222" s="2">
        <v>-1418.0</v>
      </c>
      <c r="W222" s="4">
        <v>-1467.5</v>
      </c>
      <c r="X222" s="4">
        <f t="shared" si="2"/>
        <v>-3417.5</v>
      </c>
      <c r="Y222" s="2" t="s">
        <v>34</v>
      </c>
      <c r="Z222" s="3">
        <v>-20.8</v>
      </c>
      <c r="AA222" s="3">
        <v>9.4</v>
      </c>
      <c r="AB222" s="2">
        <v>3.16</v>
      </c>
      <c r="AC222" s="2" t="s">
        <v>34</v>
      </c>
      <c r="AD222" s="2"/>
      <c r="AE222" s="5"/>
    </row>
    <row r="223" ht="12.75" customHeight="1">
      <c r="A223" s="1" t="s">
        <v>1247</v>
      </c>
      <c r="B223" s="2" t="s">
        <v>1248</v>
      </c>
      <c r="C223" s="2" t="s">
        <v>1249</v>
      </c>
      <c r="D223" s="2" t="s">
        <v>1250</v>
      </c>
      <c r="E223" s="22">
        <v>22.044</v>
      </c>
      <c r="F223" s="22">
        <v>44.5356</v>
      </c>
      <c r="G223" s="2" t="s">
        <v>1251</v>
      </c>
      <c r="H223" s="2" t="s">
        <v>1252</v>
      </c>
      <c r="I223" s="2" t="s">
        <v>184</v>
      </c>
      <c r="J223" s="2" t="s">
        <v>40</v>
      </c>
      <c r="K223" s="2" t="s">
        <v>40</v>
      </c>
      <c r="L223" s="22" t="s">
        <v>1253</v>
      </c>
      <c r="M223" s="2" t="s">
        <v>42</v>
      </c>
      <c r="N223" s="2" t="s">
        <v>862</v>
      </c>
      <c r="O223" s="2" t="s">
        <v>1254</v>
      </c>
      <c r="P223" s="2">
        <v>8200.0</v>
      </c>
      <c r="Q223" s="2">
        <v>90.0</v>
      </c>
      <c r="R223" s="2">
        <v>-7490.0</v>
      </c>
      <c r="S223" s="2">
        <v>-7041.0</v>
      </c>
      <c r="T223" s="4">
        <f t="shared" si="1"/>
        <v>-7265.5</v>
      </c>
      <c r="U223" s="2">
        <v>-7024.0</v>
      </c>
      <c r="V223" s="2">
        <v>-6428.0</v>
      </c>
      <c r="W223" s="4">
        <v>-6726.0</v>
      </c>
      <c r="X223" s="4">
        <f t="shared" si="2"/>
        <v>-8676</v>
      </c>
      <c r="Y223" s="2" t="s">
        <v>768</v>
      </c>
      <c r="Z223" s="3"/>
      <c r="AA223" s="3"/>
      <c r="AB223" s="2"/>
      <c r="AC223" s="2" t="s">
        <v>34</v>
      </c>
      <c r="AD223" s="2">
        <v>0.710129</v>
      </c>
      <c r="AE223" s="5"/>
    </row>
    <row r="224" ht="12.75" customHeight="1">
      <c r="A224" s="1" t="s">
        <v>1255</v>
      </c>
      <c r="B224" s="2" t="s">
        <v>1256</v>
      </c>
      <c r="C224" s="2" t="s">
        <v>1257</v>
      </c>
      <c r="D224" s="2" t="s">
        <v>1250</v>
      </c>
      <c r="E224" s="22">
        <v>22.044</v>
      </c>
      <c r="F224" s="22">
        <v>44.5356</v>
      </c>
      <c r="G224" s="2" t="s">
        <v>1251</v>
      </c>
      <c r="H224" s="2" t="s">
        <v>1252</v>
      </c>
      <c r="I224" s="2" t="s">
        <v>184</v>
      </c>
      <c r="J224" s="2" t="s">
        <v>40</v>
      </c>
      <c r="K224" s="2" t="s">
        <v>40</v>
      </c>
      <c r="L224" s="22" t="s">
        <v>1258</v>
      </c>
      <c r="M224" s="2" t="s">
        <v>42</v>
      </c>
      <c r="N224" s="2"/>
      <c r="O224" s="2" t="s">
        <v>1259</v>
      </c>
      <c r="P224" s="2">
        <v>8200.0</v>
      </c>
      <c r="Q224" s="2">
        <v>90.0</v>
      </c>
      <c r="R224" s="2">
        <v>-7490.0</v>
      </c>
      <c r="S224" s="2">
        <v>-7041.0</v>
      </c>
      <c r="T224" s="4">
        <f t="shared" si="1"/>
        <v>-7265.5</v>
      </c>
      <c r="U224" s="2">
        <v>-7024.0</v>
      </c>
      <c r="V224" s="2">
        <v>-6428.0</v>
      </c>
      <c r="W224" s="4">
        <v>-6726.0</v>
      </c>
      <c r="X224" s="4">
        <f t="shared" si="2"/>
        <v>-8676</v>
      </c>
      <c r="Y224" s="2"/>
      <c r="Z224" s="3">
        <v>-14.6</v>
      </c>
      <c r="AA224" s="3"/>
      <c r="AB224" s="2"/>
      <c r="AC224" s="2" t="s">
        <v>34</v>
      </c>
      <c r="AD224" s="2">
        <v>0.709845</v>
      </c>
      <c r="AE224" s="5"/>
    </row>
    <row r="225" ht="12.75" customHeight="1">
      <c r="A225" s="1" t="s">
        <v>1260</v>
      </c>
      <c r="B225" s="2" t="s">
        <v>1261</v>
      </c>
      <c r="C225" s="2" t="s">
        <v>1262</v>
      </c>
      <c r="D225" s="2" t="s">
        <v>1263</v>
      </c>
      <c r="E225" s="22">
        <v>22.0274</v>
      </c>
      <c r="F225" s="22">
        <v>44.5555</v>
      </c>
      <c r="G225" s="2" t="s">
        <v>1251</v>
      </c>
      <c r="H225" s="2" t="s">
        <v>1252</v>
      </c>
      <c r="I225" s="2" t="s">
        <v>184</v>
      </c>
      <c r="J225" s="2" t="s">
        <v>40</v>
      </c>
      <c r="K225" s="2" t="s">
        <v>40</v>
      </c>
      <c r="L225" s="22" t="s">
        <v>97</v>
      </c>
      <c r="M225" s="2" t="s">
        <v>34</v>
      </c>
      <c r="N225" s="2" t="s">
        <v>34</v>
      </c>
      <c r="O225" s="2" t="s">
        <v>1264</v>
      </c>
      <c r="P225" s="2">
        <v>7130.0</v>
      </c>
      <c r="Q225" s="2">
        <v>90.0</v>
      </c>
      <c r="R225" s="2">
        <v>-6222.0</v>
      </c>
      <c r="S225" s="2">
        <v>-5807.0</v>
      </c>
      <c r="T225" s="2">
        <f t="shared" si="1"/>
        <v>-6014.5</v>
      </c>
      <c r="U225" s="2">
        <v>-6222.0</v>
      </c>
      <c r="V225" s="2">
        <v>-5907.0</v>
      </c>
      <c r="W225" s="4">
        <f>AVERAGE(U225:V225)</f>
        <v>-6064.5</v>
      </c>
      <c r="X225" s="4">
        <f t="shared" si="2"/>
        <v>-8014.5</v>
      </c>
      <c r="Y225" s="2" t="s">
        <v>1265</v>
      </c>
      <c r="Z225" s="2">
        <v>-20.2</v>
      </c>
      <c r="AA225" s="2">
        <v>10.5</v>
      </c>
      <c r="AB225" s="2"/>
      <c r="AC225" s="2" t="s">
        <v>34</v>
      </c>
      <c r="AD225" s="2"/>
      <c r="AE225" s="5"/>
    </row>
    <row r="226" ht="12.75" customHeight="1">
      <c r="A226" s="1" t="s">
        <v>1266</v>
      </c>
      <c r="B226" s="2" t="s">
        <v>1267</v>
      </c>
      <c r="C226" s="2" t="s">
        <v>1268</v>
      </c>
      <c r="D226" s="2" t="s">
        <v>1263</v>
      </c>
      <c r="E226" s="22">
        <v>22.0274</v>
      </c>
      <c r="F226" s="22">
        <v>44.5555</v>
      </c>
      <c r="G226" s="2" t="s">
        <v>1251</v>
      </c>
      <c r="H226" s="2" t="s">
        <v>1252</v>
      </c>
      <c r="I226" s="2" t="s">
        <v>1269</v>
      </c>
      <c r="J226" s="2" t="s">
        <v>1270</v>
      </c>
      <c r="K226" s="2" t="s">
        <v>40</v>
      </c>
      <c r="L226" s="2" t="s">
        <v>1069</v>
      </c>
      <c r="M226" s="2" t="s">
        <v>42</v>
      </c>
      <c r="N226" s="2" t="s">
        <v>34</v>
      </c>
      <c r="O226" s="2" t="s">
        <v>1271</v>
      </c>
      <c r="P226" s="2"/>
      <c r="Q226" s="2"/>
      <c r="R226" s="2">
        <v>-8300.0</v>
      </c>
      <c r="S226" s="2">
        <v>-7400.0</v>
      </c>
      <c r="T226" s="4">
        <f t="shared" si="1"/>
        <v>-7850</v>
      </c>
      <c r="U226" s="4">
        <v>-8300.0</v>
      </c>
      <c r="V226" s="4">
        <v>-7400.0</v>
      </c>
      <c r="W226" s="4">
        <v>-7850.0</v>
      </c>
      <c r="X226" s="4">
        <f t="shared" si="2"/>
        <v>-9800</v>
      </c>
      <c r="Y226" s="2" t="s">
        <v>768</v>
      </c>
      <c r="Z226" s="3"/>
      <c r="AA226" s="3"/>
      <c r="AB226" s="2"/>
      <c r="AC226" s="2" t="s">
        <v>34</v>
      </c>
      <c r="AD226" s="2">
        <v>0.709623</v>
      </c>
      <c r="AE226" s="5"/>
    </row>
    <row r="227" ht="12.75" customHeight="1">
      <c r="A227" s="1" t="s">
        <v>1272</v>
      </c>
      <c r="B227" s="2" t="s">
        <v>1273</v>
      </c>
      <c r="C227" s="2" t="s">
        <v>1274</v>
      </c>
      <c r="D227" s="2" t="s">
        <v>1275</v>
      </c>
      <c r="E227" s="2">
        <v>22.66</v>
      </c>
      <c r="F227" s="2">
        <v>44.635</v>
      </c>
      <c r="G227" s="2" t="s">
        <v>1276</v>
      </c>
      <c r="H227" s="2" t="s">
        <v>1252</v>
      </c>
      <c r="I227" s="2" t="s">
        <v>39</v>
      </c>
      <c r="J227" s="2" t="s">
        <v>1277</v>
      </c>
      <c r="K227" s="2" t="s">
        <v>40</v>
      </c>
      <c r="L227" s="22" t="s">
        <v>1278</v>
      </c>
      <c r="M227" s="2" t="s">
        <v>34</v>
      </c>
      <c r="N227" s="2" t="s">
        <v>34</v>
      </c>
      <c r="O227" s="2" t="s">
        <v>1279</v>
      </c>
      <c r="P227" s="2">
        <v>8275.0</v>
      </c>
      <c r="Q227" s="2">
        <v>43.0</v>
      </c>
      <c r="R227" s="2">
        <v>-7473.0</v>
      </c>
      <c r="S227" s="2">
        <v>-7179.0</v>
      </c>
      <c r="T227" s="4">
        <f t="shared" si="1"/>
        <v>-7326</v>
      </c>
      <c r="U227" s="2">
        <v>-6905.0</v>
      </c>
      <c r="V227" s="2">
        <v>-6512.0</v>
      </c>
      <c r="W227" s="4">
        <v>-6708.5</v>
      </c>
      <c r="X227" s="4">
        <f t="shared" si="2"/>
        <v>-8658.5</v>
      </c>
      <c r="Y227" s="2" t="s">
        <v>34</v>
      </c>
      <c r="Z227" s="3">
        <v>-18.7</v>
      </c>
      <c r="AA227" s="3">
        <v>14.9</v>
      </c>
      <c r="AB227" s="2">
        <v>3.17</v>
      </c>
      <c r="AC227" s="2" t="s">
        <v>34</v>
      </c>
      <c r="AD227" s="2"/>
      <c r="AE227" s="5"/>
    </row>
    <row r="228" ht="12.75" customHeight="1">
      <c r="A228" s="1" t="s">
        <v>1280</v>
      </c>
      <c r="B228" s="2" t="s">
        <v>1281</v>
      </c>
      <c r="C228" s="2" t="s">
        <v>1282</v>
      </c>
      <c r="D228" s="2" t="s">
        <v>1275</v>
      </c>
      <c r="E228" s="2">
        <v>22.66</v>
      </c>
      <c r="F228" s="2">
        <v>44.635</v>
      </c>
      <c r="G228" s="2" t="s">
        <v>1276</v>
      </c>
      <c r="H228" s="2" t="s">
        <v>1252</v>
      </c>
      <c r="I228" s="2" t="s">
        <v>39</v>
      </c>
      <c r="J228" s="2" t="s">
        <v>1277</v>
      </c>
      <c r="K228" s="2" t="s">
        <v>40</v>
      </c>
      <c r="L228" s="22" t="s">
        <v>1278</v>
      </c>
      <c r="M228" s="2" t="s">
        <v>34</v>
      </c>
      <c r="N228" s="2" t="s">
        <v>34</v>
      </c>
      <c r="O228" s="2" t="s">
        <v>1283</v>
      </c>
      <c r="P228" s="2">
        <v>8384.0</v>
      </c>
      <c r="Q228" s="2">
        <v>43.0</v>
      </c>
      <c r="R228" s="2">
        <v>-7542.0</v>
      </c>
      <c r="S228" s="2">
        <v>-7347.0</v>
      </c>
      <c r="T228" s="4">
        <f t="shared" si="1"/>
        <v>-7444.5</v>
      </c>
      <c r="U228" s="2">
        <v>-7037.0</v>
      </c>
      <c r="V228" s="2">
        <v>-6691.0</v>
      </c>
      <c r="W228" s="4">
        <v>-6864.0</v>
      </c>
      <c r="X228" s="4">
        <f t="shared" si="2"/>
        <v>-8814</v>
      </c>
      <c r="Y228" s="2" t="s">
        <v>34</v>
      </c>
      <c r="Z228" s="3">
        <v>-19.3</v>
      </c>
      <c r="AA228" s="3">
        <v>14.8</v>
      </c>
      <c r="AB228" s="2">
        <v>3.19</v>
      </c>
      <c r="AC228" s="2" t="s">
        <v>34</v>
      </c>
      <c r="AD228" s="2"/>
      <c r="AE228" s="5"/>
    </row>
    <row r="229" ht="12.75" customHeight="1">
      <c r="A229" s="1" t="s">
        <v>1284</v>
      </c>
      <c r="B229" s="2" t="s">
        <v>1285</v>
      </c>
      <c r="C229" s="2" t="s">
        <v>1286</v>
      </c>
      <c r="D229" s="2" t="s">
        <v>1287</v>
      </c>
      <c r="E229" s="2">
        <v>22.428</v>
      </c>
      <c r="F229" s="2">
        <v>44.896</v>
      </c>
      <c r="G229" s="2" t="s">
        <v>1276</v>
      </c>
      <c r="H229" s="2" t="s">
        <v>1288</v>
      </c>
      <c r="I229" s="2" t="s">
        <v>402</v>
      </c>
      <c r="J229" s="2" t="s">
        <v>1289</v>
      </c>
      <c r="K229" s="2" t="s">
        <v>228</v>
      </c>
      <c r="L229" s="22" t="s">
        <v>1290</v>
      </c>
      <c r="M229" s="2" t="s">
        <v>34</v>
      </c>
      <c r="N229" s="2" t="s">
        <v>34</v>
      </c>
      <c r="O229" s="2" t="s">
        <v>1291</v>
      </c>
      <c r="P229" s="2">
        <v>5078.0</v>
      </c>
      <c r="Q229" s="2">
        <v>41.0</v>
      </c>
      <c r="R229" s="2">
        <v>-3966.0</v>
      </c>
      <c r="S229" s="2">
        <v>-3784.0</v>
      </c>
      <c r="T229" s="4">
        <f t="shared" si="1"/>
        <v>-3875</v>
      </c>
      <c r="U229" s="2">
        <v>-3752.0</v>
      </c>
      <c r="V229" s="2">
        <v>-3527.0</v>
      </c>
      <c r="W229" s="4">
        <v>-3639.5</v>
      </c>
      <c r="X229" s="4">
        <f t="shared" si="2"/>
        <v>-5589.5</v>
      </c>
      <c r="Y229" s="2" t="s">
        <v>34</v>
      </c>
      <c r="Z229" s="3">
        <v>-20.3</v>
      </c>
      <c r="AA229" s="3">
        <v>11.3</v>
      </c>
      <c r="AB229" s="2">
        <v>3.2</v>
      </c>
      <c r="AC229" s="2" t="s">
        <v>34</v>
      </c>
      <c r="AD229" s="2"/>
      <c r="AE229" s="5"/>
    </row>
    <row r="230" ht="12.75" customHeight="1">
      <c r="A230" s="1" t="s">
        <v>1292</v>
      </c>
      <c r="B230" s="2" t="s">
        <v>1293</v>
      </c>
      <c r="C230" s="2" t="s">
        <v>1294</v>
      </c>
      <c r="D230" s="2" t="s">
        <v>1250</v>
      </c>
      <c r="E230" s="22">
        <v>22.044</v>
      </c>
      <c r="F230" s="22">
        <v>44.5356</v>
      </c>
      <c r="G230" s="2" t="s">
        <v>1251</v>
      </c>
      <c r="H230" s="2" t="s">
        <v>1252</v>
      </c>
      <c r="I230" s="2" t="s">
        <v>184</v>
      </c>
      <c r="J230" s="2" t="s">
        <v>40</v>
      </c>
      <c r="K230" s="2" t="s">
        <v>40</v>
      </c>
      <c r="L230" s="22" t="s">
        <v>1295</v>
      </c>
      <c r="M230" s="2" t="s">
        <v>42</v>
      </c>
      <c r="N230" s="2" t="s">
        <v>1296</v>
      </c>
      <c r="O230" s="2" t="s">
        <v>1297</v>
      </c>
      <c r="P230" s="2">
        <v>8200.0</v>
      </c>
      <c r="Q230" s="2">
        <v>90.0</v>
      </c>
      <c r="R230" s="2">
        <v>-7490.0</v>
      </c>
      <c r="S230" s="2">
        <v>-7041.0</v>
      </c>
      <c r="T230" s="4">
        <f t="shared" si="1"/>
        <v>-7265.5</v>
      </c>
      <c r="U230" s="2">
        <v>-7024.0</v>
      </c>
      <c r="V230" s="2">
        <v>-6428.0</v>
      </c>
      <c r="W230" s="4">
        <v>-6726.0</v>
      </c>
      <c r="X230" s="4">
        <f t="shared" si="2"/>
        <v>-8676</v>
      </c>
      <c r="Y230" s="2" t="s">
        <v>768</v>
      </c>
      <c r="Z230" s="3"/>
      <c r="AA230" s="3"/>
      <c r="AB230" s="2"/>
      <c r="AC230" s="2" t="s">
        <v>34</v>
      </c>
      <c r="AD230" s="2"/>
      <c r="AE230" s="5"/>
    </row>
    <row r="231" ht="12.75" customHeight="1">
      <c r="A231" s="1" t="s">
        <v>1298</v>
      </c>
      <c r="B231" s="2" t="s">
        <v>1299</v>
      </c>
      <c r="C231" s="2" t="s">
        <v>1300</v>
      </c>
      <c r="D231" s="2" t="s">
        <v>1301</v>
      </c>
      <c r="E231" s="2">
        <v>13.481</v>
      </c>
      <c r="F231" s="2">
        <v>55.386</v>
      </c>
      <c r="G231" s="2" t="s">
        <v>80</v>
      </c>
      <c r="H231" s="2" t="s">
        <v>136</v>
      </c>
      <c r="I231" s="2" t="s">
        <v>184</v>
      </c>
      <c r="J231" s="2" t="s">
        <v>1038</v>
      </c>
      <c r="K231" s="2" t="s">
        <v>1038</v>
      </c>
      <c r="L231" s="22" t="s">
        <v>97</v>
      </c>
      <c r="M231" s="22" t="s">
        <v>295</v>
      </c>
      <c r="N231" s="22" t="s">
        <v>1302</v>
      </c>
      <c r="O231" s="2" t="s">
        <v>1303</v>
      </c>
      <c r="P231" s="2">
        <v>5990.0</v>
      </c>
      <c r="Q231" s="2">
        <v>70.0</v>
      </c>
      <c r="R231" s="2">
        <v>-5056.0</v>
      </c>
      <c r="S231" s="2">
        <v>-4712.0</v>
      </c>
      <c r="T231" s="4">
        <f t="shared" si="1"/>
        <v>-4884</v>
      </c>
      <c r="U231" s="2">
        <v>-5198.0</v>
      </c>
      <c r="V231" s="2">
        <v>-4715.0</v>
      </c>
      <c r="W231" s="4">
        <v>-4956.5</v>
      </c>
      <c r="X231" s="4">
        <f t="shared" si="2"/>
        <v>-6906.5</v>
      </c>
      <c r="Y231" s="2" t="s">
        <v>1304</v>
      </c>
      <c r="Z231" s="3"/>
      <c r="AA231" s="3"/>
      <c r="AB231" s="2"/>
      <c r="AC231" s="2" t="s">
        <v>34</v>
      </c>
      <c r="AD231" s="2"/>
      <c r="AE231" s="5"/>
    </row>
    <row r="232" ht="12.75" customHeight="1">
      <c r="A232" s="1" t="s">
        <v>1305</v>
      </c>
      <c r="B232" s="2" t="s">
        <v>1306</v>
      </c>
      <c r="C232" s="2" t="s">
        <v>1307</v>
      </c>
      <c r="D232" s="2" t="s">
        <v>1308</v>
      </c>
      <c r="E232" s="2">
        <v>9.826</v>
      </c>
      <c r="F232" s="2">
        <v>55.395</v>
      </c>
      <c r="G232" s="2" t="s">
        <v>37</v>
      </c>
      <c r="H232" s="2" t="s">
        <v>720</v>
      </c>
      <c r="I232" s="2" t="s">
        <v>48</v>
      </c>
      <c r="J232" s="2" t="s">
        <v>40</v>
      </c>
      <c r="K232" s="2" t="s">
        <v>40</v>
      </c>
      <c r="L232" s="22" t="s">
        <v>1309</v>
      </c>
      <c r="M232" s="2" t="s">
        <v>211</v>
      </c>
      <c r="N232" s="2" t="s">
        <v>1310</v>
      </c>
      <c r="O232" s="2" t="s">
        <v>1311</v>
      </c>
      <c r="P232" s="2">
        <v>6905.0</v>
      </c>
      <c r="Q232" s="2">
        <v>55.0</v>
      </c>
      <c r="R232" s="2">
        <v>-5966.0</v>
      </c>
      <c r="S232" s="2">
        <v>-5673.0</v>
      </c>
      <c r="T232" s="4">
        <f t="shared" si="1"/>
        <v>-5819.5</v>
      </c>
      <c r="U232" s="2">
        <v>-5662.0</v>
      </c>
      <c r="V232" s="2">
        <v>-5480.0</v>
      </c>
      <c r="W232" s="4">
        <v>-5571.0</v>
      </c>
      <c r="X232" s="4">
        <f t="shared" si="2"/>
        <v>-7521</v>
      </c>
      <c r="Y232" s="2" t="s">
        <v>34</v>
      </c>
      <c r="Z232" s="3">
        <v>-11.1</v>
      </c>
      <c r="AA232" s="3">
        <v>16.3</v>
      </c>
      <c r="AB232" s="2"/>
      <c r="AC232" s="2" t="s">
        <v>1312</v>
      </c>
      <c r="AD232" s="2">
        <v>0.709293</v>
      </c>
      <c r="AE232" s="5"/>
    </row>
    <row r="233" ht="12.75" customHeight="1">
      <c r="A233" s="1" t="s">
        <v>1313</v>
      </c>
      <c r="B233" s="2" t="s">
        <v>1314</v>
      </c>
      <c r="C233" s="2" t="s">
        <v>1315</v>
      </c>
      <c r="D233" s="2" t="s">
        <v>1316</v>
      </c>
      <c r="E233" s="2">
        <v>58.2</v>
      </c>
      <c r="F233" s="2">
        <v>57.58</v>
      </c>
      <c r="G233" s="2" t="s">
        <v>206</v>
      </c>
      <c r="H233" s="2" t="s">
        <v>1317</v>
      </c>
      <c r="I233" s="2" t="s">
        <v>402</v>
      </c>
      <c r="J233" s="2" t="s">
        <v>228</v>
      </c>
      <c r="K233" s="2" t="s">
        <v>228</v>
      </c>
      <c r="L233" s="2" t="s">
        <v>1318</v>
      </c>
      <c r="M233" s="2" t="s">
        <v>275</v>
      </c>
      <c r="N233" s="2" t="s">
        <v>34</v>
      </c>
      <c r="O233" s="2" t="s">
        <v>1319</v>
      </c>
      <c r="P233" s="2">
        <v>4922.0</v>
      </c>
      <c r="Q233" s="2">
        <v>47.0</v>
      </c>
      <c r="R233" s="2">
        <v>-3796.0</v>
      </c>
      <c r="S233" s="2">
        <v>-3638.0</v>
      </c>
      <c r="T233" s="4">
        <f t="shared" si="1"/>
        <v>-3717</v>
      </c>
      <c r="U233" s="2">
        <v>-3624.0</v>
      </c>
      <c r="V233" s="2">
        <v>-3361.0</v>
      </c>
      <c r="W233" s="4">
        <v>-3492.5</v>
      </c>
      <c r="X233" s="4">
        <f t="shared" si="2"/>
        <v>-5442.5</v>
      </c>
      <c r="Y233" s="2" t="s">
        <v>34</v>
      </c>
      <c r="Z233" s="3">
        <v>-20.4</v>
      </c>
      <c r="AA233" s="3">
        <v>11.8</v>
      </c>
      <c r="AB233" s="2">
        <v>3.17</v>
      </c>
      <c r="AC233" s="2" t="s">
        <v>34</v>
      </c>
      <c r="AD233" s="2"/>
      <c r="AE233" s="5"/>
    </row>
    <row r="234" ht="12.75" customHeight="1">
      <c r="A234" s="1" t="s">
        <v>1320</v>
      </c>
      <c r="B234" s="2" t="s">
        <v>1321</v>
      </c>
      <c r="C234" s="2" t="s">
        <v>1322</v>
      </c>
      <c r="D234" s="2" t="s">
        <v>1323</v>
      </c>
      <c r="E234" s="2">
        <v>-0.463</v>
      </c>
      <c r="F234" s="2">
        <v>38.73</v>
      </c>
      <c r="G234" s="2" t="s">
        <v>1219</v>
      </c>
      <c r="H234" s="2" t="s">
        <v>1324</v>
      </c>
      <c r="I234" s="2" t="s">
        <v>402</v>
      </c>
      <c r="J234" s="2" t="s">
        <v>1289</v>
      </c>
      <c r="K234" s="2" t="s">
        <v>40</v>
      </c>
      <c r="L234" s="22" t="s">
        <v>97</v>
      </c>
      <c r="M234" s="2" t="s">
        <v>34</v>
      </c>
      <c r="N234" s="2" t="s">
        <v>34</v>
      </c>
      <c r="O234" s="2" t="s">
        <v>1325</v>
      </c>
      <c r="P234" s="2">
        <v>8540.0</v>
      </c>
      <c r="Q234" s="2">
        <v>50.0</v>
      </c>
      <c r="R234" s="2">
        <v>-7646.0</v>
      </c>
      <c r="S234" s="2">
        <v>-7511.0</v>
      </c>
      <c r="T234" s="4">
        <f t="shared" si="1"/>
        <v>-7578.5</v>
      </c>
      <c r="U234" s="2">
        <v>-7648.0</v>
      </c>
      <c r="V234" s="2">
        <v>-7496.0</v>
      </c>
      <c r="W234" s="4">
        <v>-7572.0</v>
      </c>
      <c r="X234" s="4">
        <f t="shared" si="2"/>
        <v>-9522</v>
      </c>
      <c r="Y234" s="2" t="s">
        <v>1326</v>
      </c>
      <c r="Z234" s="3"/>
      <c r="AA234" s="3"/>
      <c r="AB234" s="2"/>
      <c r="AC234" s="2" t="s">
        <v>34</v>
      </c>
      <c r="AD234" s="2"/>
      <c r="AE234" s="5"/>
    </row>
    <row r="235" ht="12.75" customHeight="1">
      <c r="A235" s="1" t="s">
        <v>1327</v>
      </c>
      <c r="B235" s="2" t="s">
        <v>1328</v>
      </c>
      <c r="C235" s="2" t="s">
        <v>1329</v>
      </c>
      <c r="D235" s="2" t="s">
        <v>1330</v>
      </c>
      <c r="E235" s="2">
        <v>13.059</v>
      </c>
      <c r="F235" s="2">
        <v>43.075</v>
      </c>
      <c r="G235" s="2" t="s">
        <v>1331</v>
      </c>
      <c r="H235" s="2" t="s">
        <v>1332</v>
      </c>
      <c r="I235" s="2" t="s">
        <v>39</v>
      </c>
      <c r="J235" s="2" t="s">
        <v>228</v>
      </c>
      <c r="K235" s="2" t="s">
        <v>228</v>
      </c>
      <c r="L235" s="22" t="s">
        <v>97</v>
      </c>
      <c r="M235" s="2" t="s">
        <v>42</v>
      </c>
      <c r="N235" s="2" t="s">
        <v>862</v>
      </c>
      <c r="O235" s="2" t="s">
        <v>1333</v>
      </c>
      <c r="P235" s="2">
        <v>6608.0</v>
      </c>
      <c r="Q235" s="2">
        <v>41.0</v>
      </c>
      <c r="R235" s="2">
        <v>-5618.0</v>
      </c>
      <c r="S235" s="2">
        <v>-5487.0</v>
      </c>
      <c r="T235" s="4">
        <f t="shared" si="1"/>
        <v>-5552.5</v>
      </c>
      <c r="U235" s="2">
        <v>-5471.0</v>
      </c>
      <c r="V235" s="2">
        <v>-5217.0</v>
      </c>
      <c r="W235" s="4">
        <v>-5344.0</v>
      </c>
      <c r="X235" s="4">
        <f t="shared" si="2"/>
        <v>-7294</v>
      </c>
      <c r="Y235" s="2" t="s">
        <v>34</v>
      </c>
      <c r="Z235" s="3">
        <v>-20.9</v>
      </c>
      <c r="AA235" s="3">
        <v>12.0</v>
      </c>
      <c r="AB235" s="2">
        <v>3.12</v>
      </c>
      <c r="AC235" s="2" t="s">
        <v>34</v>
      </c>
      <c r="AD235" s="2"/>
      <c r="AE235" s="5"/>
    </row>
    <row r="236" ht="12.75" customHeight="1">
      <c r="A236" s="1" t="s">
        <v>1334</v>
      </c>
      <c r="B236" s="2" t="s">
        <v>1335</v>
      </c>
      <c r="C236" s="2" t="s">
        <v>34</v>
      </c>
      <c r="D236" s="2" t="s">
        <v>1336</v>
      </c>
      <c r="E236" s="2">
        <v>12.166</v>
      </c>
      <c r="F236" s="2">
        <v>55.828</v>
      </c>
      <c r="G236" s="2" t="s">
        <v>37</v>
      </c>
      <c r="H236" s="2" t="s">
        <v>55</v>
      </c>
      <c r="I236" s="2" t="s">
        <v>56</v>
      </c>
      <c r="J236" s="2" t="s">
        <v>57</v>
      </c>
      <c r="K236" s="2" t="s">
        <v>57</v>
      </c>
      <c r="L236" s="22" t="s">
        <v>755</v>
      </c>
      <c r="M236" s="2" t="s">
        <v>34</v>
      </c>
      <c r="N236" s="2" t="s">
        <v>34</v>
      </c>
      <c r="O236" s="2" t="s">
        <v>1337</v>
      </c>
      <c r="P236" s="2">
        <v>4619.0</v>
      </c>
      <c r="Q236" s="2">
        <v>41.0</v>
      </c>
      <c r="R236" s="2">
        <v>-3521.0</v>
      </c>
      <c r="S236" s="2">
        <v>-3136.0</v>
      </c>
      <c r="T236" s="4">
        <f t="shared" si="1"/>
        <v>-3328.5</v>
      </c>
      <c r="U236" s="2">
        <v>-3520.0</v>
      </c>
      <c r="V236" s="2">
        <v>-3121.0</v>
      </c>
      <c r="W236" s="4">
        <v>-3320.5</v>
      </c>
      <c r="X236" s="4">
        <f t="shared" si="2"/>
        <v>-5270.5</v>
      </c>
      <c r="Y236" s="2" t="s">
        <v>34</v>
      </c>
      <c r="Z236" s="3">
        <v>-20.6</v>
      </c>
      <c r="AA236" s="3">
        <v>10.4</v>
      </c>
      <c r="AB236" s="2">
        <v>3.25</v>
      </c>
      <c r="AC236" s="2" t="s">
        <v>34</v>
      </c>
      <c r="AD236" s="2"/>
      <c r="AE236" s="5"/>
    </row>
    <row r="237" ht="12.75" customHeight="1">
      <c r="A237" s="1" t="s">
        <v>1338</v>
      </c>
      <c r="B237" s="2" t="s">
        <v>1339</v>
      </c>
      <c r="C237" s="2" t="s">
        <v>1340</v>
      </c>
      <c r="D237" s="2" t="s">
        <v>1166</v>
      </c>
      <c r="E237" s="2">
        <v>-2.937</v>
      </c>
      <c r="F237" s="2">
        <v>58.734</v>
      </c>
      <c r="G237" s="2" t="s">
        <v>1167</v>
      </c>
      <c r="H237" s="2" t="s">
        <v>1168</v>
      </c>
      <c r="I237" s="2" t="s">
        <v>730</v>
      </c>
      <c r="J237" s="2" t="s">
        <v>228</v>
      </c>
      <c r="K237" s="2" t="s">
        <v>228</v>
      </c>
      <c r="L237" s="22" t="s">
        <v>1341</v>
      </c>
      <c r="M237" s="2" t="s">
        <v>34</v>
      </c>
      <c r="N237" s="2" t="s">
        <v>34</v>
      </c>
      <c r="O237" s="2" t="s">
        <v>1342</v>
      </c>
      <c r="P237" s="2">
        <v>4378.0</v>
      </c>
      <c r="Q237" s="2">
        <v>32.0</v>
      </c>
      <c r="R237" s="2">
        <v>-3090.0</v>
      </c>
      <c r="S237" s="2">
        <v>-2911.0</v>
      </c>
      <c r="T237" s="4">
        <f t="shared" si="1"/>
        <v>-3000.5</v>
      </c>
      <c r="U237" s="2">
        <v>-3011.0</v>
      </c>
      <c r="V237" s="2">
        <v>-2788.0</v>
      </c>
      <c r="W237" s="4">
        <v>-2899.5</v>
      </c>
      <c r="X237" s="4">
        <f t="shared" si="2"/>
        <v>-4849.5</v>
      </c>
      <c r="Y237" s="2" t="s">
        <v>34</v>
      </c>
      <c r="Z237" s="3">
        <v>-19.1</v>
      </c>
      <c r="AA237" s="3">
        <v>12.1</v>
      </c>
      <c r="AB237" s="2">
        <v>3.07</v>
      </c>
      <c r="AC237" s="2" t="s">
        <v>34</v>
      </c>
      <c r="AD237" s="2"/>
      <c r="AE237" s="5"/>
    </row>
    <row r="238" ht="12.75" customHeight="1">
      <c r="A238" s="1" t="s">
        <v>1343</v>
      </c>
      <c r="B238" s="2" t="s">
        <v>1344</v>
      </c>
      <c r="C238" s="2" t="s">
        <v>1345</v>
      </c>
      <c r="D238" s="2" t="s">
        <v>1346</v>
      </c>
      <c r="E238" s="2">
        <v>-3.501</v>
      </c>
      <c r="F238" s="2">
        <v>40.439</v>
      </c>
      <c r="G238" s="2" t="s">
        <v>1219</v>
      </c>
      <c r="H238" s="2" t="s">
        <v>1347</v>
      </c>
      <c r="I238" s="2" t="s">
        <v>1348</v>
      </c>
      <c r="J238" s="2" t="s">
        <v>1349</v>
      </c>
      <c r="K238" s="2" t="s">
        <v>289</v>
      </c>
      <c r="L238" s="22" t="s">
        <v>1350</v>
      </c>
      <c r="M238" s="2" t="s">
        <v>34</v>
      </c>
      <c r="N238" s="2" t="s">
        <v>34</v>
      </c>
      <c r="O238" s="2" t="s">
        <v>1351</v>
      </c>
      <c r="P238" s="2">
        <v>4021.0</v>
      </c>
      <c r="Q238" s="2">
        <v>30.0</v>
      </c>
      <c r="R238" s="2">
        <v>-2620.0</v>
      </c>
      <c r="S238" s="2">
        <v>-2471.0</v>
      </c>
      <c r="T238" s="2">
        <f t="shared" si="1"/>
        <v>-2545.5</v>
      </c>
      <c r="U238" s="2">
        <v>-2622.0</v>
      </c>
      <c r="V238" s="2">
        <v>-2468.0</v>
      </c>
      <c r="W238" s="4">
        <v>-2545.0</v>
      </c>
      <c r="X238" s="4">
        <f t="shared" si="2"/>
        <v>-4495</v>
      </c>
      <c r="Y238" s="2"/>
      <c r="Z238" s="2"/>
      <c r="AA238" s="2"/>
      <c r="AB238" s="2"/>
      <c r="AC238" s="2" t="s">
        <v>34</v>
      </c>
      <c r="AD238" s="2"/>
      <c r="AE238" s="5"/>
    </row>
    <row r="239" ht="12.75" customHeight="1">
      <c r="A239" s="1" t="s">
        <v>1352</v>
      </c>
      <c r="B239" s="2" t="s">
        <v>1353</v>
      </c>
      <c r="C239" s="2" t="s">
        <v>1354</v>
      </c>
      <c r="D239" s="2" t="s">
        <v>1355</v>
      </c>
      <c r="E239" s="2">
        <v>11.388</v>
      </c>
      <c r="F239" s="2">
        <v>55.768</v>
      </c>
      <c r="G239" s="2" t="s">
        <v>37</v>
      </c>
      <c r="H239" s="2" t="s">
        <v>55</v>
      </c>
      <c r="I239" s="2" t="s">
        <v>48</v>
      </c>
      <c r="J239" s="2" t="s">
        <v>1356</v>
      </c>
      <c r="K239" s="2" t="s">
        <v>40</v>
      </c>
      <c r="L239" s="22" t="s">
        <v>1357</v>
      </c>
      <c r="M239" s="2" t="s">
        <v>58</v>
      </c>
      <c r="N239" s="2" t="s">
        <v>34</v>
      </c>
      <c r="O239" s="2" t="s">
        <v>44</v>
      </c>
      <c r="P239" s="2">
        <v>6223.0</v>
      </c>
      <c r="Q239" s="2">
        <v>22.0</v>
      </c>
      <c r="R239" s="2">
        <v>-5296.0</v>
      </c>
      <c r="S239" s="2">
        <v>-5072.0</v>
      </c>
      <c r="T239" s="4">
        <f t="shared" si="1"/>
        <v>-5184</v>
      </c>
      <c r="U239" s="2">
        <v>-4936.0</v>
      </c>
      <c r="V239" s="2">
        <v>-4787.0</v>
      </c>
      <c r="W239" s="4">
        <v>-4861.5</v>
      </c>
      <c r="X239" s="4">
        <f t="shared" si="2"/>
        <v>-6811.5</v>
      </c>
      <c r="Y239" s="2" t="s">
        <v>1358</v>
      </c>
      <c r="Z239" s="3">
        <v>-10.82</v>
      </c>
      <c r="AA239" s="3">
        <v>14.03</v>
      </c>
      <c r="AB239" s="2"/>
      <c r="AC239" s="2" t="s">
        <v>1359</v>
      </c>
      <c r="AD239" s="2">
        <v>0.709786</v>
      </c>
      <c r="AE239" s="5"/>
    </row>
    <row r="240" ht="12.75" customHeight="1">
      <c r="A240" s="1" t="s">
        <v>1360</v>
      </c>
      <c r="B240" s="2" t="s">
        <v>1361</v>
      </c>
      <c r="C240" s="2" t="s">
        <v>1362</v>
      </c>
      <c r="D240" s="2" t="s">
        <v>1355</v>
      </c>
      <c r="E240" s="2">
        <v>11.388</v>
      </c>
      <c r="F240" s="2">
        <v>55.768</v>
      </c>
      <c r="G240" s="2" t="s">
        <v>37</v>
      </c>
      <c r="H240" s="2" t="s">
        <v>55</v>
      </c>
      <c r="I240" s="2" t="s">
        <v>48</v>
      </c>
      <c r="J240" s="2" t="s">
        <v>1356</v>
      </c>
      <c r="K240" s="2" t="s">
        <v>40</v>
      </c>
      <c r="L240" s="22" t="s">
        <v>1097</v>
      </c>
      <c r="M240" s="2" t="s">
        <v>1363</v>
      </c>
      <c r="N240" s="2" t="s">
        <v>34</v>
      </c>
      <c r="O240" s="2" t="s">
        <v>44</v>
      </c>
      <c r="P240" s="2">
        <v>6223.0</v>
      </c>
      <c r="Q240" s="2">
        <v>22.0</v>
      </c>
      <c r="R240" s="2">
        <v>-5296.0</v>
      </c>
      <c r="S240" s="2">
        <v>-5072.0</v>
      </c>
      <c r="T240" s="4">
        <f t="shared" si="1"/>
        <v>-5184</v>
      </c>
      <c r="U240" s="2">
        <v>-4941.0</v>
      </c>
      <c r="V240" s="2">
        <v>-4796.0</v>
      </c>
      <c r="W240" s="4">
        <v>-4868.5</v>
      </c>
      <c r="X240" s="4">
        <f t="shared" si="2"/>
        <v>-6818.5</v>
      </c>
      <c r="Y240" s="2" t="s">
        <v>1358</v>
      </c>
      <c r="Z240" s="3"/>
      <c r="AA240" s="3"/>
      <c r="AB240" s="2"/>
      <c r="AC240" s="2" t="s">
        <v>1364</v>
      </c>
      <c r="AD240" s="2">
        <v>0.710084</v>
      </c>
      <c r="AE240" s="5"/>
    </row>
    <row r="241" ht="12.75" customHeight="1">
      <c r="A241" s="1" t="s">
        <v>1365</v>
      </c>
      <c r="B241" s="2" t="s">
        <v>1366</v>
      </c>
      <c r="C241" s="2" t="s">
        <v>1367</v>
      </c>
      <c r="D241" s="2" t="s">
        <v>1368</v>
      </c>
      <c r="E241" s="2">
        <v>11.303</v>
      </c>
      <c r="F241" s="2">
        <v>55.225</v>
      </c>
      <c r="G241" s="2" t="s">
        <v>37</v>
      </c>
      <c r="H241" s="2" t="s">
        <v>55</v>
      </c>
      <c r="I241" s="2" t="s">
        <v>730</v>
      </c>
      <c r="J241" s="2" t="s">
        <v>342</v>
      </c>
      <c r="K241" s="2" t="s">
        <v>191</v>
      </c>
      <c r="L241" s="22" t="s">
        <v>1369</v>
      </c>
      <c r="M241" s="2" t="s">
        <v>295</v>
      </c>
      <c r="N241" s="2" t="s">
        <v>34</v>
      </c>
      <c r="O241" s="2" t="s">
        <v>1370</v>
      </c>
      <c r="P241" s="2">
        <v>3671.0</v>
      </c>
      <c r="Q241" s="2">
        <v>39.0</v>
      </c>
      <c r="R241" s="2">
        <v>-2195.0</v>
      </c>
      <c r="S241" s="2">
        <v>-1941.0</v>
      </c>
      <c r="T241" s="4">
        <f t="shared" si="1"/>
        <v>-2068</v>
      </c>
      <c r="U241" s="2">
        <v>-2188.0</v>
      </c>
      <c r="V241" s="2">
        <v>-1902.0</v>
      </c>
      <c r="W241" s="4">
        <v>-2045.0</v>
      </c>
      <c r="X241" s="4">
        <f t="shared" si="2"/>
        <v>-3995</v>
      </c>
      <c r="Y241" s="2" t="s">
        <v>34</v>
      </c>
      <c r="Z241" s="3">
        <v>-20.3</v>
      </c>
      <c r="AA241" s="3">
        <v>10.4</v>
      </c>
      <c r="AB241" s="2">
        <v>3.21</v>
      </c>
      <c r="AC241" s="2" t="s">
        <v>34</v>
      </c>
      <c r="AD241" s="2"/>
      <c r="AE241" s="5"/>
    </row>
    <row r="242" ht="12.75" customHeight="1">
      <c r="A242" s="1" t="s">
        <v>1371</v>
      </c>
      <c r="B242" s="2" t="s">
        <v>1372</v>
      </c>
      <c r="C242" s="2" t="s">
        <v>1373</v>
      </c>
      <c r="D242" s="2" t="s">
        <v>1368</v>
      </c>
      <c r="E242" s="2">
        <v>11.303</v>
      </c>
      <c r="F242" s="2">
        <v>55.225</v>
      </c>
      <c r="G242" s="2" t="s">
        <v>37</v>
      </c>
      <c r="H242" s="2" t="s">
        <v>55</v>
      </c>
      <c r="I242" s="2" t="s">
        <v>730</v>
      </c>
      <c r="J242" s="2" t="s">
        <v>342</v>
      </c>
      <c r="K242" s="2" t="s">
        <v>342</v>
      </c>
      <c r="L242" s="22" t="s">
        <v>336</v>
      </c>
      <c r="M242" s="2" t="s">
        <v>42</v>
      </c>
      <c r="N242" s="2" t="s">
        <v>34</v>
      </c>
      <c r="O242" s="2" t="s">
        <v>1374</v>
      </c>
      <c r="P242" s="2">
        <v>3785.0</v>
      </c>
      <c r="Q242" s="2">
        <v>38.0</v>
      </c>
      <c r="R242" s="2">
        <v>-2344.0</v>
      </c>
      <c r="S242" s="2">
        <v>-2045.0</v>
      </c>
      <c r="T242" s="4">
        <f t="shared" si="1"/>
        <v>-2194.5</v>
      </c>
      <c r="U242" s="2">
        <v>-2286.0</v>
      </c>
      <c r="V242" s="2">
        <v>-2035.0</v>
      </c>
      <c r="W242" s="4">
        <v>-2160.5</v>
      </c>
      <c r="X242" s="4">
        <f t="shared" si="2"/>
        <v>-4110.5</v>
      </c>
      <c r="Y242" s="2" t="s">
        <v>34</v>
      </c>
      <c r="Z242" s="3">
        <v>-19.6</v>
      </c>
      <c r="AA242" s="3">
        <v>10.1</v>
      </c>
      <c r="AB242" s="2">
        <v>3.15</v>
      </c>
      <c r="AC242" s="2" t="s">
        <v>1375</v>
      </c>
      <c r="AD242" s="2">
        <v>0.710185</v>
      </c>
      <c r="AE242" s="5"/>
    </row>
    <row r="243" ht="12.75" customHeight="1">
      <c r="A243" s="1" t="s">
        <v>1376</v>
      </c>
      <c r="B243" s="2" t="s">
        <v>1377</v>
      </c>
      <c r="C243" s="2" t="s">
        <v>1378</v>
      </c>
      <c r="D243" s="2" t="s">
        <v>1379</v>
      </c>
      <c r="E243" s="2">
        <v>10.593</v>
      </c>
      <c r="F243" s="2">
        <v>56.362</v>
      </c>
      <c r="G243" s="2" t="s">
        <v>37</v>
      </c>
      <c r="H243" s="2" t="s">
        <v>38</v>
      </c>
      <c r="I243" s="2" t="s">
        <v>1109</v>
      </c>
      <c r="J243" s="2" t="s">
        <v>1380</v>
      </c>
      <c r="K243" s="2" t="s">
        <v>342</v>
      </c>
      <c r="L243" s="22" t="s">
        <v>1381</v>
      </c>
      <c r="M243" s="2" t="s">
        <v>142</v>
      </c>
      <c r="N243" s="2" t="s">
        <v>1382</v>
      </c>
      <c r="O243" s="2" t="s">
        <v>1383</v>
      </c>
      <c r="P243" s="2">
        <v>3810.0</v>
      </c>
      <c r="Q243" s="2">
        <v>40.0</v>
      </c>
      <c r="R243" s="2">
        <v>-2456.0</v>
      </c>
      <c r="S243" s="2">
        <v>-2137.0</v>
      </c>
      <c r="T243" s="4">
        <f t="shared" si="1"/>
        <v>-2296.5</v>
      </c>
      <c r="U243" s="2">
        <v>-2287.0</v>
      </c>
      <c r="V243" s="2">
        <v>-2035.0</v>
      </c>
      <c r="W243" s="4">
        <v>-2161.0</v>
      </c>
      <c r="X243" s="4">
        <f t="shared" si="2"/>
        <v>-4111</v>
      </c>
      <c r="Y243" s="2" t="s">
        <v>34</v>
      </c>
      <c r="Z243" s="3">
        <v>-19.1</v>
      </c>
      <c r="AA243" s="3">
        <v>8.6</v>
      </c>
      <c r="AB243" s="2">
        <v>3.22</v>
      </c>
      <c r="AC243" s="2" t="s">
        <v>1384</v>
      </c>
      <c r="AD243" s="2">
        <v>0.709776</v>
      </c>
      <c r="AE243" s="5"/>
    </row>
    <row r="244" ht="12.75" customHeight="1">
      <c r="A244" s="1" t="s">
        <v>1385</v>
      </c>
      <c r="B244" s="2" t="s">
        <v>1386</v>
      </c>
      <c r="C244" s="2" t="s">
        <v>1387</v>
      </c>
      <c r="D244" s="2" t="s">
        <v>1379</v>
      </c>
      <c r="E244" s="2">
        <v>10.593</v>
      </c>
      <c r="F244" s="2">
        <v>56.362</v>
      </c>
      <c r="G244" s="2" t="s">
        <v>37</v>
      </c>
      <c r="H244" s="2" t="s">
        <v>38</v>
      </c>
      <c r="I244" s="2" t="s">
        <v>1109</v>
      </c>
      <c r="J244" s="2" t="s">
        <v>1380</v>
      </c>
      <c r="K244" s="2" t="s">
        <v>191</v>
      </c>
      <c r="L244" s="22" t="s">
        <v>161</v>
      </c>
      <c r="M244" s="2" t="s">
        <v>211</v>
      </c>
      <c r="N244" s="2" t="s">
        <v>1388</v>
      </c>
      <c r="O244" s="2" t="s">
        <v>1389</v>
      </c>
      <c r="P244" s="2">
        <v>3691.0</v>
      </c>
      <c r="Q244" s="2">
        <v>40.0</v>
      </c>
      <c r="R244" s="2">
        <v>-2199.0</v>
      </c>
      <c r="S244" s="2">
        <v>-1961.0</v>
      </c>
      <c r="T244" s="4">
        <f t="shared" si="1"/>
        <v>-2080</v>
      </c>
      <c r="U244" s="2">
        <v>-2141.0</v>
      </c>
      <c r="V244" s="2">
        <v>-1901.0</v>
      </c>
      <c r="W244" s="4">
        <v>-2021.0</v>
      </c>
      <c r="X244" s="4">
        <f t="shared" si="2"/>
        <v>-3971</v>
      </c>
      <c r="Y244" s="2" t="s">
        <v>34</v>
      </c>
      <c r="Z244" s="3">
        <v>-19.8</v>
      </c>
      <c r="AA244" s="3">
        <v>8.5</v>
      </c>
      <c r="AB244" s="2">
        <v>3.22</v>
      </c>
      <c r="AC244" s="2" t="s">
        <v>34</v>
      </c>
      <c r="AD244" s="2"/>
      <c r="AE244" s="5"/>
    </row>
    <row r="245" ht="12.75" customHeight="1">
      <c r="A245" s="1" t="s">
        <v>1390</v>
      </c>
      <c r="B245" s="2" t="s">
        <v>1391</v>
      </c>
      <c r="C245" s="2" t="s">
        <v>1392</v>
      </c>
      <c r="D245" s="2" t="s">
        <v>1393</v>
      </c>
      <c r="E245" s="2">
        <v>11.59</v>
      </c>
      <c r="F245" s="2">
        <v>55.856</v>
      </c>
      <c r="G245" s="2" t="s">
        <v>37</v>
      </c>
      <c r="H245" s="2" t="s">
        <v>55</v>
      </c>
      <c r="I245" s="2" t="s">
        <v>154</v>
      </c>
      <c r="J245" s="2" t="s">
        <v>96</v>
      </c>
      <c r="K245" s="2" t="s">
        <v>96</v>
      </c>
      <c r="L245" s="22" t="s">
        <v>88</v>
      </c>
      <c r="M245" s="2" t="s">
        <v>42</v>
      </c>
      <c r="N245" s="2" t="s">
        <v>645</v>
      </c>
      <c r="O245" s="2" t="s">
        <v>1394</v>
      </c>
      <c r="P245" s="2">
        <v>4709.0</v>
      </c>
      <c r="Q245" s="2">
        <v>52.0</v>
      </c>
      <c r="R245" s="2">
        <v>-3634.0</v>
      </c>
      <c r="S245" s="2">
        <v>-3370.0</v>
      </c>
      <c r="T245" s="4">
        <f t="shared" si="1"/>
        <v>-3502</v>
      </c>
      <c r="U245" s="2">
        <v>-3626.0</v>
      </c>
      <c r="V245" s="2">
        <v>-3200.0</v>
      </c>
      <c r="W245" s="4">
        <v>-3413.0</v>
      </c>
      <c r="X245" s="4">
        <f t="shared" si="2"/>
        <v>-5363</v>
      </c>
      <c r="Y245" s="2" t="s">
        <v>34</v>
      </c>
      <c r="Z245" s="3">
        <v>-18.6</v>
      </c>
      <c r="AA245" s="3">
        <v>12.4</v>
      </c>
      <c r="AB245" s="2">
        <v>3.21</v>
      </c>
      <c r="AC245" s="2" t="s">
        <v>1395</v>
      </c>
      <c r="AD245" s="2">
        <v>0.709901</v>
      </c>
      <c r="AE245" s="5"/>
    </row>
    <row r="246" ht="12.75" customHeight="1">
      <c r="A246" s="1" t="s">
        <v>1396</v>
      </c>
      <c r="B246" s="2" t="s">
        <v>1397</v>
      </c>
      <c r="C246" s="2" t="s">
        <v>1398</v>
      </c>
      <c r="D246" s="2" t="s">
        <v>1399</v>
      </c>
      <c r="E246" s="2">
        <v>12.559</v>
      </c>
      <c r="F246" s="2">
        <v>55.853</v>
      </c>
      <c r="G246" s="2" t="s">
        <v>37</v>
      </c>
      <c r="H246" s="2" t="s">
        <v>55</v>
      </c>
      <c r="I246" s="2" t="s">
        <v>184</v>
      </c>
      <c r="J246" s="2" t="s">
        <v>40</v>
      </c>
      <c r="K246" s="2" t="s">
        <v>40</v>
      </c>
      <c r="L246" s="22" t="s">
        <v>161</v>
      </c>
      <c r="M246" s="2" t="s">
        <v>42</v>
      </c>
      <c r="N246" s="2" t="s">
        <v>862</v>
      </c>
      <c r="O246" s="2" t="s">
        <v>1400</v>
      </c>
      <c r="P246" s="2">
        <v>6140.0</v>
      </c>
      <c r="Q246" s="2">
        <v>50.0</v>
      </c>
      <c r="R246" s="2">
        <v>-5217.0</v>
      </c>
      <c r="S246" s="2">
        <v>-4948.0</v>
      </c>
      <c r="T246" s="4">
        <f t="shared" si="1"/>
        <v>-5082.5</v>
      </c>
      <c r="U246" s="2">
        <v>-4986.0</v>
      </c>
      <c r="V246" s="2">
        <v>-4716.0</v>
      </c>
      <c r="W246" s="4">
        <v>-4851.0</v>
      </c>
      <c r="X246" s="4">
        <f t="shared" si="2"/>
        <v>-6801</v>
      </c>
      <c r="Y246" s="2" t="s">
        <v>34</v>
      </c>
      <c r="Z246" s="3">
        <v>-13.5</v>
      </c>
      <c r="AA246" s="3">
        <v>16.4</v>
      </c>
      <c r="AB246" s="2"/>
      <c r="AC246" s="2" t="s">
        <v>1401</v>
      </c>
      <c r="AD246" s="2">
        <v>0.709929</v>
      </c>
      <c r="AE246" s="5"/>
    </row>
    <row r="247" ht="12.75" customHeight="1">
      <c r="A247" s="1" t="s">
        <v>1402</v>
      </c>
      <c r="B247" s="2" t="s">
        <v>1403</v>
      </c>
      <c r="C247" s="2" t="s">
        <v>1404</v>
      </c>
      <c r="D247" s="2" t="s">
        <v>1399</v>
      </c>
      <c r="E247" s="2">
        <v>12.559</v>
      </c>
      <c r="F247" s="2">
        <v>55.853</v>
      </c>
      <c r="G247" s="2" t="s">
        <v>37</v>
      </c>
      <c r="H247" s="2" t="s">
        <v>55</v>
      </c>
      <c r="I247" s="2" t="s">
        <v>184</v>
      </c>
      <c r="J247" s="2" t="s">
        <v>40</v>
      </c>
      <c r="K247" s="2" t="s">
        <v>40</v>
      </c>
      <c r="L247" s="22" t="s">
        <v>161</v>
      </c>
      <c r="M247" s="2" t="s">
        <v>42</v>
      </c>
      <c r="N247" s="2" t="s">
        <v>34</v>
      </c>
      <c r="O247" s="2" t="s">
        <v>1405</v>
      </c>
      <c r="P247" s="2">
        <v>6298.0</v>
      </c>
      <c r="Q247" s="2">
        <v>58.0</v>
      </c>
      <c r="R247" s="2">
        <v>-5465.0</v>
      </c>
      <c r="S247" s="2">
        <v>-5072.0</v>
      </c>
      <c r="T247" s="4">
        <f t="shared" si="1"/>
        <v>-5268.5</v>
      </c>
      <c r="U247" s="2">
        <v>-5216.0</v>
      </c>
      <c r="V247" s="2">
        <v>-4855.0</v>
      </c>
      <c r="W247" s="4">
        <v>-5035.5</v>
      </c>
      <c r="X247" s="4">
        <f t="shared" si="2"/>
        <v>-6985.5</v>
      </c>
      <c r="Y247" s="2" t="s">
        <v>34</v>
      </c>
      <c r="Z247" s="3">
        <v>-14.3</v>
      </c>
      <c r="AA247" s="3">
        <v>15.5</v>
      </c>
      <c r="AB247" s="2">
        <v>3.24</v>
      </c>
      <c r="AC247" s="2" t="s">
        <v>1406</v>
      </c>
      <c r="AD247" s="2">
        <v>0.7111</v>
      </c>
      <c r="AE247" s="5"/>
    </row>
    <row r="248" ht="12.75" customHeight="1">
      <c r="A248" s="1" t="s">
        <v>1407</v>
      </c>
      <c r="B248" s="2" t="s">
        <v>1408</v>
      </c>
      <c r="C248" s="2" t="s">
        <v>1409</v>
      </c>
      <c r="D248" s="2" t="s">
        <v>1399</v>
      </c>
      <c r="E248" s="2">
        <v>12.559</v>
      </c>
      <c r="F248" s="2">
        <v>55.853</v>
      </c>
      <c r="G248" s="2" t="s">
        <v>37</v>
      </c>
      <c r="H248" s="2" t="s">
        <v>55</v>
      </c>
      <c r="I248" s="2" t="s">
        <v>184</v>
      </c>
      <c r="J248" s="2" t="s">
        <v>40</v>
      </c>
      <c r="K248" s="2" t="s">
        <v>40</v>
      </c>
      <c r="L248" s="22" t="s">
        <v>755</v>
      </c>
      <c r="M248" s="2" t="s">
        <v>295</v>
      </c>
      <c r="N248" s="2" t="s">
        <v>1090</v>
      </c>
      <c r="O248" s="2" t="s">
        <v>1410</v>
      </c>
      <c r="P248" s="2">
        <v>6060.0</v>
      </c>
      <c r="Q248" s="2">
        <v>60.0</v>
      </c>
      <c r="R248" s="2">
        <v>-5207.0</v>
      </c>
      <c r="S248" s="2">
        <v>-4802.0</v>
      </c>
      <c r="T248" s="2">
        <f t="shared" si="1"/>
        <v>-5004.5</v>
      </c>
      <c r="U248" s="2">
        <v>-4942.0</v>
      </c>
      <c r="V248" s="2">
        <v>-4613.0</v>
      </c>
      <c r="W248" s="4">
        <v>-4777.5</v>
      </c>
      <c r="X248" s="4">
        <f t="shared" si="2"/>
        <v>-6727.5</v>
      </c>
      <c r="Y248" s="2" t="s">
        <v>34</v>
      </c>
      <c r="Z248" s="2">
        <v>-14.8</v>
      </c>
      <c r="AA248" s="2">
        <v>15.6</v>
      </c>
      <c r="AB248" s="2"/>
      <c r="AC248" s="2" t="s">
        <v>1411</v>
      </c>
      <c r="AD248" s="2">
        <v>0.714463</v>
      </c>
      <c r="AE248" s="5"/>
    </row>
    <row r="249" ht="12.75" customHeight="1">
      <c r="A249" s="1" t="s">
        <v>1407</v>
      </c>
      <c r="B249" s="2" t="s">
        <v>1408</v>
      </c>
      <c r="C249" s="2" t="s">
        <v>1409</v>
      </c>
      <c r="D249" s="2" t="s">
        <v>1399</v>
      </c>
      <c r="E249" s="2">
        <v>12.559</v>
      </c>
      <c r="F249" s="2">
        <v>55.853</v>
      </c>
      <c r="G249" s="2" t="s">
        <v>37</v>
      </c>
      <c r="H249" s="2" t="s">
        <v>55</v>
      </c>
      <c r="I249" s="2" t="s">
        <v>184</v>
      </c>
      <c r="J249" s="2" t="s">
        <v>40</v>
      </c>
      <c r="K249" s="2" t="s">
        <v>40</v>
      </c>
      <c r="L249" s="22" t="s">
        <v>755</v>
      </c>
      <c r="M249" s="2" t="s">
        <v>295</v>
      </c>
      <c r="N249" s="2" t="s">
        <v>1090</v>
      </c>
      <c r="O249" s="2" t="s">
        <v>1410</v>
      </c>
      <c r="P249" s="2">
        <v>6060.0</v>
      </c>
      <c r="Q249" s="2">
        <v>60.0</v>
      </c>
      <c r="R249" s="2">
        <v>-5207.0</v>
      </c>
      <c r="S249" s="2">
        <v>-4802.0</v>
      </c>
      <c r="T249" s="2">
        <f t="shared" si="1"/>
        <v>-5004.5</v>
      </c>
      <c r="U249" s="2">
        <v>-4942.0</v>
      </c>
      <c r="V249" s="2">
        <v>-4613.0</v>
      </c>
      <c r="W249" s="4">
        <v>-4777.5</v>
      </c>
      <c r="X249" s="4">
        <f t="shared" si="2"/>
        <v>-6727.5</v>
      </c>
      <c r="Y249" s="2" t="s">
        <v>34</v>
      </c>
      <c r="Z249" s="2">
        <v>-14.8</v>
      </c>
      <c r="AA249" s="2">
        <v>15.6</v>
      </c>
      <c r="AB249" s="2"/>
      <c r="AC249" s="2" t="s">
        <v>1412</v>
      </c>
      <c r="AD249" s="2">
        <v>0.711059</v>
      </c>
      <c r="AE249" s="5"/>
    </row>
    <row r="250" ht="12.75" customHeight="1">
      <c r="A250" s="1" t="s">
        <v>1413</v>
      </c>
      <c r="B250" s="2" t="s">
        <v>1414</v>
      </c>
      <c r="C250" s="2" t="s">
        <v>1415</v>
      </c>
      <c r="D250" s="2" t="s">
        <v>1399</v>
      </c>
      <c r="E250" s="2">
        <v>12.559</v>
      </c>
      <c r="F250" s="2">
        <v>55.853</v>
      </c>
      <c r="G250" s="2" t="s">
        <v>37</v>
      </c>
      <c r="H250" s="2" t="s">
        <v>55</v>
      </c>
      <c r="I250" s="2" t="s">
        <v>184</v>
      </c>
      <c r="J250" s="2" t="s">
        <v>40</v>
      </c>
      <c r="K250" s="2" t="s">
        <v>40</v>
      </c>
      <c r="L250" s="22" t="s">
        <v>755</v>
      </c>
      <c r="M250" s="2" t="s">
        <v>42</v>
      </c>
      <c r="N250" s="2" t="s">
        <v>1416</v>
      </c>
      <c r="O250" s="2" t="s">
        <v>1417</v>
      </c>
      <c r="P250" s="2">
        <v>6420.0</v>
      </c>
      <c r="Q250" s="2">
        <v>70.0</v>
      </c>
      <c r="R250" s="2">
        <v>-5513.0</v>
      </c>
      <c r="S250" s="2">
        <v>-5230.0</v>
      </c>
      <c r="T250" s="4">
        <f t="shared" si="1"/>
        <v>-5371.5</v>
      </c>
      <c r="U250" s="2">
        <v>-5357.0</v>
      </c>
      <c r="V250" s="2">
        <v>-5001.0</v>
      </c>
      <c r="W250" s="4">
        <v>-5179.0</v>
      </c>
      <c r="X250" s="4">
        <f t="shared" si="2"/>
        <v>-7129</v>
      </c>
      <c r="Y250" s="2" t="s">
        <v>34</v>
      </c>
      <c r="Z250" s="3">
        <v>-13.6</v>
      </c>
      <c r="AA250" s="3">
        <v>16.5</v>
      </c>
      <c r="AB250" s="2"/>
      <c r="AC250" s="2" t="s">
        <v>1418</v>
      </c>
      <c r="AD250" s="2">
        <v>0.710002</v>
      </c>
      <c r="AE250" s="5"/>
    </row>
    <row r="251" ht="12.75" customHeight="1">
      <c r="A251" s="1" t="s">
        <v>1419</v>
      </c>
      <c r="B251" s="2" t="s">
        <v>1420</v>
      </c>
      <c r="C251" s="2" t="s">
        <v>1421</v>
      </c>
      <c r="D251" s="2" t="s">
        <v>1399</v>
      </c>
      <c r="E251" s="2">
        <v>12.559</v>
      </c>
      <c r="F251" s="2">
        <v>55.853</v>
      </c>
      <c r="G251" s="2" t="s">
        <v>37</v>
      </c>
      <c r="H251" s="2" t="s">
        <v>55</v>
      </c>
      <c r="I251" s="2" t="s">
        <v>184</v>
      </c>
      <c r="J251" s="2" t="s">
        <v>40</v>
      </c>
      <c r="K251" s="2" t="s">
        <v>40</v>
      </c>
      <c r="L251" s="22" t="s">
        <v>1422</v>
      </c>
      <c r="M251" s="2" t="s">
        <v>42</v>
      </c>
      <c r="N251" s="2" t="s">
        <v>1423</v>
      </c>
      <c r="O251" s="2" t="s">
        <v>1424</v>
      </c>
      <c r="P251" s="2">
        <v>6260.0</v>
      </c>
      <c r="Q251" s="2">
        <v>75.0</v>
      </c>
      <c r="R251" s="2">
        <v>-5461.0</v>
      </c>
      <c r="S251" s="2">
        <v>-5009.0</v>
      </c>
      <c r="T251" s="4">
        <f t="shared" si="1"/>
        <v>-5235</v>
      </c>
      <c r="U251" s="2">
        <v>-5308.0</v>
      </c>
      <c r="V251" s="2">
        <v>-4935.0</v>
      </c>
      <c r="W251" s="4">
        <v>-5121.5</v>
      </c>
      <c r="X251" s="4">
        <f t="shared" si="2"/>
        <v>-7071.5</v>
      </c>
      <c r="Y251" s="2" t="s">
        <v>34</v>
      </c>
      <c r="Z251" s="3">
        <v>-17.4</v>
      </c>
      <c r="AA251" s="3">
        <v>16.5</v>
      </c>
      <c r="AB251" s="2"/>
      <c r="AC251" s="2" t="s">
        <v>1425</v>
      </c>
      <c r="AD251" s="2">
        <v>0.709834</v>
      </c>
      <c r="AE251" s="5"/>
    </row>
    <row r="252" ht="12.75" customHeight="1">
      <c r="A252" s="1" t="s">
        <v>1426</v>
      </c>
      <c r="B252" s="2" t="s">
        <v>1427</v>
      </c>
      <c r="C252" s="2" t="s">
        <v>34</v>
      </c>
      <c r="D252" s="2" t="s">
        <v>1428</v>
      </c>
      <c r="E252" s="2">
        <v>9.215</v>
      </c>
      <c r="F252" s="2">
        <v>56.874</v>
      </c>
      <c r="G252" s="2" t="s">
        <v>37</v>
      </c>
      <c r="H252" s="2" t="s">
        <v>38</v>
      </c>
      <c r="I252" s="2" t="s">
        <v>1050</v>
      </c>
      <c r="J252" s="2" t="s">
        <v>40</v>
      </c>
      <c r="K252" s="2" t="s">
        <v>40</v>
      </c>
      <c r="L252" s="22" t="s">
        <v>1429</v>
      </c>
      <c r="M252" s="2" t="s">
        <v>42</v>
      </c>
      <c r="N252" s="2" t="s">
        <v>34</v>
      </c>
      <c r="O252" s="2" t="s">
        <v>1430</v>
      </c>
      <c r="P252" s="2">
        <v>5792.0</v>
      </c>
      <c r="Q252" s="2">
        <v>41.0</v>
      </c>
      <c r="R252" s="2">
        <v>-4766.0</v>
      </c>
      <c r="S252" s="2">
        <v>-4537.0</v>
      </c>
      <c r="T252" s="4">
        <f t="shared" si="1"/>
        <v>-4651.5</v>
      </c>
      <c r="U252" s="2">
        <v>-4455.0</v>
      </c>
      <c r="V252" s="2">
        <v>-4275.0</v>
      </c>
      <c r="W252" s="4">
        <v>-4365.0</v>
      </c>
      <c r="X252" s="4">
        <f t="shared" si="2"/>
        <v>-6315</v>
      </c>
      <c r="Y252" s="2" t="s">
        <v>34</v>
      </c>
      <c r="Z252" s="3">
        <v>-13.5</v>
      </c>
      <c r="AA252" s="3">
        <v>14.1</v>
      </c>
      <c r="AB252" s="2">
        <v>3.26</v>
      </c>
      <c r="AC252" s="2" t="s">
        <v>1431</v>
      </c>
      <c r="AD252" s="2">
        <v>0.709708</v>
      </c>
      <c r="AE252" s="5"/>
    </row>
    <row r="253" ht="12.75" customHeight="1">
      <c r="A253" s="1" t="s">
        <v>1432</v>
      </c>
      <c r="B253" s="2" t="s">
        <v>1433</v>
      </c>
      <c r="C253" s="2" t="s">
        <v>34</v>
      </c>
      <c r="D253" s="2" t="s">
        <v>1434</v>
      </c>
      <c r="E253" s="2">
        <v>11.331</v>
      </c>
      <c r="F253" s="2">
        <v>55.621</v>
      </c>
      <c r="G253" s="2" t="s">
        <v>37</v>
      </c>
      <c r="H253" s="2" t="s">
        <v>55</v>
      </c>
      <c r="I253" s="2" t="s">
        <v>56</v>
      </c>
      <c r="J253" s="2" t="s">
        <v>191</v>
      </c>
      <c r="K253" s="2" t="s">
        <v>191</v>
      </c>
      <c r="L253" s="22" t="s">
        <v>1147</v>
      </c>
      <c r="M253" s="2" t="s">
        <v>295</v>
      </c>
      <c r="N253" s="2" t="s">
        <v>1435</v>
      </c>
      <c r="O253" s="2" t="s">
        <v>1436</v>
      </c>
      <c r="P253" s="2">
        <v>3523.0</v>
      </c>
      <c r="Q253" s="2">
        <v>44.0</v>
      </c>
      <c r="R253" s="2">
        <v>-1966.0</v>
      </c>
      <c r="S253" s="2">
        <v>-1700.0</v>
      </c>
      <c r="T253" s="4">
        <f t="shared" si="1"/>
        <v>-1833</v>
      </c>
      <c r="U253" s="2">
        <v>-1864.0</v>
      </c>
      <c r="V253" s="2">
        <v>-1533.0</v>
      </c>
      <c r="W253" s="4">
        <v>-1698.5</v>
      </c>
      <c r="X253" s="4">
        <f t="shared" si="2"/>
        <v>-3648.5</v>
      </c>
      <c r="Y253" s="2" t="s">
        <v>34</v>
      </c>
      <c r="Z253" s="3">
        <v>-20.2</v>
      </c>
      <c r="AA253" s="3">
        <v>11.1</v>
      </c>
      <c r="AB253" s="2"/>
      <c r="AC253" s="2" t="s">
        <v>1437</v>
      </c>
      <c r="AD253" s="2">
        <v>0.710167</v>
      </c>
      <c r="AE253" s="5"/>
    </row>
    <row r="254" ht="12.75" customHeight="1">
      <c r="A254" s="1" t="s">
        <v>1438</v>
      </c>
      <c r="B254" s="2" t="s">
        <v>1439</v>
      </c>
      <c r="C254" s="2" t="s">
        <v>34</v>
      </c>
      <c r="D254" s="2" t="s">
        <v>1440</v>
      </c>
      <c r="E254" s="2">
        <v>12.213</v>
      </c>
      <c r="F254" s="2">
        <v>55.772</v>
      </c>
      <c r="G254" s="2" t="s">
        <v>37</v>
      </c>
      <c r="H254" s="2" t="s">
        <v>55</v>
      </c>
      <c r="I254" s="2" t="s">
        <v>56</v>
      </c>
      <c r="J254" s="2" t="s">
        <v>96</v>
      </c>
      <c r="K254" s="2" t="s">
        <v>96</v>
      </c>
      <c r="L254" s="22" t="s">
        <v>336</v>
      </c>
      <c r="M254" s="2" t="s">
        <v>142</v>
      </c>
      <c r="N254" s="2" t="s">
        <v>1441</v>
      </c>
      <c r="O254" s="2" t="s">
        <v>1442</v>
      </c>
      <c r="P254" s="2">
        <v>4853.0</v>
      </c>
      <c r="Q254" s="2">
        <v>29.0</v>
      </c>
      <c r="R254" s="2">
        <v>-3703.0</v>
      </c>
      <c r="S254" s="2">
        <v>-3537.0</v>
      </c>
      <c r="T254" s="4">
        <f t="shared" si="1"/>
        <v>-3620</v>
      </c>
      <c r="U254" s="2">
        <v>-3639.0</v>
      </c>
      <c r="V254" s="2">
        <v>-3526.0</v>
      </c>
      <c r="W254" s="4">
        <v>-3582.5</v>
      </c>
      <c r="X254" s="4">
        <f t="shared" si="2"/>
        <v>-5532.5</v>
      </c>
      <c r="Y254" s="2" t="s">
        <v>34</v>
      </c>
      <c r="Z254" s="3">
        <v>-18.5</v>
      </c>
      <c r="AA254" s="3">
        <v>13.1</v>
      </c>
      <c r="AB254" s="2">
        <v>3.19</v>
      </c>
      <c r="AC254" s="2" t="s">
        <v>1443</v>
      </c>
      <c r="AD254" s="2">
        <v>0.710364</v>
      </c>
      <c r="AE254" s="5"/>
    </row>
    <row r="255" ht="12.75" customHeight="1">
      <c r="A255" s="1" t="s">
        <v>1444</v>
      </c>
      <c r="B255" s="2" t="s">
        <v>1445</v>
      </c>
      <c r="C255" s="2" t="s">
        <v>34</v>
      </c>
      <c r="D255" s="2" t="s">
        <v>1446</v>
      </c>
      <c r="E255" s="2">
        <v>11.118</v>
      </c>
      <c r="F255" s="2">
        <v>55.902</v>
      </c>
      <c r="G255" s="2" t="s">
        <v>37</v>
      </c>
      <c r="H255" s="2" t="s">
        <v>34</v>
      </c>
      <c r="I255" s="2" t="s">
        <v>120</v>
      </c>
      <c r="J255" s="2" t="s">
        <v>96</v>
      </c>
      <c r="K255" s="2" t="s">
        <v>96</v>
      </c>
      <c r="L255" s="22" t="s">
        <v>760</v>
      </c>
      <c r="M255" s="2" t="s">
        <v>674</v>
      </c>
      <c r="N255" s="2" t="s">
        <v>34</v>
      </c>
      <c r="O255" s="2" t="s">
        <v>1447</v>
      </c>
      <c r="P255" s="2">
        <v>4746.0</v>
      </c>
      <c r="Q255" s="2">
        <v>45.0</v>
      </c>
      <c r="R255" s="2">
        <v>-3640.0</v>
      </c>
      <c r="S255" s="2">
        <v>-3377.0</v>
      </c>
      <c r="T255" s="4">
        <f t="shared" si="1"/>
        <v>-3508.5</v>
      </c>
      <c r="U255" s="2">
        <v>-3632.0</v>
      </c>
      <c r="V255" s="2">
        <v>-3372.0</v>
      </c>
      <c r="W255" s="4">
        <v>-3502.0</v>
      </c>
      <c r="X255" s="4">
        <f t="shared" si="2"/>
        <v>-5452</v>
      </c>
      <c r="Y255" s="2" t="s">
        <v>34</v>
      </c>
      <c r="Z255" s="3">
        <v>-19.8</v>
      </c>
      <c r="AA255" s="3">
        <v>9.6</v>
      </c>
      <c r="AB255" s="2">
        <v>3.22</v>
      </c>
      <c r="AC255" s="2" t="s">
        <v>1448</v>
      </c>
      <c r="AD255" s="2">
        <v>0.71003</v>
      </c>
      <c r="AE255" s="5"/>
    </row>
    <row r="256" ht="12.75" customHeight="1">
      <c r="A256" s="1" t="s">
        <v>1449</v>
      </c>
      <c r="B256" s="2" t="s">
        <v>1450</v>
      </c>
      <c r="C256" s="2" t="s">
        <v>34</v>
      </c>
      <c r="D256" s="2" t="s">
        <v>1451</v>
      </c>
      <c r="E256" s="2">
        <v>12.367</v>
      </c>
      <c r="F256" s="2">
        <v>55.402</v>
      </c>
      <c r="G256" s="2" t="s">
        <v>37</v>
      </c>
      <c r="H256" s="2" t="s">
        <v>55</v>
      </c>
      <c r="I256" s="2" t="s">
        <v>74</v>
      </c>
      <c r="J256" s="2" t="s">
        <v>66</v>
      </c>
      <c r="K256" s="2" t="s">
        <v>66</v>
      </c>
      <c r="L256" s="22" t="s">
        <v>755</v>
      </c>
      <c r="M256" s="2" t="s">
        <v>58</v>
      </c>
      <c r="N256" s="2" t="s">
        <v>34</v>
      </c>
      <c r="O256" s="2" t="s">
        <v>1452</v>
      </c>
      <c r="P256" s="2">
        <v>8217.0</v>
      </c>
      <c r="Q256" s="2">
        <v>38.0</v>
      </c>
      <c r="R256" s="2">
        <v>-7345.0</v>
      </c>
      <c r="S256" s="2">
        <v>-7082.0</v>
      </c>
      <c r="T256" s="4">
        <f t="shared" si="1"/>
        <v>-7213.5</v>
      </c>
      <c r="U256" s="2">
        <v>-7314.0</v>
      </c>
      <c r="V256" s="2">
        <v>-6866.0</v>
      </c>
      <c r="W256" s="4">
        <v>-7090.0</v>
      </c>
      <c r="X256" s="4">
        <f t="shared" si="2"/>
        <v>-9040</v>
      </c>
      <c r="Y256" s="2" t="s">
        <v>34</v>
      </c>
      <c r="Z256" s="3">
        <v>-16.6</v>
      </c>
      <c r="AA256" s="3">
        <v>12.8</v>
      </c>
      <c r="AB256" s="2">
        <v>3.21</v>
      </c>
      <c r="AC256" s="2" t="s">
        <v>1453</v>
      </c>
      <c r="AD256" s="2">
        <v>0.710099</v>
      </c>
      <c r="AE256" s="5"/>
    </row>
    <row r="257" ht="12.75" customHeight="1">
      <c r="A257" s="1" t="s">
        <v>1454</v>
      </c>
      <c r="B257" s="2" t="s">
        <v>1455</v>
      </c>
      <c r="C257" s="2" t="s">
        <v>1456</v>
      </c>
      <c r="D257" s="2" t="s">
        <v>1457</v>
      </c>
      <c r="E257" s="2">
        <v>12.274</v>
      </c>
      <c r="F257" s="2">
        <v>55.711</v>
      </c>
      <c r="G257" s="2" t="s">
        <v>37</v>
      </c>
      <c r="H257" s="2" t="s">
        <v>55</v>
      </c>
      <c r="I257" s="2" t="s">
        <v>56</v>
      </c>
      <c r="J257" s="2" t="s">
        <v>96</v>
      </c>
      <c r="K257" s="2" t="s">
        <v>96</v>
      </c>
      <c r="L257" s="22" t="s">
        <v>161</v>
      </c>
      <c r="M257" s="2" t="s">
        <v>147</v>
      </c>
      <c r="N257" s="2" t="s">
        <v>1458</v>
      </c>
      <c r="O257" s="2" t="s">
        <v>1459</v>
      </c>
      <c r="P257" s="2">
        <v>4959.0</v>
      </c>
      <c r="Q257" s="2">
        <v>43.0</v>
      </c>
      <c r="R257" s="2">
        <v>-3925.0</v>
      </c>
      <c r="S257" s="2">
        <v>-3649.0</v>
      </c>
      <c r="T257" s="4">
        <f t="shared" si="1"/>
        <v>-3787</v>
      </c>
      <c r="U257" s="2">
        <v>-3797.0</v>
      </c>
      <c r="V257" s="2">
        <v>-3638.0</v>
      </c>
      <c r="W257" s="4">
        <v>-3717.5</v>
      </c>
      <c r="X257" s="4">
        <f t="shared" si="2"/>
        <v>-5667.5</v>
      </c>
      <c r="Y257" s="2" t="s">
        <v>34</v>
      </c>
      <c r="Z257" s="3">
        <v>-20.0</v>
      </c>
      <c r="AA257" s="3">
        <v>10.4</v>
      </c>
      <c r="AB257" s="2">
        <v>3.23</v>
      </c>
      <c r="AC257" s="2" t="s">
        <v>34</v>
      </c>
      <c r="AD257" s="2"/>
      <c r="AE257" s="5"/>
    </row>
    <row r="258" ht="12.75" customHeight="1">
      <c r="A258" s="1" t="s">
        <v>1460</v>
      </c>
      <c r="B258" s="2" t="s">
        <v>1461</v>
      </c>
      <c r="C258" s="2" t="s">
        <v>1462</v>
      </c>
      <c r="D258" s="2" t="s">
        <v>1088</v>
      </c>
      <c r="E258" s="2">
        <v>11.145</v>
      </c>
      <c r="F258" s="2">
        <v>55.331</v>
      </c>
      <c r="G258" s="2" t="s">
        <v>37</v>
      </c>
      <c r="H258" s="2" t="s">
        <v>55</v>
      </c>
      <c r="I258" s="2" t="s">
        <v>120</v>
      </c>
      <c r="J258" s="2" t="s">
        <v>40</v>
      </c>
      <c r="K258" s="2" t="s">
        <v>40</v>
      </c>
      <c r="L258" s="22" t="s">
        <v>1463</v>
      </c>
      <c r="M258" s="2" t="s">
        <v>58</v>
      </c>
      <c r="N258" s="2" t="s">
        <v>1416</v>
      </c>
      <c r="O258" s="2" t="s">
        <v>1464</v>
      </c>
      <c r="P258" s="2">
        <v>6263.0</v>
      </c>
      <c r="Q258" s="2">
        <v>36.0</v>
      </c>
      <c r="R258" s="2">
        <v>-5320.0</v>
      </c>
      <c r="S258" s="2">
        <v>-5079.0</v>
      </c>
      <c r="T258" s="4">
        <f t="shared" si="1"/>
        <v>-5199.5</v>
      </c>
      <c r="U258" s="2">
        <v>-5211.0</v>
      </c>
      <c r="V258" s="2">
        <v>-4955.0</v>
      </c>
      <c r="W258" s="4">
        <v>-5083.0</v>
      </c>
      <c r="X258" s="4">
        <f t="shared" si="2"/>
        <v>-7033</v>
      </c>
      <c r="Y258" s="2" t="s">
        <v>34</v>
      </c>
      <c r="Z258" s="3">
        <v>-15.9</v>
      </c>
      <c r="AA258" s="3">
        <v>12.3</v>
      </c>
      <c r="AB258" s="2">
        <v>3.3</v>
      </c>
      <c r="AC258" s="2" t="s">
        <v>1465</v>
      </c>
      <c r="AD258" s="2">
        <v>0.709715</v>
      </c>
      <c r="AE258" s="5"/>
    </row>
    <row r="259" ht="12.75" customHeight="1">
      <c r="A259" s="1" t="s">
        <v>1466</v>
      </c>
      <c r="B259" s="2" t="s">
        <v>1467</v>
      </c>
      <c r="C259" s="2" t="s">
        <v>1468</v>
      </c>
      <c r="D259" s="2" t="s">
        <v>1469</v>
      </c>
      <c r="E259" s="2">
        <v>12.116</v>
      </c>
      <c r="F259" s="2">
        <v>54.87</v>
      </c>
      <c r="G259" s="2" t="s">
        <v>37</v>
      </c>
      <c r="H259" s="2" t="s">
        <v>417</v>
      </c>
      <c r="I259" s="2" t="s">
        <v>1470</v>
      </c>
      <c r="J259" s="2" t="s">
        <v>170</v>
      </c>
      <c r="K259" s="2" t="s">
        <v>170</v>
      </c>
      <c r="L259" s="2" t="s">
        <v>1471</v>
      </c>
      <c r="M259" s="2" t="s">
        <v>42</v>
      </c>
      <c r="N259" s="2" t="s">
        <v>239</v>
      </c>
      <c r="O259" s="2" t="s">
        <v>1472</v>
      </c>
      <c r="P259" s="2">
        <v>4020.0</v>
      </c>
      <c r="Q259" s="2">
        <v>35.0</v>
      </c>
      <c r="R259" s="2">
        <v>-2624.0</v>
      </c>
      <c r="S259" s="2">
        <v>-2468.0</v>
      </c>
      <c r="T259" s="4">
        <f t="shared" si="1"/>
        <v>-2546</v>
      </c>
      <c r="U259" s="2">
        <v>-2627.0</v>
      </c>
      <c r="V259" s="2">
        <v>-2465.0</v>
      </c>
      <c r="W259" s="4">
        <v>-2546.0</v>
      </c>
      <c r="X259" s="4">
        <f t="shared" si="2"/>
        <v>-4496</v>
      </c>
      <c r="Y259" s="2" t="s">
        <v>34</v>
      </c>
      <c r="Z259" s="3">
        <v>-21.2</v>
      </c>
      <c r="AA259" s="3">
        <v>8.5</v>
      </c>
      <c r="AB259" s="2">
        <v>3.27</v>
      </c>
      <c r="AC259" s="2" t="s">
        <v>1473</v>
      </c>
      <c r="AD259" s="2">
        <v>0.711897</v>
      </c>
      <c r="AE259" s="5"/>
    </row>
    <row r="260" ht="12.75" customHeight="1">
      <c r="A260" s="1" t="s">
        <v>1474</v>
      </c>
      <c r="B260" s="2" t="s">
        <v>1475</v>
      </c>
      <c r="C260" s="2" t="s">
        <v>1476</v>
      </c>
      <c r="D260" s="2" t="s">
        <v>1477</v>
      </c>
      <c r="E260" s="2">
        <v>11.875</v>
      </c>
      <c r="F260" s="2">
        <v>55.276</v>
      </c>
      <c r="G260" s="2" t="s">
        <v>37</v>
      </c>
      <c r="H260" s="2" t="s">
        <v>55</v>
      </c>
      <c r="I260" s="2" t="s">
        <v>56</v>
      </c>
      <c r="J260" s="2" t="s">
        <v>96</v>
      </c>
      <c r="K260" s="2" t="s">
        <v>96</v>
      </c>
      <c r="L260" s="22" t="s">
        <v>1478</v>
      </c>
      <c r="M260" s="2" t="s">
        <v>58</v>
      </c>
      <c r="N260" s="2" t="s">
        <v>621</v>
      </c>
      <c r="O260" s="2" t="s">
        <v>1479</v>
      </c>
      <c r="P260" s="2">
        <v>4710.0</v>
      </c>
      <c r="Q260" s="2">
        <v>90.0</v>
      </c>
      <c r="R260" s="2">
        <v>-3695.0</v>
      </c>
      <c r="S260" s="2">
        <v>-3127.0</v>
      </c>
      <c r="T260" s="4">
        <f t="shared" si="1"/>
        <v>-3411</v>
      </c>
      <c r="U260" s="2">
        <v>-3650.0</v>
      </c>
      <c r="V260" s="2">
        <v>-3109.0</v>
      </c>
      <c r="W260" s="4">
        <v>-3379.5</v>
      </c>
      <c r="X260" s="4">
        <f t="shared" si="2"/>
        <v>-5329.5</v>
      </c>
      <c r="Y260" s="2" t="s">
        <v>34</v>
      </c>
      <c r="Z260" s="3">
        <v>-20.4</v>
      </c>
      <c r="AA260" s="3">
        <v>8.6</v>
      </c>
      <c r="AB260" s="2">
        <v>3.1</v>
      </c>
      <c r="AC260" s="2" t="s">
        <v>1480</v>
      </c>
      <c r="AD260" s="2">
        <v>0.709657</v>
      </c>
      <c r="AE260" s="5"/>
    </row>
    <row r="261" ht="12.75" customHeight="1">
      <c r="A261" s="1" t="s">
        <v>1481</v>
      </c>
      <c r="B261" s="2" t="s">
        <v>1482</v>
      </c>
      <c r="C261" s="2" t="s">
        <v>1483</v>
      </c>
      <c r="D261" s="2" t="s">
        <v>1484</v>
      </c>
      <c r="E261" s="2">
        <v>17.29</v>
      </c>
      <c r="F261" s="2">
        <v>40.957</v>
      </c>
      <c r="G261" s="2" t="s">
        <v>1331</v>
      </c>
      <c r="H261" s="2" t="s">
        <v>1485</v>
      </c>
      <c r="I261" s="2" t="s">
        <v>402</v>
      </c>
      <c r="J261" s="2" t="s">
        <v>1289</v>
      </c>
      <c r="K261" s="2" t="s">
        <v>209</v>
      </c>
      <c r="L261" s="22" t="s">
        <v>97</v>
      </c>
      <c r="M261" s="2" t="s">
        <v>34</v>
      </c>
      <c r="N261" s="2" t="s">
        <v>34</v>
      </c>
      <c r="O261" s="2" t="s">
        <v>1486</v>
      </c>
      <c r="P261" s="2">
        <v>3014.0</v>
      </c>
      <c r="Q261" s="2">
        <v>26.0</v>
      </c>
      <c r="R261" s="2">
        <v>-1385.0</v>
      </c>
      <c r="S261" s="2">
        <v>-1131.0</v>
      </c>
      <c r="T261" s="4">
        <f t="shared" si="1"/>
        <v>-1258</v>
      </c>
      <c r="U261" s="2">
        <v>-1191.0</v>
      </c>
      <c r="V261" s="2">
        <v>-935.0</v>
      </c>
      <c r="W261" s="4">
        <v>-1063.0</v>
      </c>
      <c r="X261" s="4">
        <f t="shared" si="2"/>
        <v>-3013</v>
      </c>
      <c r="Y261" s="2" t="s">
        <v>34</v>
      </c>
      <c r="Z261" s="3">
        <v>-18.4</v>
      </c>
      <c r="AA261" s="3">
        <v>9.2</v>
      </c>
      <c r="AB261" s="2">
        <v>3.2</v>
      </c>
      <c r="AC261" s="2" t="s">
        <v>34</v>
      </c>
      <c r="AD261" s="2"/>
      <c r="AE261" s="5"/>
    </row>
    <row r="262" ht="12.75" customHeight="1">
      <c r="A262" s="1" t="s">
        <v>1487</v>
      </c>
      <c r="B262" s="2" t="s">
        <v>1488</v>
      </c>
      <c r="C262" s="2" t="s">
        <v>1489</v>
      </c>
      <c r="D262" s="2" t="s">
        <v>1490</v>
      </c>
      <c r="E262" s="2">
        <v>2.42</v>
      </c>
      <c r="F262" s="2">
        <v>43.324</v>
      </c>
      <c r="G262" s="2" t="s">
        <v>400</v>
      </c>
      <c r="H262" s="2" t="s">
        <v>1491</v>
      </c>
      <c r="I262" s="2" t="s">
        <v>1492</v>
      </c>
      <c r="J262" s="2" t="s">
        <v>1194</v>
      </c>
      <c r="K262" s="2" t="s">
        <v>228</v>
      </c>
      <c r="L262" s="22" t="s">
        <v>766</v>
      </c>
      <c r="M262" s="2" t="s">
        <v>211</v>
      </c>
      <c r="N262" s="2">
        <v>5.0</v>
      </c>
      <c r="O262" s="2" t="s">
        <v>1493</v>
      </c>
      <c r="P262" s="2">
        <v>5740.0</v>
      </c>
      <c r="Q262" s="2"/>
      <c r="R262" s="2">
        <v>-4686.0</v>
      </c>
      <c r="S262" s="2">
        <v>-4503.0</v>
      </c>
      <c r="T262" s="4">
        <f t="shared" si="1"/>
        <v>-4594.5</v>
      </c>
      <c r="U262" s="4">
        <v>-4686.0</v>
      </c>
      <c r="V262" s="4">
        <v>-4503.0</v>
      </c>
      <c r="W262" s="4">
        <v>-4594.5</v>
      </c>
      <c r="X262" s="4">
        <f t="shared" si="2"/>
        <v>-6544.5</v>
      </c>
      <c r="Y262" s="2" t="s">
        <v>768</v>
      </c>
      <c r="Z262" s="3"/>
      <c r="AA262" s="3"/>
      <c r="AB262" s="2"/>
      <c r="AC262" s="2" t="s">
        <v>34</v>
      </c>
      <c r="AD262" s="2"/>
      <c r="AE262" s="5"/>
    </row>
    <row r="263" ht="12.75" customHeight="1">
      <c r="A263" s="1" t="s">
        <v>1494</v>
      </c>
      <c r="B263" s="2" t="s">
        <v>1495</v>
      </c>
      <c r="C263" s="2" t="s">
        <v>1496</v>
      </c>
      <c r="D263" s="2" t="s">
        <v>1490</v>
      </c>
      <c r="E263" s="2">
        <v>2.42</v>
      </c>
      <c r="F263" s="2">
        <v>43.324</v>
      </c>
      <c r="G263" s="2" t="s">
        <v>400</v>
      </c>
      <c r="H263" s="2" t="s">
        <v>1491</v>
      </c>
      <c r="I263" s="2" t="s">
        <v>1492</v>
      </c>
      <c r="J263" s="2" t="s">
        <v>1194</v>
      </c>
      <c r="K263" s="2" t="s">
        <v>228</v>
      </c>
      <c r="L263" s="22" t="s">
        <v>1497</v>
      </c>
      <c r="M263" s="2" t="s">
        <v>42</v>
      </c>
      <c r="N263" s="2" t="s">
        <v>699</v>
      </c>
      <c r="O263" s="2" t="s">
        <v>1498</v>
      </c>
      <c r="P263" s="2">
        <v>5740.0</v>
      </c>
      <c r="Q263" s="2">
        <v>32.0</v>
      </c>
      <c r="R263" s="2">
        <v>-4686.0</v>
      </c>
      <c r="S263" s="2">
        <v>-4503.0</v>
      </c>
      <c r="T263" s="4">
        <f t="shared" si="1"/>
        <v>-4594.5</v>
      </c>
      <c r="U263" s="2">
        <v>-4687.0</v>
      </c>
      <c r="V263" s="2">
        <v>-4495.0</v>
      </c>
      <c r="W263" s="4">
        <v>-4591.0</v>
      </c>
      <c r="X263" s="4">
        <f t="shared" si="2"/>
        <v>-6541</v>
      </c>
      <c r="Y263" s="2" t="s">
        <v>34</v>
      </c>
      <c r="Z263" s="3">
        <v>-19.2</v>
      </c>
      <c r="AA263" s="3">
        <v>10.6</v>
      </c>
      <c r="AB263" s="2">
        <v>3.25</v>
      </c>
      <c r="AC263" s="2" t="s">
        <v>34</v>
      </c>
      <c r="AD263" s="2"/>
      <c r="AE263" s="5"/>
    </row>
    <row r="264" ht="12.75" customHeight="1">
      <c r="A264" s="1" t="s">
        <v>1499</v>
      </c>
      <c r="B264" s="2" t="s">
        <v>1500</v>
      </c>
      <c r="C264" s="2" t="s">
        <v>1501</v>
      </c>
      <c r="D264" s="2" t="s">
        <v>1502</v>
      </c>
      <c r="E264" s="2">
        <v>11.538</v>
      </c>
      <c r="F264" s="2">
        <v>55.586</v>
      </c>
      <c r="G264" s="2" t="s">
        <v>37</v>
      </c>
      <c r="H264" s="2" t="s">
        <v>55</v>
      </c>
      <c r="I264" s="2" t="s">
        <v>39</v>
      </c>
      <c r="J264" s="2" t="s">
        <v>1503</v>
      </c>
      <c r="K264" s="2" t="s">
        <v>40</v>
      </c>
      <c r="L264" s="22" t="s">
        <v>739</v>
      </c>
      <c r="M264" s="2" t="s">
        <v>42</v>
      </c>
      <c r="N264" s="2" t="s">
        <v>34</v>
      </c>
      <c r="O264" s="2" t="s">
        <v>1504</v>
      </c>
      <c r="P264" s="2">
        <v>6435.0</v>
      </c>
      <c r="Q264" s="2">
        <v>44.0</v>
      </c>
      <c r="R264" s="2">
        <v>-5478.0</v>
      </c>
      <c r="S264" s="2">
        <v>-5328.0</v>
      </c>
      <c r="T264" s="4">
        <f t="shared" si="1"/>
        <v>-5403</v>
      </c>
      <c r="U264" s="2">
        <v>-5301.0</v>
      </c>
      <c r="V264" s="2">
        <v>-5029.0</v>
      </c>
      <c r="W264" s="4">
        <v>-5165.0</v>
      </c>
      <c r="X264" s="4">
        <f t="shared" si="2"/>
        <v>-7115</v>
      </c>
      <c r="Y264" s="2" t="s">
        <v>34</v>
      </c>
      <c r="Z264" s="3">
        <v>-11.6</v>
      </c>
      <c r="AA264" s="3">
        <v>14.5</v>
      </c>
      <c r="AB264" s="2">
        <v>3.19</v>
      </c>
      <c r="AC264" s="2" t="s">
        <v>1505</v>
      </c>
      <c r="AD264" s="2">
        <v>0.709937</v>
      </c>
      <c r="AE264" s="5"/>
    </row>
    <row r="265" ht="12.75" customHeight="1">
      <c r="A265" s="1" t="s">
        <v>1506</v>
      </c>
      <c r="B265" s="2" t="s">
        <v>1507</v>
      </c>
      <c r="C265" s="2" t="s">
        <v>1508</v>
      </c>
      <c r="D265" s="2" t="s">
        <v>1509</v>
      </c>
      <c r="E265" s="2">
        <v>14.885</v>
      </c>
      <c r="F265" s="2">
        <v>55.055</v>
      </c>
      <c r="G265" s="2" t="s">
        <v>37</v>
      </c>
      <c r="H265" s="2" t="s">
        <v>1510</v>
      </c>
      <c r="I265" s="2" t="s">
        <v>730</v>
      </c>
      <c r="J265" s="2" t="s">
        <v>1511</v>
      </c>
      <c r="K265" s="2" t="s">
        <v>1512</v>
      </c>
      <c r="L265" s="2" t="s">
        <v>210</v>
      </c>
      <c r="M265" s="2" t="s">
        <v>42</v>
      </c>
      <c r="N265" s="2" t="s">
        <v>34</v>
      </c>
      <c r="O265" s="2" t="s">
        <v>1513</v>
      </c>
      <c r="P265" s="2">
        <v>3248.0</v>
      </c>
      <c r="Q265" s="2">
        <v>32.0</v>
      </c>
      <c r="R265" s="2">
        <v>-1612.0</v>
      </c>
      <c r="S265" s="2">
        <v>-1449.0</v>
      </c>
      <c r="T265" s="4">
        <f t="shared" si="1"/>
        <v>-1530.5</v>
      </c>
      <c r="U265" s="2">
        <v>-1610.0</v>
      </c>
      <c r="V265" s="2">
        <v>-1437.0</v>
      </c>
      <c r="W265" s="4">
        <v>-1523.5</v>
      </c>
      <c r="X265" s="4">
        <f t="shared" si="2"/>
        <v>-3473.5</v>
      </c>
      <c r="Y265" s="2" t="s">
        <v>34</v>
      </c>
      <c r="Z265" s="3">
        <v>-20.9</v>
      </c>
      <c r="AA265" s="3">
        <v>9.1</v>
      </c>
      <c r="AB265" s="2">
        <v>3.19</v>
      </c>
      <c r="AC265" s="2" t="s">
        <v>1514</v>
      </c>
      <c r="AD265" s="2">
        <v>0.715068</v>
      </c>
      <c r="AE265" s="5"/>
    </row>
    <row r="266" ht="12.75" customHeight="1">
      <c r="A266" s="1" t="s">
        <v>1515</v>
      </c>
      <c r="B266" s="2" t="s">
        <v>1516</v>
      </c>
      <c r="C266" s="2" t="s">
        <v>1517</v>
      </c>
      <c r="D266" s="2" t="s">
        <v>1518</v>
      </c>
      <c r="E266" s="2">
        <v>47.097</v>
      </c>
      <c r="F266" s="2">
        <v>33.756</v>
      </c>
      <c r="G266" s="2" t="s">
        <v>1519</v>
      </c>
      <c r="H266" s="2" t="s">
        <v>1520</v>
      </c>
      <c r="I266" s="2" t="s">
        <v>39</v>
      </c>
      <c r="J266" s="2" t="s">
        <v>228</v>
      </c>
      <c r="K266" s="2" t="s">
        <v>1521</v>
      </c>
      <c r="L266" s="22" t="s">
        <v>161</v>
      </c>
      <c r="M266" s="2" t="s">
        <v>42</v>
      </c>
      <c r="N266" s="2" t="s">
        <v>862</v>
      </c>
      <c r="O266" s="2" t="s">
        <v>1522</v>
      </c>
      <c r="P266" s="8">
        <v>8300.0</v>
      </c>
      <c r="Q266" s="2"/>
      <c r="R266" s="2">
        <v>-7000.0</v>
      </c>
      <c r="S266" s="2">
        <v>-6500.0</v>
      </c>
      <c r="T266" s="4">
        <f t="shared" si="1"/>
        <v>-6750</v>
      </c>
      <c r="U266" s="4">
        <v>-7000.0</v>
      </c>
      <c r="V266" s="4">
        <v>-6500.0</v>
      </c>
      <c r="W266" s="4">
        <v>-6750.0</v>
      </c>
      <c r="X266" s="4">
        <f t="shared" si="2"/>
        <v>-8700</v>
      </c>
      <c r="Y266" s="2" t="s">
        <v>768</v>
      </c>
      <c r="Z266" s="3"/>
      <c r="AA266" s="3"/>
      <c r="AB266" s="2"/>
      <c r="AC266" s="2" t="s">
        <v>34</v>
      </c>
      <c r="AD266" s="2"/>
      <c r="AE266" s="5"/>
    </row>
    <row r="267" ht="12.75" customHeight="1">
      <c r="A267" s="1" t="s">
        <v>1523</v>
      </c>
      <c r="B267" s="2" t="s">
        <v>1524</v>
      </c>
      <c r="C267" s="2" t="s">
        <v>1525</v>
      </c>
      <c r="D267" s="2" t="s">
        <v>1518</v>
      </c>
      <c r="E267" s="2">
        <v>47.097</v>
      </c>
      <c r="F267" s="2">
        <v>33.756</v>
      </c>
      <c r="G267" s="2" t="s">
        <v>1519</v>
      </c>
      <c r="H267" s="2" t="s">
        <v>1520</v>
      </c>
      <c r="I267" s="2" t="s">
        <v>39</v>
      </c>
      <c r="J267" s="2" t="s">
        <v>228</v>
      </c>
      <c r="K267" s="2" t="s">
        <v>1521</v>
      </c>
      <c r="L267" s="22" t="s">
        <v>755</v>
      </c>
      <c r="M267" s="2" t="s">
        <v>42</v>
      </c>
      <c r="N267" s="2" t="s">
        <v>1526</v>
      </c>
      <c r="O267" s="2" t="s">
        <v>1527</v>
      </c>
      <c r="P267" s="2">
        <v>8379.0</v>
      </c>
      <c r="Q267" s="2">
        <v>29.0</v>
      </c>
      <c r="R267" s="2">
        <v>-7529.0</v>
      </c>
      <c r="S267" s="2">
        <v>-7356.0</v>
      </c>
      <c r="T267" s="4">
        <f t="shared" si="1"/>
        <v>-7442.5</v>
      </c>
      <c r="U267" s="2">
        <v>-7532.0</v>
      </c>
      <c r="V267" s="2">
        <v>-7351.0</v>
      </c>
      <c r="W267" s="4">
        <v>-7441.5</v>
      </c>
      <c r="X267" s="4">
        <f t="shared" si="2"/>
        <v>-9391.5</v>
      </c>
      <c r="Y267" s="2" t="s">
        <v>34</v>
      </c>
      <c r="Z267" s="3">
        <v>-19.0185</v>
      </c>
      <c r="AA267" s="3">
        <v>10.9666</v>
      </c>
      <c r="AB267" s="2">
        <v>3.4</v>
      </c>
      <c r="AC267" s="2" t="s">
        <v>34</v>
      </c>
      <c r="AD267" s="2"/>
      <c r="AE267" s="5"/>
    </row>
    <row r="268" ht="12.75" customHeight="1">
      <c r="A268" s="1" t="s">
        <v>1528</v>
      </c>
      <c r="B268" s="2" t="s">
        <v>1529</v>
      </c>
      <c r="C268" s="2" t="s">
        <v>1530</v>
      </c>
      <c r="D268" s="2" t="s">
        <v>1518</v>
      </c>
      <c r="E268" s="2">
        <v>47.097</v>
      </c>
      <c r="F268" s="2">
        <v>33.756</v>
      </c>
      <c r="G268" s="2" t="s">
        <v>1519</v>
      </c>
      <c r="H268" s="2" t="s">
        <v>1520</v>
      </c>
      <c r="I268" s="2" t="s">
        <v>39</v>
      </c>
      <c r="J268" s="2" t="s">
        <v>228</v>
      </c>
      <c r="K268" s="2" t="s">
        <v>1521</v>
      </c>
      <c r="L268" s="22" t="s">
        <v>161</v>
      </c>
      <c r="M268" s="2" t="s">
        <v>42</v>
      </c>
      <c r="N268" s="2" t="s">
        <v>246</v>
      </c>
      <c r="O268" s="2" t="s">
        <v>44</v>
      </c>
      <c r="P268" s="2">
        <v>8309.0</v>
      </c>
      <c r="Q268" s="2">
        <v>26.0</v>
      </c>
      <c r="R268" s="2">
        <v>-7483.0</v>
      </c>
      <c r="S268" s="2">
        <v>-7304.0</v>
      </c>
      <c r="T268" s="4">
        <f t="shared" si="1"/>
        <v>-7393.5</v>
      </c>
      <c r="U268" s="2">
        <v>-7486.0</v>
      </c>
      <c r="V268" s="2">
        <v>-7195.0</v>
      </c>
      <c r="W268" s="4">
        <v>-7340.5</v>
      </c>
      <c r="X268" s="4">
        <f t="shared" si="2"/>
        <v>-9290.5</v>
      </c>
      <c r="Y268" s="2" t="s">
        <v>34</v>
      </c>
      <c r="Z268" s="3">
        <v>-17.3</v>
      </c>
      <c r="AA268" s="3">
        <v>10.98</v>
      </c>
      <c r="AB268" s="2">
        <v>3.5</v>
      </c>
      <c r="AC268" s="2" t="s">
        <v>34</v>
      </c>
      <c r="AD268" s="2"/>
      <c r="AE268" s="5"/>
    </row>
    <row r="269" ht="12.75" customHeight="1">
      <c r="A269" s="1" t="s">
        <v>1531</v>
      </c>
      <c r="B269" s="2" t="s">
        <v>1532</v>
      </c>
      <c r="C269" s="22" t="s">
        <v>1533</v>
      </c>
      <c r="D269" s="2" t="s">
        <v>1355</v>
      </c>
      <c r="E269" s="2">
        <v>11.388</v>
      </c>
      <c r="F269" s="2">
        <v>55.768</v>
      </c>
      <c r="G269" s="2" t="s">
        <v>37</v>
      </c>
      <c r="H269" s="2" t="s">
        <v>55</v>
      </c>
      <c r="I269" s="2" t="s">
        <v>48</v>
      </c>
      <c r="J269" s="2" t="s">
        <v>1356</v>
      </c>
      <c r="K269" s="2" t="s">
        <v>40</v>
      </c>
      <c r="L269" s="22" t="s">
        <v>1478</v>
      </c>
      <c r="M269" s="2" t="s">
        <v>42</v>
      </c>
      <c r="N269" s="2" t="s">
        <v>192</v>
      </c>
      <c r="O269" s="2" t="s">
        <v>1534</v>
      </c>
      <c r="P269" s="2">
        <v>6310.0</v>
      </c>
      <c r="Q269" s="2">
        <v>60.0</v>
      </c>
      <c r="R269" s="2">
        <v>-5468.0</v>
      </c>
      <c r="S269" s="2">
        <v>-5079.0</v>
      </c>
      <c r="T269" s="4">
        <f t="shared" si="1"/>
        <v>-5273.5</v>
      </c>
      <c r="U269" s="2">
        <v>-5209.0</v>
      </c>
      <c r="V269" s="2">
        <v>-4837.0</v>
      </c>
      <c r="W269" s="4">
        <v>-5023.0</v>
      </c>
      <c r="X269" s="4">
        <f t="shared" si="2"/>
        <v>-6973</v>
      </c>
      <c r="Y269" s="29"/>
      <c r="Z269" s="3">
        <v>-11.72</v>
      </c>
      <c r="AA269" s="3">
        <v>14.45</v>
      </c>
      <c r="AB269" s="2"/>
      <c r="AC269" s="2" t="s">
        <v>1535</v>
      </c>
      <c r="AD269" s="2">
        <v>0.70949</v>
      </c>
      <c r="AE269" s="5"/>
    </row>
    <row r="270" ht="12.75" customHeight="1">
      <c r="A270" s="1" t="s">
        <v>1536</v>
      </c>
      <c r="B270" s="2" t="s">
        <v>1537</v>
      </c>
      <c r="C270" s="2" t="s">
        <v>1538</v>
      </c>
      <c r="D270" s="2" t="s">
        <v>1539</v>
      </c>
      <c r="E270" s="2">
        <v>16.733</v>
      </c>
      <c r="F270" s="2">
        <v>40.883</v>
      </c>
      <c r="G270" s="2" t="s">
        <v>1331</v>
      </c>
      <c r="H270" s="2" t="s">
        <v>1540</v>
      </c>
      <c r="I270" s="2" t="s">
        <v>402</v>
      </c>
      <c r="J270" s="2" t="s">
        <v>289</v>
      </c>
      <c r="K270" s="2" t="s">
        <v>34</v>
      </c>
      <c r="L270" s="22" t="s">
        <v>97</v>
      </c>
      <c r="M270" s="2" t="s">
        <v>34</v>
      </c>
      <c r="N270" s="2" t="s">
        <v>34</v>
      </c>
      <c r="O270" s="2" t="s">
        <v>34</v>
      </c>
      <c r="P270" s="2">
        <v>4100.0</v>
      </c>
      <c r="Q270" s="2"/>
      <c r="R270" s="2">
        <v>-2852.0</v>
      </c>
      <c r="S270" s="2">
        <v>-2577.0</v>
      </c>
      <c r="T270" s="4">
        <f t="shared" si="1"/>
        <v>-2714.5</v>
      </c>
      <c r="U270" s="4">
        <v>-2852.0</v>
      </c>
      <c r="V270" s="4">
        <v>-2577.0</v>
      </c>
      <c r="W270" s="4">
        <v>-2714.5</v>
      </c>
      <c r="X270" s="4">
        <f t="shared" si="2"/>
        <v>-4664.5</v>
      </c>
      <c r="Y270" s="2" t="s">
        <v>1541</v>
      </c>
      <c r="Z270" s="3"/>
      <c r="AA270" s="3"/>
      <c r="AB270" s="2"/>
      <c r="AC270" s="2" t="s">
        <v>34</v>
      </c>
      <c r="AD270" s="2"/>
      <c r="AE270" s="5"/>
    </row>
    <row r="271" ht="12.75" customHeight="1">
      <c r="A271" s="1" t="s">
        <v>1542</v>
      </c>
      <c r="B271" s="2" t="s">
        <v>1543</v>
      </c>
      <c r="C271" s="2" t="s">
        <v>1544</v>
      </c>
      <c r="D271" s="2" t="s">
        <v>1545</v>
      </c>
      <c r="E271" s="2">
        <v>15.066</v>
      </c>
      <c r="F271" s="2">
        <v>40.416</v>
      </c>
      <c r="G271" s="2" t="s">
        <v>1331</v>
      </c>
      <c r="H271" s="2" t="s">
        <v>1546</v>
      </c>
      <c r="I271" s="2" t="s">
        <v>184</v>
      </c>
      <c r="J271" s="2" t="s">
        <v>289</v>
      </c>
      <c r="K271" s="2" t="s">
        <v>34</v>
      </c>
      <c r="L271" s="22" t="s">
        <v>97</v>
      </c>
      <c r="M271" s="2" t="s">
        <v>34</v>
      </c>
      <c r="N271" s="2" t="s">
        <v>34</v>
      </c>
      <c r="O271" s="2" t="s">
        <v>34</v>
      </c>
      <c r="P271" s="2">
        <v>4400.0</v>
      </c>
      <c r="Q271" s="2"/>
      <c r="R271" s="2">
        <v>-3300.0</v>
      </c>
      <c r="S271" s="2">
        <v>-3000.0</v>
      </c>
      <c r="T271" s="4">
        <f t="shared" si="1"/>
        <v>-3150</v>
      </c>
      <c r="U271" s="4">
        <v>-2889.0</v>
      </c>
      <c r="V271" s="4">
        <v>-2702.0</v>
      </c>
      <c r="W271" s="4">
        <v>-2795.5</v>
      </c>
      <c r="X271" s="4">
        <f t="shared" si="2"/>
        <v>-4745.5</v>
      </c>
      <c r="Y271" s="2" t="s">
        <v>1541</v>
      </c>
      <c r="Z271" s="3"/>
      <c r="AA271" s="3"/>
      <c r="AB271" s="2"/>
      <c r="AC271" s="2" t="s">
        <v>34</v>
      </c>
      <c r="AD271" s="2"/>
      <c r="AE271" s="5"/>
    </row>
    <row r="272" ht="12.75" customHeight="1">
      <c r="A272" s="1" t="s">
        <v>1547</v>
      </c>
      <c r="B272" s="2" t="s">
        <v>1548</v>
      </c>
      <c r="C272" s="2" t="s">
        <v>1549</v>
      </c>
      <c r="D272" s="2" t="s">
        <v>1550</v>
      </c>
      <c r="E272" s="2">
        <v>13.55</v>
      </c>
      <c r="F272" s="2">
        <v>43.383</v>
      </c>
      <c r="G272" s="2" t="s">
        <v>1331</v>
      </c>
      <c r="H272" s="2" t="s">
        <v>1332</v>
      </c>
      <c r="I272" s="2" t="s">
        <v>184</v>
      </c>
      <c r="J272" s="2" t="s">
        <v>289</v>
      </c>
      <c r="K272" s="2" t="s">
        <v>289</v>
      </c>
      <c r="L272" s="22" t="s">
        <v>1551</v>
      </c>
      <c r="M272" s="2" t="s">
        <v>42</v>
      </c>
      <c r="N272" s="2" t="s">
        <v>34</v>
      </c>
      <c r="O272" s="2" t="s">
        <v>1552</v>
      </c>
      <c r="P272" s="2">
        <v>4661.0</v>
      </c>
      <c r="Q272" s="2">
        <v>30.0</v>
      </c>
      <c r="R272" s="2">
        <v>-3519.0</v>
      </c>
      <c r="S272" s="2">
        <v>-3366.0</v>
      </c>
      <c r="T272" s="4">
        <f t="shared" si="1"/>
        <v>-3442.5</v>
      </c>
      <c r="U272" s="2">
        <v>-3516.0</v>
      </c>
      <c r="V272" s="2">
        <v>-3369.0</v>
      </c>
      <c r="W272" s="4">
        <v>-3442.5</v>
      </c>
      <c r="X272" s="4">
        <f t="shared" si="2"/>
        <v>-5392.5</v>
      </c>
      <c r="Y272" s="2" t="s">
        <v>34</v>
      </c>
      <c r="Z272" s="3">
        <v>-20.3</v>
      </c>
      <c r="AA272" s="3"/>
      <c r="AB272" s="2"/>
      <c r="AC272" s="2" t="s">
        <v>34</v>
      </c>
      <c r="AD272" s="2"/>
      <c r="AE272" s="5"/>
    </row>
    <row r="273" ht="12.75" customHeight="1">
      <c r="A273" s="1" t="s">
        <v>1553</v>
      </c>
      <c r="B273" s="2" t="s">
        <v>1554</v>
      </c>
      <c r="C273" s="2" t="s">
        <v>1555</v>
      </c>
      <c r="D273" s="2" t="s">
        <v>1556</v>
      </c>
      <c r="E273" s="2">
        <v>13.283</v>
      </c>
      <c r="F273" s="2">
        <v>41.87</v>
      </c>
      <c r="G273" s="2" t="s">
        <v>1331</v>
      </c>
      <c r="H273" s="2" t="s">
        <v>1557</v>
      </c>
      <c r="I273" s="2" t="s">
        <v>402</v>
      </c>
      <c r="J273" s="2" t="s">
        <v>228</v>
      </c>
      <c r="K273" s="2" t="s">
        <v>228</v>
      </c>
      <c r="L273" s="22" t="s">
        <v>97</v>
      </c>
      <c r="M273" s="2" t="s">
        <v>42</v>
      </c>
      <c r="N273" s="2" t="s">
        <v>34</v>
      </c>
      <c r="O273" s="2" t="s">
        <v>1558</v>
      </c>
      <c r="P273" s="2">
        <v>6499.0</v>
      </c>
      <c r="Q273" s="2">
        <v>41.0</v>
      </c>
      <c r="R273" s="2">
        <v>-5536.0</v>
      </c>
      <c r="S273" s="2">
        <v>-5369.0</v>
      </c>
      <c r="T273" s="4">
        <f t="shared" si="1"/>
        <v>-5452.5</v>
      </c>
      <c r="U273" s="2">
        <v>-5552.0</v>
      </c>
      <c r="V273" s="2">
        <v>-5368.0</v>
      </c>
      <c r="W273" s="4">
        <v>-5460.0</v>
      </c>
      <c r="X273" s="4">
        <f t="shared" si="2"/>
        <v>-7410</v>
      </c>
      <c r="Y273" s="2" t="s">
        <v>34</v>
      </c>
      <c r="Z273" s="3">
        <v>-20.2</v>
      </c>
      <c r="AA273" s="3">
        <v>9.2</v>
      </c>
      <c r="AB273" s="2">
        <v>3.23</v>
      </c>
      <c r="AC273" s="2" t="s">
        <v>34</v>
      </c>
      <c r="AD273" s="2"/>
      <c r="AE273" s="5"/>
    </row>
    <row r="274" ht="12.75" customHeight="1">
      <c r="A274" s="1" t="s">
        <v>1559</v>
      </c>
      <c r="B274" s="2" t="s">
        <v>1560</v>
      </c>
      <c r="C274" s="2" t="s">
        <v>1561</v>
      </c>
      <c r="D274" s="2" t="s">
        <v>1562</v>
      </c>
      <c r="E274" s="2">
        <v>102.634</v>
      </c>
      <c r="F274" s="2">
        <v>58.752</v>
      </c>
      <c r="G274" s="2" t="s">
        <v>206</v>
      </c>
      <c r="H274" s="2" t="s">
        <v>1563</v>
      </c>
      <c r="I274" s="2" t="s">
        <v>184</v>
      </c>
      <c r="J274" s="2" t="s">
        <v>628</v>
      </c>
      <c r="K274" s="2" t="s">
        <v>228</v>
      </c>
      <c r="L274" s="22" t="s">
        <v>97</v>
      </c>
      <c r="M274" s="2" t="s">
        <v>147</v>
      </c>
      <c r="N274" s="2" t="s">
        <v>1564</v>
      </c>
      <c r="O274" s="2" t="s">
        <v>1565</v>
      </c>
      <c r="P274" s="2">
        <v>6781.0</v>
      </c>
      <c r="Q274" s="2">
        <v>35.0</v>
      </c>
      <c r="R274" s="2">
        <v>-5727.0</v>
      </c>
      <c r="S274" s="2">
        <v>-5632.0</v>
      </c>
      <c r="T274" s="4">
        <f t="shared" si="1"/>
        <v>-5679.5</v>
      </c>
      <c r="U274" s="2">
        <v>-5332.0</v>
      </c>
      <c r="V274" s="2">
        <v>-5080.0</v>
      </c>
      <c r="W274" s="4">
        <v>-5206.0</v>
      </c>
      <c r="X274" s="4">
        <f t="shared" si="2"/>
        <v>-7156</v>
      </c>
      <c r="Y274" s="2" t="s">
        <v>34</v>
      </c>
      <c r="Z274" s="3">
        <v>-19.6</v>
      </c>
      <c r="AA274" s="3">
        <v>13.4</v>
      </c>
      <c r="AB274" s="2">
        <v>3.2</v>
      </c>
      <c r="AC274" s="2" t="s">
        <v>34</v>
      </c>
      <c r="AD274" s="2"/>
      <c r="AE274" s="5"/>
    </row>
    <row r="275" ht="12.75" customHeight="1">
      <c r="A275" s="1" t="s">
        <v>1566</v>
      </c>
      <c r="B275" s="2" t="s">
        <v>1567</v>
      </c>
      <c r="C275" s="2" t="s">
        <v>1568</v>
      </c>
      <c r="D275" s="2" t="s">
        <v>1562</v>
      </c>
      <c r="E275" s="2">
        <v>102.634</v>
      </c>
      <c r="F275" s="2">
        <v>58.752</v>
      </c>
      <c r="G275" s="2" t="s">
        <v>206</v>
      </c>
      <c r="H275" s="2" t="s">
        <v>1563</v>
      </c>
      <c r="I275" s="2" t="s">
        <v>184</v>
      </c>
      <c r="J275" s="2" t="s">
        <v>628</v>
      </c>
      <c r="K275" s="2" t="s">
        <v>228</v>
      </c>
      <c r="L275" s="22" t="s">
        <v>97</v>
      </c>
      <c r="M275" s="2" t="s">
        <v>42</v>
      </c>
      <c r="N275" s="2" t="s">
        <v>246</v>
      </c>
      <c r="O275" s="2" t="s">
        <v>1569</v>
      </c>
      <c r="P275" s="2">
        <v>6678.0</v>
      </c>
      <c r="Q275" s="2">
        <v>37.0</v>
      </c>
      <c r="R275" s="2">
        <v>-5661.0</v>
      </c>
      <c r="S275" s="2">
        <v>-5532.0</v>
      </c>
      <c r="T275" s="4">
        <f t="shared" si="1"/>
        <v>-5596.5</v>
      </c>
      <c r="U275" s="2">
        <v>-5217.0</v>
      </c>
      <c r="V275" s="2">
        <v>-5003.0</v>
      </c>
      <c r="W275" s="4">
        <v>-5110.0</v>
      </c>
      <c r="X275" s="4">
        <f t="shared" si="2"/>
        <v>-7060</v>
      </c>
      <c r="Y275" s="2" t="s">
        <v>34</v>
      </c>
      <c r="Z275" s="3">
        <v>-19.5</v>
      </c>
      <c r="AA275" s="3">
        <v>13.6</v>
      </c>
      <c r="AB275" s="2">
        <v>3.18</v>
      </c>
      <c r="AC275" s="2" t="s">
        <v>34</v>
      </c>
      <c r="AD275" s="2"/>
      <c r="AE275" s="5"/>
    </row>
    <row r="276" ht="12.75" customHeight="1">
      <c r="A276" s="1" t="s">
        <v>1570</v>
      </c>
      <c r="B276" s="2" t="s">
        <v>1571</v>
      </c>
      <c r="C276" s="2" t="s">
        <v>1572</v>
      </c>
      <c r="D276" s="2" t="s">
        <v>1573</v>
      </c>
      <c r="E276" s="2">
        <v>-2.304</v>
      </c>
      <c r="F276" s="2">
        <v>51.697</v>
      </c>
      <c r="G276" s="2" t="s">
        <v>1167</v>
      </c>
      <c r="H276" s="2" t="s">
        <v>1574</v>
      </c>
      <c r="I276" s="2" t="s">
        <v>1575</v>
      </c>
      <c r="J276" s="2" t="s">
        <v>228</v>
      </c>
      <c r="K276" s="2" t="s">
        <v>228</v>
      </c>
      <c r="L276" s="22" t="s">
        <v>1576</v>
      </c>
      <c r="M276" s="2" t="s">
        <v>42</v>
      </c>
      <c r="N276" s="2" t="s">
        <v>693</v>
      </c>
      <c r="O276" s="2" t="s">
        <v>1577</v>
      </c>
      <c r="P276" s="2">
        <v>4767.0</v>
      </c>
      <c r="Q276" s="2">
        <v>33.0</v>
      </c>
      <c r="R276" s="2">
        <v>-3641.0</v>
      </c>
      <c r="S276" s="2">
        <v>-3384.0</v>
      </c>
      <c r="T276" s="4">
        <f t="shared" si="1"/>
        <v>-3512.5</v>
      </c>
      <c r="U276" s="2">
        <v>-3639.0</v>
      </c>
      <c r="V276" s="2">
        <v>-3383.0</v>
      </c>
      <c r="W276" s="4">
        <v>-3511.0</v>
      </c>
      <c r="X276" s="4">
        <f t="shared" si="2"/>
        <v>-5461</v>
      </c>
      <c r="Y276" s="2" t="s">
        <v>34</v>
      </c>
      <c r="Z276" s="3">
        <v>-21.0</v>
      </c>
      <c r="AA276" s="3">
        <v>10.2</v>
      </c>
      <c r="AB276" s="2">
        <v>3.23</v>
      </c>
      <c r="AC276" s="2" t="s">
        <v>34</v>
      </c>
      <c r="AD276" s="2"/>
      <c r="AE276" s="5"/>
    </row>
    <row r="277" ht="12.75" customHeight="1">
      <c r="A277" s="1" t="s">
        <v>1578</v>
      </c>
      <c r="B277" s="2" t="s">
        <v>1579</v>
      </c>
      <c r="C277" s="2" t="s">
        <v>1580</v>
      </c>
      <c r="D277" s="2" t="s">
        <v>1581</v>
      </c>
      <c r="E277" s="2">
        <v>10.257</v>
      </c>
      <c r="F277" s="2">
        <v>56.027</v>
      </c>
      <c r="G277" s="2" t="s">
        <v>37</v>
      </c>
      <c r="H277" s="2" t="s">
        <v>38</v>
      </c>
      <c r="I277" s="2" t="s">
        <v>1109</v>
      </c>
      <c r="J277" s="2" t="s">
        <v>40</v>
      </c>
      <c r="K277" s="2" t="s">
        <v>40</v>
      </c>
      <c r="L277" s="22" t="s">
        <v>1582</v>
      </c>
      <c r="M277" s="2" t="s">
        <v>58</v>
      </c>
      <c r="N277" s="2" t="s">
        <v>239</v>
      </c>
      <c r="O277" s="2" t="s">
        <v>1583</v>
      </c>
      <c r="P277" s="2">
        <v>5800.0</v>
      </c>
      <c r="Q277" s="2">
        <v>35.0</v>
      </c>
      <c r="R277" s="2">
        <v>-4727.0</v>
      </c>
      <c r="S277" s="2">
        <v>-4546.0</v>
      </c>
      <c r="T277" s="4">
        <f t="shared" si="1"/>
        <v>-4636.5</v>
      </c>
      <c r="U277" s="2">
        <v>-4446.0</v>
      </c>
      <c r="V277" s="2">
        <v>-4265.0</v>
      </c>
      <c r="W277" s="4">
        <v>-4355.5</v>
      </c>
      <c r="X277" s="4">
        <f t="shared" si="2"/>
        <v>-6305.5</v>
      </c>
      <c r="Y277" s="2" t="s">
        <v>34</v>
      </c>
      <c r="Z277" s="3">
        <v>-11.8</v>
      </c>
      <c r="AA277" s="3">
        <v>15.3</v>
      </c>
      <c r="AB277" s="2">
        <v>3.2</v>
      </c>
      <c r="AC277" s="2" t="s">
        <v>1584</v>
      </c>
      <c r="AD277" s="2">
        <v>0.709362</v>
      </c>
      <c r="AE277" s="5"/>
    </row>
    <row r="278" ht="12.75" customHeight="1">
      <c r="A278" s="1" t="s">
        <v>1585</v>
      </c>
      <c r="B278" s="2" t="s">
        <v>1586</v>
      </c>
      <c r="C278" s="2" t="s">
        <v>34</v>
      </c>
      <c r="D278" s="2" t="s">
        <v>1587</v>
      </c>
      <c r="E278" s="2">
        <v>10.622</v>
      </c>
      <c r="F278" s="2">
        <v>55.545</v>
      </c>
      <c r="G278" s="2" t="s">
        <v>37</v>
      </c>
      <c r="H278" s="2" t="s">
        <v>720</v>
      </c>
      <c r="I278" s="2" t="s">
        <v>1109</v>
      </c>
      <c r="J278" s="2" t="s">
        <v>40</v>
      </c>
      <c r="K278" s="2" t="s">
        <v>40</v>
      </c>
      <c r="L278" s="22" t="s">
        <v>1588</v>
      </c>
      <c r="M278" s="2" t="s">
        <v>295</v>
      </c>
      <c r="N278" s="2" t="s">
        <v>1589</v>
      </c>
      <c r="O278" s="2" t="s">
        <v>1590</v>
      </c>
      <c r="P278" s="2">
        <v>5496.0</v>
      </c>
      <c r="Q278" s="2">
        <v>57.0</v>
      </c>
      <c r="R278" s="2">
        <v>-4456.0</v>
      </c>
      <c r="S278" s="2">
        <v>-4244.0</v>
      </c>
      <c r="T278" s="4">
        <f t="shared" si="1"/>
        <v>-4350</v>
      </c>
      <c r="U278" s="2">
        <v>-4239.0</v>
      </c>
      <c r="V278" s="2">
        <v>-3950.0</v>
      </c>
      <c r="W278" s="4">
        <v>-4094.5</v>
      </c>
      <c r="X278" s="4">
        <f t="shared" si="2"/>
        <v>-6044.5</v>
      </c>
      <c r="Y278" s="2" t="s">
        <v>34</v>
      </c>
      <c r="Z278" s="3">
        <v>-10.1</v>
      </c>
      <c r="AA278" s="3">
        <v>14.5</v>
      </c>
      <c r="AB278" s="2">
        <v>3.2</v>
      </c>
      <c r="AC278" s="2" t="s">
        <v>1591</v>
      </c>
      <c r="AD278" s="2">
        <v>0.709548</v>
      </c>
      <c r="AE278" s="5"/>
    </row>
    <row r="279" ht="12.75" customHeight="1">
      <c r="A279" s="1" t="s">
        <v>1592</v>
      </c>
      <c r="B279" s="2" t="s">
        <v>1593</v>
      </c>
      <c r="C279" s="2" t="s">
        <v>1594</v>
      </c>
      <c r="D279" s="2" t="s">
        <v>1595</v>
      </c>
      <c r="E279" s="2">
        <v>10.715</v>
      </c>
      <c r="F279" s="2">
        <v>56.401</v>
      </c>
      <c r="G279" s="2" t="s">
        <v>37</v>
      </c>
      <c r="H279" s="2" t="s">
        <v>38</v>
      </c>
      <c r="I279" s="2" t="s">
        <v>1050</v>
      </c>
      <c r="J279" s="2" t="s">
        <v>40</v>
      </c>
      <c r="K279" s="2" t="s">
        <v>40</v>
      </c>
      <c r="L279" s="22" t="s">
        <v>1596</v>
      </c>
      <c r="M279" s="2" t="s">
        <v>42</v>
      </c>
      <c r="N279" s="2" t="s">
        <v>1597</v>
      </c>
      <c r="O279" s="2" t="s">
        <v>1598</v>
      </c>
      <c r="P279" s="2">
        <v>5821.0</v>
      </c>
      <c r="Q279" s="2">
        <v>37.0</v>
      </c>
      <c r="R279" s="2">
        <v>-4782.0</v>
      </c>
      <c r="S279" s="2">
        <v>-4559.0</v>
      </c>
      <c r="T279" s="4">
        <f t="shared" si="1"/>
        <v>-4670.5</v>
      </c>
      <c r="U279" s="2">
        <v>-4444.0</v>
      </c>
      <c r="V279" s="2">
        <v>-4253.0</v>
      </c>
      <c r="W279" s="4">
        <v>-4348.5</v>
      </c>
      <c r="X279" s="4">
        <f t="shared" si="2"/>
        <v>-6298.5</v>
      </c>
      <c r="Y279" s="2" t="s">
        <v>34</v>
      </c>
      <c r="Z279" s="3">
        <v>-10.5</v>
      </c>
      <c r="AA279" s="3">
        <v>14.5</v>
      </c>
      <c r="AB279" s="2"/>
      <c r="AC279" s="2" t="s">
        <v>1599</v>
      </c>
      <c r="AD279" s="2">
        <v>0.709419</v>
      </c>
      <c r="AE279" s="5"/>
    </row>
    <row r="280" ht="12.75" customHeight="1">
      <c r="A280" s="1" t="s">
        <v>1600</v>
      </c>
      <c r="B280" s="2" t="s">
        <v>1601</v>
      </c>
      <c r="C280" s="2" t="s">
        <v>1602</v>
      </c>
      <c r="D280" s="2" t="s">
        <v>1603</v>
      </c>
      <c r="E280" s="2">
        <v>10.643</v>
      </c>
      <c r="F280" s="2">
        <v>56.365</v>
      </c>
      <c r="G280" s="2" t="s">
        <v>37</v>
      </c>
      <c r="H280" s="2" t="s">
        <v>38</v>
      </c>
      <c r="I280" s="2" t="s">
        <v>1109</v>
      </c>
      <c r="J280" s="2" t="s">
        <v>40</v>
      </c>
      <c r="K280" s="2" t="s">
        <v>40</v>
      </c>
      <c r="L280" s="2" t="s">
        <v>1604</v>
      </c>
      <c r="M280" s="2" t="s">
        <v>34</v>
      </c>
      <c r="N280" s="2" t="s">
        <v>34</v>
      </c>
      <c r="O280" s="2" t="s">
        <v>1605</v>
      </c>
      <c r="P280" s="2">
        <v>6289.0</v>
      </c>
      <c r="Q280" s="2">
        <v>45.0</v>
      </c>
      <c r="R280" s="2">
        <v>-5370.0</v>
      </c>
      <c r="S280" s="2">
        <v>-5079.0</v>
      </c>
      <c r="T280" s="4">
        <f t="shared" si="1"/>
        <v>-5224.5</v>
      </c>
      <c r="U280" s="2">
        <v>-4938.0</v>
      </c>
      <c r="V280" s="2">
        <v>-4717.0</v>
      </c>
      <c r="W280" s="4">
        <v>-4827.5</v>
      </c>
      <c r="X280" s="4">
        <f t="shared" si="2"/>
        <v>-6777.5</v>
      </c>
      <c r="Y280" s="2" t="s">
        <v>34</v>
      </c>
      <c r="Z280" s="3">
        <v>-10.1</v>
      </c>
      <c r="AA280" s="3">
        <v>12.9</v>
      </c>
      <c r="AB280" s="2"/>
      <c r="AC280" s="2" t="s">
        <v>1606</v>
      </c>
      <c r="AD280" s="2">
        <v>0.709848</v>
      </c>
      <c r="AE280" s="5"/>
    </row>
    <row r="281" ht="12.75" customHeight="1">
      <c r="A281" s="1" t="s">
        <v>1607</v>
      </c>
      <c r="B281" s="2" t="s">
        <v>1608</v>
      </c>
      <c r="C281" s="2" t="s">
        <v>34</v>
      </c>
      <c r="D281" s="2" t="s">
        <v>1609</v>
      </c>
      <c r="E281" s="2">
        <v>12.007</v>
      </c>
      <c r="F281" s="2">
        <v>55.758</v>
      </c>
      <c r="G281" s="2" t="s">
        <v>37</v>
      </c>
      <c r="H281" s="2" t="s">
        <v>55</v>
      </c>
      <c r="I281" s="2" t="s">
        <v>39</v>
      </c>
      <c r="J281" s="2" t="s">
        <v>191</v>
      </c>
      <c r="K281" s="2" t="s">
        <v>191</v>
      </c>
      <c r="L281" s="22" t="s">
        <v>97</v>
      </c>
      <c r="M281" s="2" t="s">
        <v>122</v>
      </c>
      <c r="N281" s="2" t="s">
        <v>34</v>
      </c>
      <c r="O281" s="2" t="s">
        <v>44</v>
      </c>
      <c r="P281" s="2">
        <v>3442.0</v>
      </c>
      <c r="Q281" s="2">
        <v>32.0</v>
      </c>
      <c r="R281" s="2">
        <v>-1879.0</v>
      </c>
      <c r="S281" s="2">
        <v>-1665.0</v>
      </c>
      <c r="T281" s="4">
        <f t="shared" si="1"/>
        <v>-1772</v>
      </c>
      <c r="U281" s="2">
        <v>-1869.0</v>
      </c>
      <c r="V281" s="2">
        <v>-1566.0</v>
      </c>
      <c r="W281" s="4">
        <v>-1717.5</v>
      </c>
      <c r="X281" s="4">
        <f t="shared" si="2"/>
        <v>-3667.5</v>
      </c>
      <c r="Y281" s="2" t="s">
        <v>34</v>
      </c>
      <c r="Z281" s="2">
        <v>-19.2</v>
      </c>
      <c r="AA281" s="2">
        <v>8.8</v>
      </c>
      <c r="AB281" s="2">
        <v>3.18</v>
      </c>
      <c r="AC281" s="2" t="s">
        <v>1610</v>
      </c>
      <c r="AD281" s="2">
        <v>0.70985</v>
      </c>
      <c r="AE281" s="5"/>
    </row>
    <row r="282" ht="12.75" customHeight="1">
      <c r="A282" s="1" t="s">
        <v>1611</v>
      </c>
      <c r="B282" s="2" t="s">
        <v>1612</v>
      </c>
      <c r="C282" s="2" t="s">
        <v>1613</v>
      </c>
      <c r="D282" s="2" t="s">
        <v>1614</v>
      </c>
      <c r="E282" s="2">
        <v>12.275</v>
      </c>
      <c r="F282" s="2">
        <v>55.576</v>
      </c>
      <c r="G282" s="2" t="s">
        <v>37</v>
      </c>
      <c r="H282" s="2" t="s">
        <v>55</v>
      </c>
      <c r="I282" s="2" t="s">
        <v>56</v>
      </c>
      <c r="J282" s="2" t="s">
        <v>191</v>
      </c>
      <c r="K282" s="2" t="s">
        <v>191</v>
      </c>
      <c r="L282" s="22" t="s">
        <v>1057</v>
      </c>
      <c r="M282" s="2" t="s">
        <v>1615</v>
      </c>
      <c r="N282" s="2" t="s">
        <v>1616</v>
      </c>
      <c r="O282" s="2" t="s">
        <v>1617</v>
      </c>
      <c r="P282" s="2">
        <v>3568.0</v>
      </c>
      <c r="Q282" s="2">
        <v>51.0</v>
      </c>
      <c r="R282" s="2">
        <v>-2112.0</v>
      </c>
      <c r="S282" s="2">
        <v>-1752.0</v>
      </c>
      <c r="T282" s="4">
        <f t="shared" si="1"/>
        <v>-1932</v>
      </c>
      <c r="U282" s="2">
        <v>-1885.0</v>
      </c>
      <c r="V282" s="2">
        <v>-1548.0</v>
      </c>
      <c r="W282" s="4">
        <v>-1716.5</v>
      </c>
      <c r="X282" s="4">
        <f t="shared" si="2"/>
        <v>-3666.5</v>
      </c>
      <c r="Y282" s="2" t="s">
        <v>34</v>
      </c>
      <c r="Z282" s="3">
        <v>-20.4</v>
      </c>
      <c r="AA282" s="3">
        <v>12.1</v>
      </c>
      <c r="AB282" s="2">
        <v>3.17</v>
      </c>
      <c r="AC282" s="2" t="s">
        <v>1618</v>
      </c>
      <c r="AD282" s="2">
        <v>0.709659</v>
      </c>
      <c r="AE282" s="5"/>
    </row>
    <row r="283" ht="12.75" customHeight="1">
      <c r="A283" s="1" t="s">
        <v>1619</v>
      </c>
      <c r="B283" s="2" t="s">
        <v>1620</v>
      </c>
      <c r="C283" s="2" t="s">
        <v>1621</v>
      </c>
      <c r="D283" s="2" t="s">
        <v>1614</v>
      </c>
      <c r="E283" s="2">
        <v>12.275</v>
      </c>
      <c r="F283" s="2">
        <v>55.576</v>
      </c>
      <c r="G283" s="2" t="s">
        <v>37</v>
      </c>
      <c r="H283" s="2" t="s">
        <v>55</v>
      </c>
      <c r="I283" s="2" t="s">
        <v>56</v>
      </c>
      <c r="J283" s="2" t="s">
        <v>191</v>
      </c>
      <c r="K283" s="2" t="s">
        <v>191</v>
      </c>
      <c r="L283" s="22" t="s">
        <v>1104</v>
      </c>
      <c r="M283" s="2" t="s">
        <v>42</v>
      </c>
      <c r="N283" s="2" t="s">
        <v>34</v>
      </c>
      <c r="O283" s="2" t="s">
        <v>1622</v>
      </c>
      <c r="P283" s="2">
        <v>3756.0</v>
      </c>
      <c r="Q283" s="2">
        <v>29.0</v>
      </c>
      <c r="R283" s="2">
        <v>-2284.0</v>
      </c>
      <c r="S283" s="2">
        <v>-2042.0</v>
      </c>
      <c r="T283" s="4">
        <f t="shared" si="1"/>
        <v>-2163</v>
      </c>
      <c r="U283" s="2">
        <v>-2284.0</v>
      </c>
      <c r="V283" s="2">
        <v>-2037.0</v>
      </c>
      <c r="W283" s="4">
        <v>-2160.5</v>
      </c>
      <c r="X283" s="4">
        <f t="shared" si="2"/>
        <v>-4110.5</v>
      </c>
      <c r="Y283" s="2" t="s">
        <v>34</v>
      </c>
      <c r="Z283" s="3">
        <v>-20.8</v>
      </c>
      <c r="AA283" s="3">
        <v>9.5</v>
      </c>
      <c r="AB283" s="2">
        <v>3.17</v>
      </c>
      <c r="AC283" s="2" t="s">
        <v>1623</v>
      </c>
      <c r="AD283" s="2">
        <v>0.715245</v>
      </c>
      <c r="AE283" s="5"/>
    </row>
    <row r="284" ht="12.75" customHeight="1">
      <c r="A284" s="1" t="s">
        <v>1624</v>
      </c>
      <c r="B284" s="2" t="s">
        <v>1625</v>
      </c>
      <c r="C284" s="2" t="s">
        <v>1626</v>
      </c>
      <c r="D284" s="2" t="s">
        <v>1627</v>
      </c>
      <c r="E284" s="2">
        <v>11.841</v>
      </c>
      <c r="F284" s="2">
        <v>54.865</v>
      </c>
      <c r="G284" s="2" t="s">
        <v>37</v>
      </c>
      <c r="H284" s="2" t="s">
        <v>417</v>
      </c>
      <c r="I284" s="2" t="s">
        <v>56</v>
      </c>
      <c r="J284" s="2" t="s">
        <v>96</v>
      </c>
      <c r="K284" s="2" t="s">
        <v>96</v>
      </c>
      <c r="L284" s="22" t="s">
        <v>1628</v>
      </c>
      <c r="M284" s="2" t="s">
        <v>42</v>
      </c>
      <c r="N284" s="2" t="s">
        <v>130</v>
      </c>
      <c r="O284" s="2" t="s">
        <v>1629</v>
      </c>
      <c r="P284" s="2">
        <v>4688.0</v>
      </c>
      <c r="Q284" s="2">
        <v>31.0</v>
      </c>
      <c r="R284" s="2">
        <v>-3627.0</v>
      </c>
      <c r="S284" s="2">
        <v>-3370.0</v>
      </c>
      <c r="T284" s="4">
        <f t="shared" si="1"/>
        <v>-3498.5</v>
      </c>
      <c r="U284" s="2">
        <v>-3365.0</v>
      </c>
      <c r="V284" s="2">
        <v>-3102.0</v>
      </c>
      <c r="W284" s="4">
        <v>-3233.5</v>
      </c>
      <c r="X284" s="4">
        <f t="shared" si="2"/>
        <v>-5183.5</v>
      </c>
      <c r="Y284" s="2" t="s">
        <v>34</v>
      </c>
      <c r="Z284" s="3">
        <v>-20.0</v>
      </c>
      <c r="AA284" s="3">
        <v>11.0</v>
      </c>
      <c r="AB284" s="2">
        <v>3.23</v>
      </c>
      <c r="AC284" s="2" t="s">
        <v>1630</v>
      </c>
      <c r="AD284" s="2">
        <v>0.710525</v>
      </c>
      <c r="AE284" s="5"/>
    </row>
    <row r="285" ht="12.75" customHeight="1">
      <c r="A285" s="1" t="s">
        <v>1631</v>
      </c>
      <c r="B285" s="2" t="s">
        <v>1632</v>
      </c>
      <c r="C285" s="2" t="s">
        <v>1633</v>
      </c>
      <c r="D285" s="2" t="s">
        <v>1627</v>
      </c>
      <c r="E285" s="2">
        <v>11.841</v>
      </c>
      <c r="F285" s="2">
        <v>54.865</v>
      </c>
      <c r="G285" s="2" t="s">
        <v>37</v>
      </c>
      <c r="H285" s="2" t="s">
        <v>417</v>
      </c>
      <c r="I285" s="2" t="s">
        <v>56</v>
      </c>
      <c r="J285" s="2" t="s">
        <v>96</v>
      </c>
      <c r="K285" s="2" t="s">
        <v>96</v>
      </c>
      <c r="L285" s="22" t="s">
        <v>161</v>
      </c>
      <c r="M285" s="2" t="s">
        <v>42</v>
      </c>
      <c r="N285" s="2" t="s">
        <v>59</v>
      </c>
      <c r="O285" s="2" t="s">
        <v>1634</v>
      </c>
      <c r="P285" s="2">
        <v>4743.0</v>
      </c>
      <c r="Q285" s="2">
        <v>31.0</v>
      </c>
      <c r="R285" s="2">
        <v>-3636.0</v>
      </c>
      <c r="S285" s="2">
        <v>-3380.0</v>
      </c>
      <c r="T285" s="4">
        <f t="shared" si="1"/>
        <v>-3508</v>
      </c>
      <c r="U285" s="2">
        <v>-3633.0</v>
      </c>
      <c r="V285" s="2">
        <v>-3380.0</v>
      </c>
      <c r="W285" s="4">
        <v>-3506.5</v>
      </c>
      <c r="X285" s="4">
        <f t="shared" si="2"/>
        <v>-5456.5</v>
      </c>
      <c r="Y285" s="2" t="s">
        <v>34</v>
      </c>
      <c r="Z285" s="3">
        <v>-21.1</v>
      </c>
      <c r="AA285" s="3">
        <v>9.7</v>
      </c>
      <c r="AB285" s="2">
        <v>32.0</v>
      </c>
      <c r="AC285" s="2" t="s">
        <v>1635</v>
      </c>
      <c r="AD285" s="2">
        <v>0.709742</v>
      </c>
      <c r="AE285" s="5"/>
    </row>
    <row r="286" ht="12.75" customHeight="1">
      <c r="A286" s="1" t="s">
        <v>1636</v>
      </c>
      <c r="B286" s="2" t="s">
        <v>1637</v>
      </c>
      <c r="C286" s="2" t="s">
        <v>1638</v>
      </c>
      <c r="D286" s="2" t="s">
        <v>1639</v>
      </c>
      <c r="E286" s="2">
        <v>9.987</v>
      </c>
      <c r="F286" s="2">
        <v>55.895</v>
      </c>
      <c r="G286" s="2" t="s">
        <v>37</v>
      </c>
      <c r="H286" s="2" t="s">
        <v>38</v>
      </c>
      <c r="I286" s="2" t="s">
        <v>56</v>
      </c>
      <c r="J286" s="2" t="s">
        <v>1380</v>
      </c>
      <c r="K286" s="2" t="s">
        <v>170</v>
      </c>
      <c r="L286" s="22" t="s">
        <v>1253</v>
      </c>
      <c r="M286" s="2" t="s">
        <v>295</v>
      </c>
      <c r="N286" s="2" t="s">
        <v>34</v>
      </c>
      <c r="O286" s="2" t="s">
        <v>1640</v>
      </c>
      <c r="P286" s="2">
        <v>3837.0</v>
      </c>
      <c r="Q286" s="2">
        <v>30.0</v>
      </c>
      <c r="R286" s="2">
        <v>-2457.0</v>
      </c>
      <c r="S286" s="2">
        <v>-2201.0</v>
      </c>
      <c r="T286" s="4">
        <f t="shared" si="1"/>
        <v>-2329</v>
      </c>
      <c r="U286" s="2">
        <v>-2454.0</v>
      </c>
      <c r="V286" s="2">
        <v>-2155.0</v>
      </c>
      <c r="W286" s="4">
        <v>-2304.5</v>
      </c>
      <c r="X286" s="4">
        <f t="shared" si="2"/>
        <v>-4254.5</v>
      </c>
      <c r="Y286" s="2" t="s">
        <v>34</v>
      </c>
      <c r="Z286" s="3">
        <v>-21.1</v>
      </c>
      <c r="AA286" s="3">
        <v>9.1</v>
      </c>
      <c r="AB286" s="2">
        <v>3.19</v>
      </c>
      <c r="AC286" s="2" t="s">
        <v>34</v>
      </c>
      <c r="AD286" s="2"/>
      <c r="AE286" s="5"/>
    </row>
    <row r="287" ht="12.75" customHeight="1">
      <c r="A287" s="1" t="s">
        <v>1641</v>
      </c>
      <c r="B287" s="2" t="s">
        <v>1642</v>
      </c>
      <c r="C287" s="2" t="s">
        <v>1643</v>
      </c>
      <c r="D287" s="2" t="s">
        <v>1639</v>
      </c>
      <c r="E287" s="2">
        <v>9.987</v>
      </c>
      <c r="F287" s="2">
        <v>55.895</v>
      </c>
      <c r="G287" s="2" t="s">
        <v>37</v>
      </c>
      <c r="H287" s="2" t="s">
        <v>38</v>
      </c>
      <c r="I287" s="2" t="s">
        <v>56</v>
      </c>
      <c r="J287" s="2" t="s">
        <v>1380</v>
      </c>
      <c r="K287" s="2" t="s">
        <v>191</v>
      </c>
      <c r="L287" s="22" t="s">
        <v>1644</v>
      </c>
      <c r="M287" s="2" t="s">
        <v>211</v>
      </c>
      <c r="N287" s="2" t="s">
        <v>1645</v>
      </c>
      <c r="O287" s="2" t="s">
        <v>1646</v>
      </c>
      <c r="P287" s="2">
        <v>3699.0</v>
      </c>
      <c r="Q287" s="2">
        <v>35.0</v>
      </c>
      <c r="R287" s="2">
        <v>-2201.0</v>
      </c>
      <c r="S287" s="2">
        <v>-1977.0</v>
      </c>
      <c r="T287" s="4">
        <f t="shared" si="1"/>
        <v>-2089</v>
      </c>
      <c r="U287" s="2">
        <v>-2190.0</v>
      </c>
      <c r="V287" s="2">
        <v>-1941.0</v>
      </c>
      <c r="W287" s="4">
        <v>-2065.5</v>
      </c>
      <c r="X287" s="4">
        <f t="shared" si="2"/>
        <v>-4015.5</v>
      </c>
      <c r="Y287" s="2" t="s">
        <v>34</v>
      </c>
      <c r="Z287" s="3">
        <v>-19.9</v>
      </c>
      <c r="AA287" s="3">
        <v>11.5</v>
      </c>
      <c r="AB287" s="2">
        <v>3.24</v>
      </c>
      <c r="AC287" s="2" t="s">
        <v>1647</v>
      </c>
      <c r="AD287" s="2">
        <v>0.709385</v>
      </c>
      <c r="AE287" s="5"/>
    </row>
    <row r="288" ht="12.75" customHeight="1">
      <c r="A288" s="1" t="s">
        <v>1648</v>
      </c>
      <c r="B288" s="2" t="s">
        <v>1649</v>
      </c>
      <c r="C288" s="2" t="s">
        <v>1650</v>
      </c>
      <c r="D288" s="2" t="s">
        <v>1639</v>
      </c>
      <c r="E288" s="2">
        <v>9.987</v>
      </c>
      <c r="F288" s="2">
        <v>55.895</v>
      </c>
      <c r="G288" s="2" t="s">
        <v>37</v>
      </c>
      <c r="H288" s="2" t="s">
        <v>38</v>
      </c>
      <c r="I288" s="2" t="s">
        <v>56</v>
      </c>
      <c r="J288" s="2" t="s">
        <v>1380</v>
      </c>
      <c r="K288" s="2" t="s">
        <v>342</v>
      </c>
      <c r="L288" s="22" t="s">
        <v>1651</v>
      </c>
      <c r="M288" s="2" t="s">
        <v>211</v>
      </c>
      <c r="N288" s="2" t="s">
        <v>1652</v>
      </c>
      <c r="O288" s="2" t="s">
        <v>1653</v>
      </c>
      <c r="P288" s="2">
        <v>3803.0</v>
      </c>
      <c r="Q288" s="2">
        <v>36.0</v>
      </c>
      <c r="R288" s="2">
        <v>-2435.0</v>
      </c>
      <c r="S288" s="2">
        <v>-2135.0</v>
      </c>
      <c r="T288" s="4">
        <f t="shared" si="1"/>
        <v>-2285</v>
      </c>
      <c r="U288" s="2">
        <v>-2141.0</v>
      </c>
      <c r="V288" s="2">
        <v>-1930.0</v>
      </c>
      <c r="W288" s="4">
        <v>-2035.5</v>
      </c>
      <c r="X288" s="4">
        <f t="shared" si="2"/>
        <v>-3985.5</v>
      </c>
      <c r="Y288" s="2" t="s">
        <v>34</v>
      </c>
      <c r="Z288" s="3">
        <v>-20.5</v>
      </c>
      <c r="AA288" s="3">
        <v>11.1</v>
      </c>
      <c r="AB288" s="2">
        <v>3.24</v>
      </c>
      <c r="AC288" s="2" t="s">
        <v>1654</v>
      </c>
      <c r="AD288" s="2">
        <v>0.711054</v>
      </c>
      <c r="AE288" s="5"/>
    </row>
    <row r="289" ht="12.75" customHeight="1">
      <c r="A289" s="1" t="s">
        <v>1655</v>
      </c>
      <c r="B289" s="2" t="s">
        <v>1656</v>
      </c>
      <c r="C289" s="2" t="s">
        <v>1657</v>
      </c>
      <c r="D289" s="2" t="s">
        <v>1639</v>
      </c>
      <c r="E289" s="2">
        <v>9.987</v>
      </c>
      <c r="F289" s="2">
        <v>55.895</v>
      </c>
      <c r="G289" s="2" t="s">
        <v>37</v>
      </c>
      <c r="H289" s="2" t="s">
        <v>38</v>
      </c>
      <c r="I289" s="2" t="s">
        <v>56</v>
      </c>
      <c r="J289" s="2" t="s">
        <v>1380</v>
      </c>
      <c r="K289" s="2" t="s">
        <v>170</v>
      </c>
      <c r="L289" s="22" t="s">
        <v>1357</v>
      </c>
      <c r="M289" s="2" t="s">
        <v>42</v>
      </c>
      <c r="N289" s="2" t="s">
        <v>34</v>
      </c>
      <c r="O289" s="2" t="s">
        <v>1658</v>
      </c>
      <c r="P289" s="2">
        <v>3936.0</v>
      </c>
      <c r="Q289" s="2">
        <v>28.0</v>
      </c>
      <c r="R289" s="2">
        <v>-2562.0</v>
      </c>
      <c r="S289" s="2">
        <v>-2310.0</v>
      </c>
      <c r="T289" s="4">
        <f t="shared" si="1"/>
        <v>-2436</v>
      </c>
      <c r="U289" s="2">
        <v>-2563.0</v>
      </c>
      <c r="V289" s="2">
        <v>-2306.0</v>
      </c>
      <c r="W289" s="4">
        <v>-2434.5</v>
      </c>
      <c r="X289" s="4">
        <f t="shared" si="2"/>
        <v>-4384.5</v>
      </c>
      <c r="Y289" s="2" t="s">
        <v>34</v>
      </c>
      <c r="Z289" s="3">
        <v>-21.1</v>
      </c>
      <c r="AA289" s="3">
        <v>8.9</v>
      </c>
      <c r="AB289" s="2">
        <v>3.18</v>
      </c>
      <c r="AC289" s="2" t="s">
        <v>1659</v>
      </c>
      <c r="AD289" s="2">
        <v>0.710709</v>
      </c>
      <c r="AE289" s="5"/>
    </row>
    <row r="290" ht="12.75" customHeight="1">
      <c r="A290" s="1" t="s">
        <v>1660</v>
      </c>
      <c r="B290" s="2" t="s">
        <v>1661</v>
      </c>
      <c r="C290" s="2" t="s">
        <v>1662</v>
      </c>
      <c r="D290" s="2" t="s">
        <v>1663</v>
      </c>
      <c r="E290" s="2">
        <v>11.855</v>
      </c>
      <c r="F290" s="2">
        <v>55.703</v>
      </c>
      <c r="G290" s="2" t="s">
        <v>37</v>
      </c>
      <c r="H290" s="2" t="s">
        <v>55</v>
      </c>
      <c r="I290" s="2" t="s">
        <v>730</v>
      </c>
      <c r="J290" s="2" t="s">
        <v>1664</v>
      </c>
      <c r="K290" s="2" t="s">
        <v>191</v>
      </c>
      <c r="L290" s="22" t="s">
        <v>1665</v>
      </c>
      <c r="M290" s="2" t="s">
        <v>34</v>
      </c>
      <c r="N290" s="2" t="s">
        <v>34</v>
      </c>
      <c r="O290" s="2" t="s">
        <v>1666</v>
      </c>
      <c r="P290" s="2">
        <v>3710.0</v>
      </c>
      <c r="Q290" s="2">
        <v>35.0</v>
      </c>
      <c r="R290" s="2">
        <v>-2204.0</v>
      </c>
      <c r="S290" s="2">
        <v>-1981.0</v>
      </c>
      <c r="T290" s="4">
        <f t="shared" si="1"/>
        <v>-2092.5</v>
      </c>
      <c r="U290" s="2">
        <v>-2201.0</v>
      </c>
      <c r="V290" s="2">
        <v>-1974.0</v>
      </c>
      <c r="W290" s="4">
        <v>-2087.5</v>
      </c>
      <c r="X290" s="4">
        <f t="shared" si="2"/>
        <v>-4037.5</v>
      </c>
      <c r="Y290" s="2" t="s">
        <v>34</v>
      </c>
      <c r="Z290" s="3">
        <v>-20.5</v>
      </c>
      <c r="AA290" s="3">
        <v>9.7</v>
      </c>
      <c r="AB290" s="2">
        <v>3.19</v>
      </c>
      <c r="AC290" s="2" t="s">
        <v>1667</v>
      </c>
      <c r="AD290" s="2">
        <v>0.711382</v>
      </c>
      <c r="AE290" s="5"/>
    </row>
    <row r="291" ht="12.75" customHeight="1">
      <c r="A291" s="1" t="s">
        <v>1668</v>
      </c>
      <c r="B291" s="2" t="s">
        <v>1669</v>
      </c>
      <c r="C291" s="2" t="s">
        <v>34</v>
      </c>
      <c r="D291" s="2" t="s">
        <v>1670</v>
      </c>
      <c r="E291" s="2">
        <v>12.419</v>
      </c>
      <c r="F291" s="2">
        <v>54.989</v>
      </c>
      <c r="G291" s="2" t="s">
        <v>37</v>
      </c>
      <c r="H291" s="2" t="s">
        <v>1671</v>
      </c>
      <c r="I291" s="2" t="s">
        <v>56</v>
      </c>
      <c r="J291" s="2" t="s">
        <v>96</v>
      </c>
      <c r="K291" s="2" t="s">
        <v>96</v>
      </c>
      <c r="L291" s="22" t="s">
        <v>755</v>
      </c>
      <c r="M291" s="2" t="s">
        <v>1672</v>
      </c>
      <c r="N291" s="2" t="s">
        <v>34</v>
      </c>
      <c r="O291" s="2" t="s">
        <v>1673</v>
      </c>
      <c r="P291" s="2">
        <v>4774.0</v>
      </c>
      <c r="Q291" s="2">
        <v>52.0</v>
      </c>
      <c r="R291" s="2">
        <v>-3653.0</v>
      </c>
      <c r="S291" s="2">
        <v>-3377.0</v>
      </c>
      <c r="T291" s="4">
        <f t="shared" si="1"/>
        <v>-3515</v>
      </c>
      <c r="U291" s="2">
        <v>-3639.0</v>
      </c>
      <c r="V291" s="2">
        <v>-3377.0</v>
      </c>
      <c r="W291" s="4">
        <v>-3508.0</v>
      </c>
      <c r="X291" s="4">
        <f t="shared" si="2"/>
        <v>-5458</v>
      </c>
      <c r="Y291" s="2" t="s">
        <v>34</v>
      </c>
      <c r="Z291" s="3">
        <v>-20.1</v>
      </c>
      <c r="AA291" s="3">
        <v>10.6</v>
      </c>
      <c r="AB291" s="2">
        <v>3.25</v>
      </c>
      <c r="AC291" s="2" t="s">
        <v>1674</v>
      </c>
      <c r="AD291" s="2">
        <v>0.710411</v>
      </c>
      <c r="AE291" s="5"/>
    </row>
    <row r="292" ht="12.75" customHeight="1">
      <c r="A292" s="1" t="s">
        <v>1675</v>
      </c>
      <c r="B292" s="2" t="s">
        <v>1676</v>
      </c>
      <c r="C292" s="2" t="s">
        <v>34</v>
      </c>
      <c r="D292" s="2" t="s">
        <v>1677</v>
      </c>
      <c r="E292" s="2">
        <v>11.986</v>
      </c>
      <c r="F292" s="2">
        <v>54.732</v>
      </c>
      <c r="G292" s="2" t="s">
        <v>37</v>
      </c>
      <c r="H292" s="2" t="s">
        <v>417</v>
      </c>
      <c r="I292" s="2" t="s">
        <v>56</v>
      </c>
      <c r="J292" s="2" t="s">
        <v>1678</v>
      </c>
      <c r="K292" s="2" t="s">
        <v>57</v>
      </c>
      <c r="L292" s="22" t="s">
        <v>1679</v>
      </c>
      <c r="M292" s="2" t="s">
        <v>295</v>
      </c>
      <c r="N292" s="2" t="s">
        <v>34</v>
      </c>
      <c r="O292" s="2" t="s">
        <v>1680</v>
      </c>
      <c r="P292" s="2">
        <v>4647.0</v>
      </c>
      <c r="Q292" s="2">
        <v>31.0</v>
      </c>
      <c r="R292" s="2">
        <v>-3517.0</v>
      </c>
      <c r="S292" s="2">
        <v>-3362.0</v>
      </c>
      <c r="T292" s="4">
        <f t="shared" si="1"/>
        <v>-3439.5</v>
      </c>
      <c r="U292" s="2">
        <v>-3516.0</v>
      </c>
      <c r="V292" s="2">
        <v>-3361.0</v>
      </c>
      <c r="W292" s="4">
        <v>-3438.5</v>
      </c>
      <c r="X292" s="4">
        <f t="shared" si="2"/>
        <v>-5388.5</v>
      </c>
      <c r="Y292" s="2" t="s">
        <v>34</v>
      </c>
      <c r="Z292" s="3">
        <v>-20.8</v>
      </c>
      <c r="AA292" s="3">
        <v>8.7</v>
      </c>
      <c r="AB292" s="2">
        <v>3.19</v>
      </c>
      <c r="AC292" s="2" t="s">
        <v>1681</v>
      </c>
      <c r="AD292" s="2">
        <v>0.710284</v>
      </c>
      <c r="AE292" s="5"/>
    </row>
    <row r="293" ht="12.75" customHeight="1">
      <c r="A293" s="1" t="s">
        <v>1682</v>
      </c>
      <c r="B293" s="2" t="s">
        <v>1683</v>
      </c>
      <c r="C293" s="2" t="s">
        <v>34</v>
      </c>
      <c r="D293" s="2" t="s">
        <v>1684</v>
      </c>
      <c r="E293" s="2">
        <v>12.1</v>
      </c>
      <c r="F293" s="2">
        <v>55.73</v>
      </c>
      <c r="G293" s="2" t="s">
        <v>37</v>
      </c>
      <c r="H293" s="2" t="s">
        <v>55</v>
      </c>
      <c r="I293" s="2" t="s">
        <v>74</v>
      </c>
      <c r="J293" s="2" t="s">
        <v>96</v>
      </c>
      <c r="K293" s="2" t="s">
        <v>96</v>
      </c>
      <c r="L293" s="2" t="s">
        <v>1685</v>
      </c>
      <c r="M293" s="2" t="s">
        <v>42</v>
      </c>
      <c r="N293" s="2" t="s">
        <v>156</v>
      </c>
      <c r="O293" s="2" t="s">
        <v>1686</v>
      </c>
      <c r="P293" s="2">
        <v>4939.0</v>
      </c>
      <c r="Q293" s="2">
        <v>45.0</v>
      </c>
      <c r="R293" s="2">
        <v>-3895.0</v>
      </c>
      <c r="S293" s="2">
        <v>-3641.0</v>
      </c>
      <c r="T293" s="4">
        <f t="shared" si="1"/>
        <v>-3768</v>
      </c>
      <c r="U293" s="2">
        <v>-3891.0</v>
      </c>
      <c r="V293" s="2">
        <v>-3636.0</v>
      </c>
      <c r="W293" s="4">
        <v>-3763.5</v>
      </c>
      <c r="X293" s="4">
        <f t="shared" si="2"/>
        <v>-5713.5</v>
      </c>
      <c r="Y293" s="2" t="s">
        <v>34</v>
      </c>
      <c r="Z293" s="3">
        <v>-20.5</v>
      </c>
      <c r="AA293" s="3">
        <v>9.6</v>
      </c>
      <c r="AB293" s="2">
        <v>3.23</v>
      </c>
      <c r="AC293" s="2" t="s">
        <v>1687</v>
      </c>
      <c r="AD293" s="2">
        <v>0.710722</v>
      </c>
      <c r="AE293" s="5"/>
    </row>
    <row r="294" ht="12.75" customHeight="1">
      <c r="A294" s="1" t="s">
        <v>1688</v>
      </c>
      <c r="B294" s="2" t="s">
        <v>1689</v>
      </c>
      <c r="C294" s="2" t="s">
        <v>34</v>
      </c>
      <c r="D294" s="2" t="s">
        <v>1690</v>
      </c>
      <c r="E294" s="2">
        <v>12.494</v>
      </c>
      <c r="F294" s="2">
        <v>54.969</v>
      </c>
      <c r="G294" s="2" t="s">
        <v>37</v>
      </c>
      <c r="H294" s="2" t="s">
        <v>1691</v>
      </c>
      <c r="I294" s="2" t="s">
        <v>56</v>
      </c>
      <c r="J294" s="2" t="s">
        <v>96</v>
      </c>
      <c r="K294" s="2" t="s">
        <v>96</v>
      </c>
      <c r="L294" s="2" t="s">
        <v>1692</v>
      </c>
      <c r="M294" s="2" t="s">
        <v>42</v>
      </c>
      <c r="N294" s="2" t="s">
        <v>1693</v>
      </c>
      <c r="O294" s="2" t="s">
        <v>1694</v>
      </c>
      <c r="P294" s="2">
        <v>4698.0</v>
      </c>
      <c r="Q294" s="2">
        <v>32.0</v>
      </c>
      <c r="R294" s="2">
        <v>-3630.0</v>
      </c>
      <c r="S294" s="2">
        <v>-3372.0</v>
      </c>
      <c r="T294" s="4">
        <f t="shared" si="1"/>
        <v>-3501</v>
      </c>
      <c r="U294" s="2">
        <v>-3617.0</v>
      </c>
      <c r="V294" s="2">
        <v>-3370.0</v>
      </c>
      <c r="W294" s="4">
        <v>-3493.5</v>
      </c>
      <c r="X294" s="4">
        <f t="shared" si="2"/>
        <v>-5443.5</v>
      </c>
      <c r="Y294" s="2" t="s">
        <v>34</v>
      </c>
      <c r="Z294" s="3">
        <v>-20.7</v>
      </c>
      <c r="AA294" s="3">
        <v>8.5</v>
      </c>
      <c r="AB294" s="2">
        <v>3.14</v>
      </c>
      <c r="AC294" s="2" t="s">
        <v>1695</v>
      </c>
      <c r="AD294" s="2">
        <v>0.70835</v>
      </c>
      <c r="AE294" s="5"/>
    </row>
    <row r="295" ht="12.75" customHeight="1">
      <c r="A295" s="1" t="s">
        <v>1696</v>
      </c>
      <c r="B295" s="2" t="s">
        <v>1697</v>
      </c>
      <c r="C295" s="2" t="s">
        <v>34</v>
      </c>
      <c r="D295" s="2" t="s">
        <v>1698</v>
      </c>
      <c r="E295" s="2">
        <v>11.425</v>
      </c>
      <c r="F295" s="2">
        <v>55.736</v>
      </c>
      <c r="G295" s="2" t="s">
        <v>37</v>
      </c>
      <c r="H295" s="2" t="s">
        <v>55</v>
      </c>
      <c r="I295" s="2" t="s">
        <v>74</v>
      </c>
      <c r="J295" s="2" t="s">
        <v>102</v>
      </c>
      <c r="K295" s="2" t="s">
        <v>102</v>
      </c>
      <c r="L295" s="22" t="s">
        <v>755</v>
      </c>
      <c r="M295" s="2" t="s">
        <v>42</v>
      </c>
      <c r="N295" s="2" t="s">
        <v>34</v>
      </c>
      <c r="O295" s="2" t="s">
        <v>1699</v>
      </c>
      <c r="P295" s="2">
        <v>4539.0</v>
      </c>
      <c r="Q295" s="2">
        <v>72.0</v>
      </c>
      <c r="R295" s="2">
        <v>-3512.0</v>
      </c>
      <c r="S295" s="2">
        <v>-3014.0</v>
      </c>
      <c r="T295" s="4">
        <f t="shared" si="1"/>
        <v>-3263</v>
      </c>
      <c r="U295" s="2">
        <v>-3341.0</v>
      </c>
      <c r="V295" s="2">
        <v>-2921.0</v>
      </c>
      <c r="W295" s="4">
        <v>-3131.0</v>
      </c>
      <c r="X295" s="4">
        <f t="shared" si="2"/>
        <v>-5081</v>
      </c>
      <c r="Y295" s="2" t="s">
        <v>34</v>
      </c>
      <c r="Z295" s="3">
        <v>-17.1</v>
      </c>
      <c r="AA295" s="3">
        <v>14.2</v>
      </c>
      <c r="AB295" s="2">
        <v>3.17</v>
      </c>
      <c r="AC295" s="2" t="s">
        <v>1700</v>
      </c>
      <c r="AD295" s="2">
        <v>0.709578</v>
      </c>
      <c r="AE295" s="5"/>
    </row>
    <row r="296" ht="12.75" customHeight="1">
      <c r="A296" s="1" t="s">
        <v>1701</v>
      </c>
      <c r="B296" s="2" t="s">
        <v>1702</v>
      </c>
      <c r="C296" s="2" t="s">
        <v>775</v>
      </c>
      <c r="D296" s="2" t="s">
        <v>1703</v>
      </c>
      <c r="E296" s="2">
        <v>76.727</v>
      </c>
      <c r="F296" s="2">
        <v>52.629</v>
      </c>
      <c r="G296" s="2" t="s">
        <v>198</v>
      </c>
      <c r="H296" s="2" t="s">
        <v>34</v>
      </c>
      <c r="I296" s="2" t="s">
        <v>34</v>
      </c>
      <c r="J296" s="2" t="s">
        <v>1704</v>
      </c>
      <c r="K296" s="2" t="s">
        <v>209</v>
      </c>
      <c r="L296" s="2" t="s">
        <v>83</v>
      </c>
      <c r="M296" s="2" t="s">
        <v>42</v>
      </c>
      <c r="N296" s="2" t="s">
        <v>171</v>
      </c>
      <c r="O296" s="2" t="s">
        <v>1705</v>
      </c>
      <c r="P296" s="2">
        <v>3696.0</v>
      </c>
      <c r="Q296" s="2">
        <v>20.0</v>
      </c>
      <c r="R296" s="2">
        <v>-2190.0</v>
      </c>
      <c r="S296" s="2">
        <v>-2026.0</v>
      </c>
      <c r="T296" s="4">
        <f t="shared" si="1"/>
        <v>-2108</v>
      </c>
      <c r="U296" s="2">
        <v>-1743.0</v>
      </c>
      <c r="V296" s="2">
        <v>-1623.0</v>
      </c>
      <c r="W296" s="4">
        <v>-1683.0</v>
      </c>
      <c r="X296" s="4">
        <f t="shared" si="2"/>
        <v>-3633</v>
      </c>
      <c r="Y296" s="2" t="s">
        <v>34</v>
      </c>
      <c r="Z296" s="3">
        <v>-18.156</v>
      </c>
      <c r="AA296" s="3">
        <v>14.05805</v>
      </c>
      <c r="AB296" s="2">
        <v>3.2</v>
      </c>
      <c r="AC296" s="2" t="s">
        <v>34</v>
      </c>
      <c r="AD296" s="2"/>
      <c r="AE296" s="5"/>
    </row>
    <row r="297" ht="12.75" customHeight="1">
      <c r="A297" s="1" t="s">
        <v>1706</v>
      </c>
      <c r="B297" s="2" t="s">
        <v>1707</v>
      </c>
      <c r="C297" s="2" t="s">
        <v>775</v>
      </c>
      <c r="D297" s="2" t="s">
        <v>1708</v>
      </c>
      <c r="E297" s="2">
        <v>76.838</v>
      </c>
      <c r="F297" s="2">
        <v>52.431</v>
      </c>
      <c r="G297" s="2" t="s">
        <v>198</v>
      </c>
      <c r="H297" s="2" t="s">
        <v>34</v>
      </c>
      <c r="I297" s="2" t="s">
        <v>34</v>
      </c>
      <c r="J297" s="2" t="s">
        <v>1704</v>
      </c>
      <c r="K297" s="2" t="s">
        <v>209</v>
      </c>
      <c r="L297" s="2" t="s">
        <v>83</v>
      </c>
      <c r="M297" s="2" t="s">
        <v>42</v>
      </c>
      <c r="N297" s="2" t="s">
        <v>645</v>
      </c>
      <c r="O297" s="2" t="s">
        <v>1709</v>
      </c>
      <c r="P297" s="2">
        <v>3831.0</v>
      </c>
      <c r="Q297" s="2">
        <v>20.0</v>
      </c>
      <c r="R297" s="2">
        <v>-2401.0</v>
      </c>
      <c r="S297" s="2">
        <v>-2201.0</v>
      </c>
      <c r="T297" s="4">
        <f t="shared" si="1"/>
        <v>-2301</v>
      </c>
      <c r="U297" s="2">
        <v>-1936.0</v>
      </c>
      <c r="V297" s="2">
        <v>-1771.0</v>
      </c>
      <c r="W297" s="4">
        <v>-1853.5</v>
      </c>
      <c r="X297" s="4">
        <f t="shared" si="2"/>
        <v>-3803.5</v>
      </c>
      <c r="Y297" s="2" t="s">
        <v>34</v>
      </c>
      <c r="Z297" s="3">
        <v>-20.63565</v>
      </c>
      <c r="AA297" s="3">
        <v>14.0678</v>
      </c>
      <c r="AB297" s="2">
        <v>3.2</v>
      </c>
      <c r="AC297" s="2" t="s">
        <v>34</v>
      </c>
      <c r="AD297" s="2"/>
      <c r="AE297" s="5"/>
    </row>
    <row r="298" ht="12.75" customHeight="1">
      <c r="A298" s="1" t="s">
        <v>1710</v>
      </c>
      <c r="B298" s="2" t="s">
        <v>1711</v>
      </c>
      <c r="C298" s="2" t="s">
        <v>775</v>
      </c>
      <c r="D298" s="2" t="s">
        <v>1712</v>
      </c>
      <c r="E298" s="2">
        <v>76.839</v>
      </c>
      <c r="F298" s="2">
        <v>52.43</v>
      </c>
      <c r="G298" s="2" t="s">
        <v>198</v>
      </c>
      <c r="H298" s="2" t="s">
        <v>34</v>
      </c>
      <c r="I298" s="2" t="s">
        <v>39</v>
      </c>
      <c r="J298" s="2" t="s">
        <v>1704</v>
      </c>
      <c r="K298" s="2" t="s">
        <v>1713</v>
      </c>
      <c r="L298" s="2" t="s">
        <v>83</v>
      </c>
      <c r="M298" s="2" t="s">
        <v>42</v>
      </c>
      <c r="N298" s="2" t="s">
        <v>239</v>
      </c>
      <c r="O298" s="2" t="s">
        <v>1714</v>
      </c>
      <c r="P298" s="2">
        <v>1238.0</v>
      </c>
      <c r="Q298" s="2">
        <v>18.0</v>
      </c>
      <c r="R298" s="2">
        <v>688.0</v>
      </c>
      <c r="S298" s="2">
        <v>870.0</v>
      </c>
      <c r="T298" s="2">
        <f t="shared" si="1"/>
        <v>779</v>
      </c>
      <c r="U298" s="2">
        <v>685.0</v>
      </c>
      <c r="V298" s="2">
        <v>878.0</v>
      </c>
      <c r="W298" s="2">
        <v>781.5</v>
      </c>
      <c r="X298" s="2"/>
      <c r="Y298" s="2" t="s">
        <v>34</v>
      </c>
      <c r="Z298" s="7">
        <v>-20.86795</v>
      </c>
      <c r="AA298" s="7">
        <v>10.01612</v>
      </c>
      <c r="AB298" s="2">
        <v>3.2</v>
      </c>
      <c r="AC298" s="2" t="s">
        <v>34</v>
      </c>
      <c r="AD298" s="2"/>
      <c r="AE298" s="5"/>
    </row>
    <row r="299" ht="12.75" customHeight="1">
      <c r="A299" s="1" t="s">
        <v>1715</v>
      </c>
      <c r="B299" s="2" t="s">
        <v>1716</v>
      </c>
      <c r="C299" s="2" t="s">
        <v>751</v>
      </c>
      <c r="D299" s="2" t="s">
        <v>1717</v>
      </c>
      <c r="E299" s="2">
        <v>76.838</v>
      </c>
      <c r="F299" s="2">
        <v>52.431</v>
      </c>
      <c r="G299" s="2" t="s">
        <v>198</v>
      </c>
      <c r="H299" s="2" t="s">
        <v>34</v>
      </c>
      <c r="I299" s="2" t="s">
        <v>34</v>
      </c>
      <c r="J299" s="2" t="s">
        <v>1718</v>
      </c>
      <c r="K299" s="2" t="s">
        <v>1678</v>
      </c>
      <c r="L299" s="2" t="s">
        <v>83</v>
      </c>
      <c r="M299" s="2"/>
      <c r="N299" s="2"/>
      <c r="O299" s="2" t="s">
        <v>1719</v>
      </c>
      <c r="P299" s="2">
        <v>2337.0</v>
      </c>
      <c r="Q299" s="2">
        <v>18.0</v>
      </c>
      <c r="R299" s="2">
        <v>-410.0</v>
      </c>
      <c r="S299" s="2">
        <v>-385.0</v>
      </c>
      <c r="T299" s="2">
        <f t="shared" si="1"/>
        <v>-397.5</v>
      </c>
      <c r="U299" s="2">
        <v>-97.0</v>
      </c>
      <c r="V299" s="2">
        <v>25.0</v>
      </c>
      <c r="W299" s="2">
        <v>-36.0</v>
      </c>
      <c r="X299" s="2"/>
      <c r="Y299" s="2" t="s">
        <v>34</v>
      </c>
      <c r="Z299" s="2">
        <v>-16.26</v>
      </c>
      <c r="AA299" s="7">
        <v>13.18075</v>
      </c>
      <c r="AB299" s="2">
        <v>3.2</v>
      </c>
      <c r="AC299" s="2" t="s">
        <v>34</v>
      </c>
      <c r="AD299" s="2"/>
      <c r="AE299" s="5"/>
    </row>
    <row r="300" ht="12.75" customHeight="1">
      <c r="A300" s="1" t="s">
        <v>1720</v>
      </c>
      <c r="B300" s="2" t="s">
        <v>1721</v>
      </c>
      <c r="C300" s="2" t="s">
        <v>1722</v>
      </c>
      <c r="D300" s="2" t="s">
        <v>1723</v>
      </c>
      <c r="E300" s="2">
        <v>74.654</v>
      </c>
      <c r="F300" s="2">
        <v>51.651</v>
      </c>
      <c r="G300" s="2" t="s">
        <v>198</v>
      </c>
      <c r="H300" s="2" t="s">
        <v>34</v>
      </c>
      <c r="I300" s="2" t="s">
        <v>1724</v>
      </c>
      <c r="J300" s="2" t="s">
        <v>1704</v>
      </c>
      <c r="K300" s="2" t="s">
        <v>209</v>
      </c>
      <c r="L300" s="2" t="s">
        <v>83</v>
      </c>
      <c r="M300" s="2" t="s">
        <v>211</v>
      </c>
      <c r="N300" s="2" t="s">
        <v>1725</v>
      </c>
      <c r="O300" s="2" t="s">
        <v>1726</v>
      </c>
      <c r="P300" s="2">
        <v>3730.0</v>
      </c>
      <c r="Q300" s="2">
        <v>42.0</v>
      </c>
      <c r="R300" s="2">
        <v>-2283.0</v>
      </c>
      <c r="S300" s="2">
        <v>-1984.0</v>
      </c>
      <c r="T300" s="4">
        <f t="shared" si="1"/>
        <v>-2133.5</v>
      </c>
      <c r="U300" s="2">
        <v>-1879.0</v>
      </c>
      <c r="V300" s="2">
        <v>-1621.0</v>
      </c>
      <c r="W300" s="4">
        <v>-1750.0</v>
      </c>
      <c r="X300" s="4">
        <f t="shared" ref="X300:X327" si="3">W300-1950</f>
        <v>-3700</v>
      </c>
      <c r="Y300" s="2" t="s">
        <v>34</v>
      </c>
      <c r="Z300" s="3">
        <v>-18.1</v>
      </c>
      <c r="AA300" s="3">
        <v>16.6</v>
      </c>
      <c r="AB300" s="2">
        <v>3.17</v>
      </c>
      <c r="AC300" s="2" t="s">
        <v>34</v>
      </c>
      <c r="AD300" s="2"/>
      <c r="AE300" s="5"/>
    </row>
    <row r="301" ht="12.75" customHeight="1">
      <c r="A301" s="1" t="s">
        <v>1727</v>
      </c>
      <c r="B301" s="2" t="s">
        <v>1728</v>
      </c>
      <c r="C301" s="2" t="s">
        <v>1729</v>
      </c>
      <c r="D301" s="2" t="s">
        <v>1730</v>
      </c>
      <c r="E301" s="2">
        <v>76.783</v>
      </c>
      <c r="F301" s="2">
        <v>55.707</v>
      </c>
      <c r="G301" s="2" t="s">
        <v>206</v>
      </c>
      <c r="H301" s="2" t="s">
        <v>252</v>
      </c>
      <c r="I301" s="2" t="s">
        <v>184</v>
      </c>
      <c r="J301" s="2" t="s">
        <v>228</v>
      </c>
      <c r="K301" s="2" t="s">
        <v>228</v>
      </c>
      <c r="L301" s="2" t="s">
        <v>83</v>
      </c>
      <c r="M301" s="2" t="s">
        <v>34</v>
      </c>
      <c r="N301" s="2" t="s">
        <v>34</v>
      </c>
      <c r="O301" s="2" t="s">
        <v>1731</v>
      </c>
      <c r="P301" s="2">
        <v>5390.0</v>
      </c>
      <c r="Q301" s="2">
        <v>31.0</v>
      </c>
      <c r="R301" s="2">
        <v>-4336.0</v>
      </c>
      <c r="S301" s="2">
        <v>-4076.0</v>
      </c>
      <c r="T301" s="4">
        <f t="shared" si="1"/>
        <v>-4206</v>
      </c>
      <c r="U301" s="2">
        <v>-3765.0</v>
      </c>
      <c r="V301" s="2">
        <v>-3632.0</v>
      </c>
      <c r="W301" s="4">
        <v>-3698.5</v>
      </c>
      <c r="X301" s="4">
        <f t="shared" si="3"/>
        <v>-5648.5</v>
      </c>
      <c r="Y301" s="2" t="s">
        <v>34</v>
      </c>
      <c r="Z301" s="3">
        <v>-22.1</v>
      </c>
      <c r="AA301" s="3">
        <v>14.5</v>
      </c>
      <c r="AB301" s="2">
        <v>3.17</v>
      </c>
      <c r="AC301" s="2" t="s">
        <v>34</v>
      </c>
      <c r="AD301" s="2"/>
      <c r="AE301" s="5"/>
    </row>
    <row r="302" ht="12.75" customHeight="1">
      <c r="A302" s="1" t="s">
        <v>1732</v>
      </c>
      <c r="B302" s="2" t="s">
        <v>1733</v>
      </c>
      <c r="C302" s="2" t="s">
        <v>1734</v>
      </c>
      <c r="D302" s="2" t="s">
        <v>1730</v>
      </c>
      <c r="E302" s="2">
        <v>76.783</v>
      </c>
      <c r="F302" s="2">
        <v>55.707</v>
      </c>
      <c r="G302" s="2" t="s">
        <v>206</v>
      </c>
      <c r="H302" s="2" t="s">
        <v>252</v>
      </c>
      <c r="I302" s="2" t="s">
        <v>184</v>
      </c>
      <c r="J302" s="2" t="s">
        <v>228</v>
      </c>
      <c r="K302" s="2" t="s">
        <v>209</v>
      </c>
      <c r="L302" s="2" t="s">
        <v>83</v>
      </c>
      <c r="M302" s="2" t="s">
        <v>34</v>
      </c>
      <c r="N302" s="2" t="s">
        <v>34</v>
      </c>
      <c r="O302" s="2" t="s">
        <v>1735</v>
      </c>
      <c r="P302" s="2">
        <v>3877.0</v>
      </c>
      <c r="Q302" s="2">
        <v>28.0</v>
      </c>
      <c r="R302" s="2">
        <v>-2466.0</v>
      </c>
      <c r="S302" s="2">
        <v>-2235.0</v>
      </c>
      <c r="T302" s="4">
        <f t="shared" si="1"/>
        <v>-2350.5</v>
      </c>
      <c r="U302" s="2">
        <v>-1745.0</v>
      </c>
      <c r="V302" s="2">
        <v>-1545.0</v>
      </c>
      <c r="W302" s="4">
        <v>-1645.0</v>
      </c>
      <c r="X302" s="4">
        <f t="shared" si="3"/>
        <v>-3595</v>
      </c>
      <c r="Y302" s="2" t="s">
        <v>34</v>
      </c>
      <c r="Z302" s="3">
        <v>-22.1</v>
      </c>
      <c r="AA302" s="3">
        <v>14.0</v>
      </c>
      <c r="AB302" s="2">
        <v>3.16</v>
      </c>
      <c r="AC302" s="2" t="s">
        <v>34</v>
      </c>
      <c r="AD302" s="2"/>
      <c r="AE302" s="5"/>
    </row>
    <row r="303" ht="12.75" customHeight="1">
      <c r="A303" s="1" t="s">
        <v>1736</v>
      </c>
      <c r="B303" s="2" t="s">
        <v>1737</v>
      </c>
      <c r="C303" s="2" t="s">
        <v>1738</v>
      </c>
      <c r="D303" s="2" t="s">
        <v>1730</v>
      </c>
      <c r="E303" s="2">
        <v>76.783</v>
      </c>
      <c r="F303" s="2">
        <v>55.707</v>
      </c>
      <c r="G303" s="2" t="s">
        <v>206</v>
      </c>
      <c r="H303" s="2" t="s">
        <v>252</v>
      </c>
      <c r="I303" s="2" t="s">
        <v>184</v>
      </c>
      <c r="J303" s="2" t="s">
        <v>228</v>
      </c>
      <c r="K303" s="2" t="s">
        <v>228</v>
      </c>
      <c r="L303" s="2" t="s">
        <v>83</v>
      </c>
      <c r="M303" s="2" t="s">
        <v>34</v>
      </c>
      <c r="N303" s="2" t="s">
        <v>34</v>
      </c>
      <c r="O303" s="2" t="s">
        <v>1739</v>
      </c>
      <c r="P303" s="2">
        <v>6451.0</v>
      </c>
      <c r="Q303" s="2">
        <v>33.0</v>
      </c>
      <c r="R303" s="2">
        <v>-5482.0</v>
      </c>
      <c r="S303" s="2">
        <v>-5358.0</v>
      </c>
      <c r="T303" s="4">
        <f t="shared" si="1"/>
        <v>-5420</v>
      </c>
      <c r="U303" s="2">
        <v>-4933.0</v>
      </c>
      <c r="V303" s="2">
        <v>-4726.0</v>
      </c>
      <c r="W303" s="4">
        <v>-4829.5</v>
      </c>
      <c r="X303" s="4">
        <f t="shared" si="3"/>
        <v>-6779.5</v>
      </c>
      <c r="Y303" s="2" t="s">
        <v>34</v>
      </c>
      <c r="Z303" s="3">
        <v>-20.4</v>
      </c>
      <c r="AA303" s="3">
        <v>12.5</v>
      </c>
      <c r="AB303" s="2">
        <v>3.12</v>
      </c>
      <c r="AC303" s="2" t="s">
        <v>34</v>
      </c>
      <c r="AD303" s="2"/>
      <c r="AE303" s="5"/>
    </row>
    <row r="304" ht="12.75" customHeight="1">
      <c r="A304" s="1" t="s">
        <v>1740</v>
      </c>
      <c r="B304" s="2" t="s">
        <v>1741</v>
      </c>
      <c r="C304" s="2" t="s">
        <v>1742</v>
      </c>
      <c r="D304" s="2" t="s">
        <v>1730</v>
      </c>
      <c r="E304" s="2">
        <v>76.783</v>
      </c>
      <c r="F304" s="2">
        <v>55.707</v>
      </c>
      <c r="G304" s="2" t="s">
        <v>206</v>
      </c>
      <c r="H304" s="2" t="s">
        <v>252</v>
      </c>
      <c r="I304" s="2" t="s">
        <v>184</v>
      </c>
      <c r="J304" s="2" t="s">
        <v>228</v>
      </c>
      <c r="K304" s="2" t="s">
        <v>228</v>
      </c>
      <c r="L304" s="2" t="s">
        <v>83</v>
      </c>
      <c r="M304" s="2" t="s">
        <v>34</v>
      </c>
      <c r="N304" s="2" t="s">
        <v>34</v>
      </c>
      <c r="O304" s="2" t="s">
        <v>1743</v>
      </c>
      <c r="P304" s="2">
        <v>5309.0</v>
      </c>
      <c r="Q304" s="2">
        <v>32.0</v>
      </c>
      <c r="R304" s="2">
        <v>-4240.0</v>
      </c>
      <c r="S304" s="2">
        <v>-4043.0</v>
      </c>
      <c r="T304" s="4">
        <f t="shared" si="1"/>
        <v>-4141.5</v>
      </c>
      <c r="U304" s="2">
        <v>-3644.0</v>
      </c>
      <c r="V304" s="2">
        <v>-3527.0</v>
      </c>
      <c r="W304" s="4">
        <v>-3585.5</v>
      </c>
      <c r="X304" s="4">
        <f t="shared" si="3"/>
        <v>-5535.5</v>
      </c>
      <c r="Y304" s="2" t="s">
        <v>34</v>
      </c>
      <c r="Z304" s="3">
        <v>-21.0</v>
      </c>
      <c r="AA304" s="3">
        <v>13.3</v>
      </c>
      <c r="AB304" s="2">
        <v>3.13</v>
      </c>
      <c r="AC304" s="2" t="s">
        <v>34</v>
      </c>
      <c r="AD304" s="2"/>
      <c r="AE304" s="5"/>
    </row>
    <row r="305" ht="12.75" customHeight="1">
      <c r="A305" s="1" t="s">
        <v>1744</v>
      </c>
      <c r="B305" s="2" t="s">
        <v>1745</v>
      </c>
      <c r="C305" s="2" t="s">
        <v>1746</v>
      </c>
      <c r="D305" s="2" t="s">
        <v>1730</v>
      </c>
      <c r="E305" s="2">
        <v>76.783</v>
      </c>
      <c r="F305" s="2">
        <v>55.707</v>
      </c>
      <c r="G305" s="2" t="s">
        <v>206</v>
      </c>
      <c r="H305" s="2" t="s">
        <v>252</v>
      </c>
      <c r="I305" s="2" t="s">
        <v>184</v>
      </c>
      <c r="J305" s="2" t="s">
        <v>228</v>
      </c>
      <c r="K305" s="2" t="s">
        <v>228</v>
      </c>
      <c r="L305" s="2" t="s">
        <v>83</v>
      </c>
      <c r="M305" s="2" t="s">
        <v>34</v>
      </c>
      <c r="N305" s="2" t="s">
        <v>34</v>
      </c>
      <c r="O305" s="2" t="s">
        <v>1747</v>
      </c>
      <c r="P305" s="2">
        <v>5472.0</v>
      </c>
      <c r="Q305" s="2">
        <v>32.0</v>
      </c>
      <c r="R305" s="2">
        <v>-4366.0</v>
      </c>
      <c r="S305" s="2">
        <v>-4257.0</v>
      </c>
      <c r="T305" s="4">
        <f t="shared" si="1"/>
        <v>-4311.5</v>
      </c>
      <c r="U305" s="2">
        <v>-3903.0</v>
      </c>
      <c r="V305" s="2">
        <v>-3650.0</v>
      </c>
      <c r="W305" s="4">
        <v>-3776.5</v>
      </c>
      <c r="X305" s="4">
        <f t="shared" si="3"/>
        <v>-5726.5</v>
      </c>
      <c r="Y305" s="2" t="s">
        <v>34</v>
      </c>
      <c r="Z305" s="3">
        <v>-21.6</v>
      </c>
      <c r="AA305" s="3">
        <v>13.4</v>
      </c>
      <c r="AB305" s="2">
        <v>3.16</v>
      </c>
      <c r="AC305" s="2" t="s">
        <v>34</v>
      </c>
      <c r="AD305" s="2"/>
      <c r="AE305" s="5"/>
    </row>
    <row r="306" ht="12.75" customHeight="1">
      <c r="A306" s="1" t="s">
        <v>1748</v>
      </c>
      <c r="B306" s="2" t="s">
        <v>1749</v>
      </c>
      <c r="C306" s="2" t="s">
        <v>1750</v>
      </c>
      <c r="D306" s="2" t="s">
        <v>1730</v>
      </c>
      <c r="E306" s="2">
        <v>76.783</v>
      </c>
      <c r="F306" s="2">
        <v>55.707</v>
      </c>
      <c r="G306" s="2" t="s">
        <v>206</v>
      </c>
      <c r="H306" s="2" t="s">
        <v>252</v>
      </c>
      <c r="I306" s="2" t="s">
        <v>184</v>
      </c>
      <c r="J306" s="2" t="s">
        <v>228</v>
      </c>
      <c r="K306" s="2" t="s">
        <v>228</v>
      </c>
      <c r="L306" s="2" t="s">
        <v>83</v>
      </c>
      <c r="M306" s="2" t="s">
        <v>34</v>
      </c>
      <c r="N306" s="2" t="s">
        <v>34</v>
      </c>
      <c r="O306" s="2" t="s">
        <v>1751</v>
      </c>
      <c r="P306" s="2">
        <v>5473.0</v>
      </c>
      <c r="Q306" s="2">
        <v>32.0</v>
      </c>
      <c r="R306" s="2">
        <v>-4367.0</v>
      </c>
      <c r="S306" s="2">
        <v>-4257.0</v>
      </c>
      <c r="T306" s="4">
        <f t="shared" si="1"/>
        <v>-4312</v>
      </c>
      <c r="U306" s="2">
        <v>-3904.0</v>
      </c>
      <c r="V306" s="2">
        <v>-3650.0</v>
      </c>
      <c r="W306" s="4">
        <v>-3777.0</v>
      </c>
      <c r="X306" s="4">
        <f t="shared" si="3"/>
        <v>-5727</v>
      </c>
      <c r="Y306" s="2" t="s">
        <v>34</v>
      </c>
      <c r="Z306" s="3">
        <v>-21.5</v>
      </c>
      <c r="AA306" s="3">
        <v>16.1</v>
      </c>
      <c r="AB306" s="2">
        <v>3.19</v>
      </c>
      <c r="AC306" s="2" t="s">
        <v>34</v>
      </c>
      <c r="AD306" s="2"/>
      <c r="AE306" s="5"/>
    </row>
    <row r="307" ht="12.75" customHeight="1">
      <c r="A307" s="1" t="s">
        <v>1752</v>
      </c>
      <c r="B307" s="2" t="s">
        <v>1753</v>
      </c>
      <c r="C307" s="2" t="s">
        <v>1754</v>
      </c>
      <c r="D307" s="2" t="s">
        <v>1730</v>
      </c>
      <c r="E307" s="2">
        <v>76.783</v>
      </c>
      <c r="F307" s="2">
        <v>55.707</v>
      </c>
      <c r="G307" s="2" t="s">
        <v>206</v>
      </c>
      <c r="H307" s="2" t="s">
        <v>252</v>
      </c>
      <c r="I307" s="2" t="s">
        <v>184</v>
      </c>
      <c r="J307" s="2" t="s">
        <v>228</v>
      </c>
      <c r="K307" s="2" t="s">
        <v>228</v>
      </c>
      <c r="L307" s="2" t="s">
        <v>137</v>
      </c>
      <c r="M307" s="2" t="s">
        <v>34</v>
      </c>
      <c r="N307" s="2" t="s">
        <v>34</v>
      </c>
      <c r="O307" s="2" t="s">
        <v>1755</v>
      </c>
      <c r="P307" s="2">
        <v>5269.0</v>
      </c>
      <c r="Q307" s="2">
        <v>30.0</v>
      </c>
      <c r="R307" s="2">
        <v>-4230.0</v>
      </c>
      <c r="S307" s="2">
        <v>-3990.0</v>
      </c>
      <c r="T307" s="4">
        <f t="shared" si="1"/>
        <v>-4110</v>
      </c>
      <c r="U307" s="2">
        <v>-3638.0</v>
      </c>
      <c r="V307" s="2">
        <v>-3386.0</v>
      </c>
      <c r="W307" s="4">
        <v>-3512.0</v>
      </c>
      <c r="X307" s="4">
        <f t="shared" si="3"/>
        <v>-5462</v>
      </c>
      <c r="Y307" s="2" t="s">
        <v>34</v>
      </c>
      <c r="Z307" s="3">
        <v>-22.8</v>
      </c>
      <c r="AA307" s="3">
        <v>14.5</v>
      </c>
      <c r="AB307" s="2">
        <v>3.23</v>
      </c>
      <c r="AC307" s="2" t="s">
        <v>34</v>
      </c>
      <c r="AD307" s="2"/>
      <c r="AE307" s="5"/>
    </row>
    <row r="308" ht="12.75" customHeight="1">
      <c r="A308" s="1" t="s">
        <v>1756</v>
      </c>
      <c r="B308" s="2" t="s">
        <v>1757</v>
      </c>
      <c r="C308" s="2" t="s">
        <v>1758</v>
      </c>
      <c r="D308" s="2" t="s">
        <v>1730</v>
      </c>
      <c r="E308" s="2">
        <v>76.783</v>
      </c>
      <c r="F308" s="2">
        <v>55.707</v>
      </c>
      <c r="G308" s="2" t="s">
        <v>206</v>
      </c>
      <c r="H308" s="2" t="s">
        <v>252</v>
      </c>
      <c r="I308" s="2" t="s">
        <v>184</v>
      </c>
      <c r="J308" s="2" t="s">
        <v>228</v>
      </c>
      <c r="K308" s="2" t="s">
        <v>228</v>
      </c>
      <c r="L308" s="22" t="s">
        <v>1759</v>
      </c>
      <c r="M308" s="2" t="s">
        <v>34</v>
      </c>
      <c r="N308" s="2" t="s">
        <v>34</v>
      </c>
      <c r="O308" s="2" t="s">
        <v>1760</v>
      </c>
      <c r="P308" s="2">
        <v>5255.0</v>
      </c>
      <c r="Q308" s="2">
        <v>36.0</v>
      </c>
      <c r="R308" s="2">
        <v>-4230.0</v>
      </c>
      <c r="S308" s="2">
        <v>-3978.0</v>
      </c>
      <c r="T308" s="4">
        <f t="shared" si="1"/>
        <v>-4104</v>
      </c>
      <c r="U308" s="2">
        <v>-3636.0</v>
      </c>
      <c r="V308" s="2">
        <v>-3380.0</v>
      </c>
      <c r="W308" s="4">
        <v>-3508.0</v>
      </c>
      <c r="X308" s="4">
        <f t="shared" si="3"/>
        <v>-5458</v>
      </c>
      <c r="Y308" s="2" t="s">
        <v>34</v>
      </c>
      <c r="Z308" s="3">
        <v>-22.3</v>
      </c>
      <c r="AA308" s="3">
        <v>14.6</v>
      </c>
      <c r="AB308" s="2">
        <v>3.21</v>
      </c>
      <c r="AC308" s="2" t="s">
        <v>34</v>
      </c>
      <c r="AD308" s="2"/>
      <c r="AE308" s="5"/>
    </row>
    <row r="309" ht="12.75" customHeight="1">
      <c r="A309" s="1" t="s">
        <v>1761</v>
      </c>
      <c r="B309" s="2" t="s">
        <v>1762</v>
      </c>
      <c r="C309" s="2" t="s">
        <v>1763</v>
      </c>
      <c r="D309" s="2" t="s">
        <v>1730</v>
      </c>
      <c r="E309" s="2">
        <v>76.783</v>
      </c>
      <c r="F309" s="2">
        <v>55.707</v>
      </c>
      <c r="G309" s="2" t="s">
        <v>206</v>
      </c>
      <c r="H309" s="2" t="s">
        <v>252</v>
      </c>
      <c r="I309" s="2" t="s">
        <v>184</v>
      </c>
      <c r="J309" s="2" t="s">
        <v>228</v>
      </c>
      <c r="K309" s="2" t="s">
        <v>289</v>
      </c>
      <c r="L309" s="22" t="s">
        <v>1759</v>
      </c>
      <c r="M309" s="2" t="s">
        <v>34</v>
      </c>
      <c r="N309" s="2" t="s">
        <v>34</v>
      </c>
      <c r="O309" s="2" t="s">
        <v>1764</v>
      </c>
      <c r="P309" s="2">
        <v>4221.0</v>
      </c>
      <c r="Q309" s="2">
        <v>31.0</v>
      </c>
      <c r="R309" s="2">
        <v>-2906.0</v>
      </c>
      <c r="S309" s="2">
        <v>-2694.0</v>
      </c>
      <c r="T309" s="4">
        <f t="shared" si="1"/>
        <v>-2800</v>
      </c>
      <c r="U309" s="2">
        <v>-2268.0</v>
      </c>
      <c r="V309" s="2">
        <v>-2027.0</v>
      </c>
      <c r="W309" s="4">
        <v>-2147.5</v>
      </c>
      <c r="X309" s="4">
        <f t="shared" si="3"/>
        <v>-4097.5</v>
      </c>
      <c r="Y309" s="2" t="s">
        <v>34</v>
      </c>
      <c r="Z309" s="3">
        <v>-22.3</v>
      </c>
      <c r="AA309" s="3">
        <v>16.0</v>
      </c>
      <c r="AB309" s="2">
        <v>3.2</v>
      </c>
      <c r="AC309" s="2" t="s">
        <v>34</v>
      </c>
      <c r="AD309" s="2"/>
      <c r="AE309" s="5"/>
    </row>
    <row r="310" ht="12.75" customHeight="1">
      <c r="A310" s="1" t="s">
        <v>1765</v>
      </c>
      <c r="B310" s="2" t="s">
        <v>1766</v>
      </c>
      <c r="C310" s="2" t="s">
        <v>1767</v>
      </c>
      <c r="D310" s="2" t="s">
        <v>1730</v>
      </c>
      <c r="E310" s="2">
        <v>76.783</v>
      </c>
      <c r="F310" s="2">
        <v>55.707</v>
      </c>
      <c r="G310" s="2" t="s">
        <v>206</v>
      </c>
      <c r="H310" s="2" t="s">
        <v>252</v>
      </c>
      <c r="I310" s="2" t="s">
        <v>184</v>
      </c>
      <c r="J310" s="2" t="s">
        <v>228</v>
      </c>
      <c r="K310" s="2" t="s">
        <v>40</v>
      </c>
      <c r="L310" s="2" t="s">
        <v>83</v>
      </c>
      <c r="M310" s="2" t="s">
        <v>34</v>
      </c>
      <c r="N310" s="2" t="s">
        <v>34</v>
      </c>
      <c r="O310" s="2" t="s">
        <v>1768</v>
      </c>
      <c r="P310" s="2">
        <v>7191.0</v>
      </c>
      <c r="Q310" s="2">
        <v>46.0</v>
      </c>
      <c r="R310" s="2">
        <v>-6208.0</v>
      </c>
      <c r="S310" s="2">
        <v>-5988.0</v>
      </c>
      <c r="T310" s="4">
        <f t="shared" si="1"/>
        <v>-6098</v>
      </c>
      <c r="U310" s="2">
        <v>-5712.0</v>
      </c>
      <c r="V310" s="2">
        <v>-5486.0</v>
      </c>
      <c r="W310" s="4">
        <v>-5599.0</v>
      </c>
      <c r="X310" s="4">
        <f t="shared" si="3"/>
        <v>-7549</v>
      </c>
      <c r="Y310" s="2" t="s">
        <v>34</v>
      </c>
      <c r="Z310" s="3">
        <v>-16.8</v>
      </c>
      <c r="AA310" s="3">
        <v>13.4</v>
      </c>
      <c r="AB310" s="2">
        <v>3.18</v>
      </c>
      <c r="AC310" s="2" t="s">
        <v>34</v>
      </c>
      <c r="AD310" s="2"/>
      <c r="AE310" s="5"/>
    </row>
    <row r="311" ht="12.75" customHeight="1">
      <c r="A311" s="1" t="s">
        <v>1769</v>
      </c>
      <c r="B311" s="2" t="s">
        <v>1770</v>
      </c>
      <c r="C311" s="2" t="s">
        <v>1771</v>
      </c>
      <c r="D311" s="2" t="s">
        <v>1730</v>
      </c>
      <c r="E311" s="2">
        <v>76.783</v>
      </c>
      <c r="F311" s="2">
        <v>55.707</v>
      </c>
      <c r="G311" s="2" t="s">
        <v>206</v>
      </c>
      <c r="H311" s="2" t="s">
        <v>252</v>
      </c>
      <c r="I311" s="2" t="s">
        <v>184</v>
      </c>
      <c r="J311" s="2" t="s">
        <v>228</v>
      </c>
      <c r="K311" s="2" t="s">
        <v>228</v>
      </c>
      <c r="L311" s="2" t="s">
        <v>83</v>
      </c>
      <c r="M311" s="2" t="s">
        <v>34</v>
      </c>
      <c r="N311" s="2" t="s">
        <v>34</v>
      </c>
      <c r="O311" s="2" t="s">
        <v>1772</v>
      </c>
      <c r="P311" s="2">
        <v>5555.0</v>
      </c>
      <c r="Q311" s="2">
        <v>34.0</v>
      </c>
      <c r="R311" s="2">
        <v>-4454.0</v>
      </c>
      <c r="S311" s="2">
        <v>-4345.0</v>
      </c>
      <c r="T311" s="4">
        <f t="shared" si="1"/>
        <v>-4399.5</v>
      </c>
      <c r="U311" s="2">
        <v>-3958.0</v>
      </c>
      <c r="V311" s="2">
        <v>-3769.0</v>
      </c>
      <c r="W311" s="4">
        <v>-3863.5</v>
      </c>
      <c r="X311" s="4">
        <f t="shared" si="3"/>
        <v>-5813.5</v>
      </c>
      <c r="Y311" s="2" t="s">
        <v>34</v>
      </c>
      <c r="Z311" s="3">
        <v>-19.5</v>
      </c>
      <c r="AA311" s="3">
        <v>12.5</v>
      </c>
      <c r="AB311" s="2">
        <v>3.18</v>
      </c>
      <c r="AC311" s="2" t="s">
        <v>34</v>
      </c>
      <c r="AD311" s="2"/>
      <c r="AE311" s="5"/>
    </row>
    <row r="312" ht="12.75" customHeight="1">
      <c r="A312" s="1" t="s">
        <v>1773</v>
      </c>
      <c r="B312" s="2" t="s">
        <v>1774</v>
      </c>
      <c r="C312" s="2" t="s">
        <v>1775</v>
      </c>
      <c r="D312" s="2" t="s">
        <v>1776</v>
      </c>
      <c r="E312" s="2">
        <v>10.675</v>
      </c>
      <c r="F312" s="2">
        <v>54.771</v>
      </c>
      <c r="G312" s="2" t="s">
        <v>37</v>
      </c>
      <c r="H312" s="2" t="s">
        <v>119</v>
      </c>
      <c r="I312" s="2" t="s">
        <v>56</v>
      </c>
      <c r="J312" s="2" t="s">
        <v>1777</v>
      </c>
      <c r="K312" s="2" t="s">
        <v>57</v>
      </c>
      <c r="L312" s="2" t="s">
        <v>137</v>
      </c>
      <c r="M312" s="2" t="s">
        <v>42</v>
      </c>
      <c r="N312" s="2" t="s">
        <v>34</v>
      </c>
      <c r="O312" s="2" t="s">
        <v>1778</v>
      </c>
      <c r="P312" s="2"/>
      <c r="Q312" s="2"/>
      <c r="R312" s="2">
        <v>-3340.0</v>
      </c>
      <c r="S312" s="2">
        <v>-3100.0</v>
      </c>
      <c r="T312" s="4">
        <f t="shared" si="1"/>
        <v>-3220</v>
      </c>
      <c r="U312" s="4">
        <v>-3077.0</v>
      </c>
      <c r="V312" s="4">
        <v>-2916.0</v>
      </c>
      <c r="W312" s="4">
        <v>-2996.5</v>
      </c>
      <c r="X312" s="4">
        <f t="shared" si="3"/>
        <v>-4946.5</v>
      </c>
      <c r="Y312" s="2" t="s">
        <v>768</v>
      </c>
      <c r="Z312" s="3"/>
      <c r="AA312" s="3"/>
      <c r="AB312" s="2"/>
      <c r="AC312" s="2" t="s">
        <v>34</v>
      </c>
      <c r="AD312" s="2"/>
      <c r="AE312" s="5"/>
    </row>
    <row r="313" ht="12.75" customHeight="1">
      <c r="A313" s="1" t="s">
        <v>1779</v>
      </c>
      <c r="B313" s="2" t="s">
        <v>1780</v>
      </c>
      <c r="C313" s="2" t="s">
        <v>1781</v>
      </c>
      <c r="D313" s="2" t="s">
        <v>1782</v>
      </c>
      <c r="E313" s="2">
        <v>10.714</v>
      </c>
      <c r="F313" s="2">
        <v>56.4</v>
      </c>
      <c r="G313" s="2" t="s">
        <v>37</v>
      </c>
      <c r="H313" s="2" t="s">
        <v>38</v>
      </c>
      <c r="I313" s="2" t="s">
        <v>120</v>
      </c>
      <c r="J313" s="2" t="s">
        <v>40</v>
      </c>
      <c r="K313" s="2" t="s">
        <v>40</v>
      </c>
      <c r="L313" s="22" t="s">
        <v>1582</v>
      </c>
      <c r="M313" s="2" t="s">
        <v>42</v>
      </c>
      <c r="N313" s="2" t="s">
        <v>1783</v>
      </c>
      <c r="O313" s="2" t="s">
        <v>1784</v>
      </c>
      <c r="P313" s="2">
        <v>6377.0</v>
      </c>
      <c r="Q313" s="2">
        <v>30.0</v>
      </c>
      <c r="R313" s="2">
        <v>-5468.0</v>
      </c>
      <c r="S313" s="2">
        <v>-5308.0</v>
      </c>
      <c r="T313" s="4">
        <f t="shared" si="1"/>
        <v>-5388</v>
      </c>
      <c r="U313" s="2">
        <v>-5038.0</v>
      </c>
      <c r="V313" s="2">
        <v>-4846.0</v>
      </c>
      <c r="W313" s="4">
        <v>-4942.0</v>
      </c>
      <c r="X313" s="4">
        <f t="shared" si="3"/>
        <v>-6892</v>
      </c>
      <c r="Y313" s="2" t="s">
        <v>34</v>
      </c>
      <c r="Z313" s="3">
        <v>-10.8</v>
      </c>
      <c r="AA313" s="3">
        <v>14.3</v>
      </c>
      <c r="AB313" s="2"/>
      <c r="AC313" s="2" t="s">
        <v>1785</v>
      </c>
      <c r="AD313" s="2">
        <v>0.709465</v>
      </c>
      <c r="AE313" s="5"/>
    </row>
    <row r="314" ht="12.75" customHeight="1">
      <c r="A314" s="1" t="s">
        <v>1786</v>
      </c>
      <c r="B314" s="2" t="s">
        <v>1787</v>
      </c>
      <c r="C314" s="2" t="s">
        <v>1788</v>
      </c>
      <c r="D314" s="2" t="s">
        <v>1789</v>
      </c>
      <c r="E314" s="2">
        <v>11.228</v>
      </c>
      <c r="F314" s="2">
        <v>55.249</v>
      </c>
      <c r="G314" s="2" t="s">
        <v>37</v>
      </c>
      <c r="H314" s="2" t="s">
        <v>55</v>
      </c>
      <c r="I314" s="2" t="s">
        <v>1790</v>
      </c>
      <c r="J314" s="2" t="s">
        <v>40</v>
      </c>
      <c r="K314" s="2" t="s">
        <v>40</v>
      </c>
      <c r="L314" s="2" t="s">
        <v>137</v>
      </c>
      <c r="M314" s="2" t="s">
        <v>34</v>
      </c>
      <c r="N314" s="2" t="s">
        <v>34</v>
      </c>
      <c r="O314" s="2" t="s">
        <v>1083</v>
      </c>
      <c r="P314" s="2">
        <v>6608.0</v>
      </c>
      <c r="Q314" s="2">
        <v>47.0</v>
      </c>
      <c r="R314" s="2">
        <v>-5621.0</v>
      </c>
      <c r="S314" s="2">
        <v>-5429.0</v>
      </c>
      <c r="T314" s="4">
        <f t="shared" si="1"/>
        <v>-5525</v>
      </c>
      <c r="U314" s="2">
        <v>-5475.0</v>
      </c>
      <c r="V314" s="2">
        <v>-5229.0</v>
      </c>
      <c r="W314" s="4">
        <v>-5352.0</v>
      </c>
      <c r="X314" s="4">
        <f t="shared" si="3"/>
        <v>-7302</v>
      </c>
      <c r="Y314" s="2"/>
      <c r="Z314" s="3">
        <v>-12.6</v>
      </c>
      <c r="AA314" s="3">
        <v>15.5</v>
      </c>
      <c r="AB314" s="2">
        <v>3.21</v>
      </c>
      <c r="AC314" s="2" t="s">
        <v>1791</v>
      </c>
      <c r="AD314" s="2">
        <v>0.709563</v>
      </c>
      <c r="AE314" s="5"/>
    </row>
    <row r="315" ht="12.75" customHeight="1">
      <c r="A315" s="1" t="s">
        <v>1792</v>
      </c>
      <c r="B315" s="2" t="s">
        <v>1793</v>
      </c>
      <c r="C315" s="2" t="s">
        <v>34</v>
      </c>
      <c r="D315" s="2" t="s">
        <v>1794</v>
      </c>
      <c r="E315" s="2">
        <v>10.746</v>
      </c>
      <c r="F315" s="2">
        <v>55.253</v>
      </c>
      <c r="G315" s="2" t="s">
        <v>37</v>
      </c>
      <c r="H315" s="2" t="s">
        <v>720</v>
      </c>
      <c r="I315" s="2" t="s">
        <v>56</v>
      </c>
      <c r="J315" s="2" t="s">
        <v>96</v>
      </c>
      <c r="K315" s="2" t="s">
        <v>96</v>
      </c>
      <c r="L315" s="22" t="s">
        <v>755</v>
      </c>
      <c r="M315" s="2" t="s">
        <v>275</v>
      </c>
      <c r="N315" s="2" t="s">
        <v>1652</v>
      </c>
      <c r="O315" s="2" t="s">
        <v>1795</v>
      </c>
      <c r="P315" s="2">
        <v>4688.0</v>
      </c>
      <c r="Q315" s="2">
        <v>56.0</v>
      </c>
      <c r="R315" s="2">
        <v>-3632.0</v>
      </c>
      <c r="S315" s="2">
        <v>-3365.0</v>
      </c>
      <c r="T315" s="4">
        <f t="shared" si="1"/>
        <v>-3498.5</v>
      </c>
      <c r="U315" s="2">
        <v>-3629.0</v>
      </c>
      <c r="V315" s="2">
        <v>-3347.0</v>
      </c>
      <c r="W315" s="4">
        <v>-3488.0</v>
      </c>
      <c r="X315" s="4">
        <f t="shared" si="3"/>
        <v>-5438</v>
      </c>
      <c r="Y315" s="2" t="s">
        <v>34</v>
      </c>
      <c r="Z315" s="3">
        <v>-19.9</v>
      </c>
      <c r="AA315" s="3">
        <v>10.5</v>
      </c>
      <c r="AB315" s="2">
        <v>3.21</v>
      </c>
      <c r="AC315" s="2" t="s">
        <v>1796</v>
      </c>
      <c r="AD315" s="2">
        <v>0.709394</v>
      </c>
      <c r="AE315" s="5"/>
    </row>
    <row r="316" ht="12.75" customHeight="1">
      <c r="A316" s="1" t="s">
        <v>1797</v>
      </c>
      <c r="B316" s="2" t="s">
        <v>1798</v>
      </c>
      <c r="C316" s="2" t="s">
        <v>1799</v>
      </c>
      <c r="D316" s="2" t="s">
        <v>1800</v>
      </c>
      <c r="E316" s="2">
        <v>10.784</v>
      </c>
      <c r="F316" s="2">
        <v>54.876</v>
      </c>
      <c r="G316" s="2" t="s">
        <v>37</v>
      </c>
      <c r="H316" s="2" t="s">
        <v>119</v>
      </c>
      <c r="I316" s="2" t="s">
        <v>56</v>
      </c>
      <c r="J316" s="2" t="s">
        <v>1664</v>
      </c>
      <c r="K316" s="2" t="s">
        <v>191</v>
      </c>
      <c r="L316" s="22" t="s">
        <v>97</v>
      </c>
      <c r="M316" s="2" t="s">
        <v>122</v>
      </c>
      <c r="N316" s="2" t="s">
        <v>1224</v>
      </c>
      <c r="O316" s="2" t="s">
        <v>1801</v>
      </c>
      <c r="P316" s="2">
        <v>3573.0</v>
      </c>
      <c r="Q316" s="2">
        <v>39.0</v>
      </c>
      <c r="R316" s="2">
        <v>-2030.0</v>
      </c>
      <c r="S316" s="2">
        <v>-1775.0</v>
      </c>
      <c r="T316" s="4">
        <f t="shared" si="1"/>
        <v>-1902.5</v>
      </c>
      <c r="U316" s="2">
        <v>-2016.0</v>
      </c>
      <c r="V316" s="2">
        <v>-1751.0</v>
      </c>
      <c r="W316" s="4">
        <v>-1883.5</v>
      </c>
      <c r="X316" s="4">
        <f t="shared" si="3"/>
        <v>-3833.5</v>
      </c>
      <c r="Y316" s="2" t="s">
        <v>34</v>
      </c>
      <c r="Z316" s="3">
        <v>-19.9</v>
      </c>
      <c r="AA316" s="3">
        <v>10.1</v>
      </c>
      <c r="AB316" s="2">
        <v>3.2</v>
      </c>
      <c r="AC316" s="2" t="s">
        <v>34</v>
      </c>
      <c r="AD316" s="2"/>
      <c r="AE316" s="5"/>
    </row>
    <row r="317" ht="12.75" customHeight="1">
      <c r="A317" s="1" t="s">
        <v>1802</v>
      </c>
      <c r="B317" s="2" t="s">
        <v>1803</v>
      </c>
      <c r="C317" s="2" t="s">
        <v>34</v>
      </c>
      <c r="D317" s="2" t="s">
        <v>1804</v>
      </c>
      <c r="E317" s="2">
        <v>12.016</v>
      </c>
      <c r="F317" s="2">
        <v>55.564</v>
      </c>
      <c r="G317" s="2" t="s">
        <v>37</v>
      </c>
      <c r="H317" s="2" t="s">
        <v>55</v>
      </c>
      <c r="I317" s="2" t="s">
        <v>56</v>
      </c>
      <c r="J317" s="2" t="s">
        <v>57</v>
      </c>
      <c r="K317" s="2" t="s">
        <v>57</v>
      </c>
      <c r="L317" s="22" t="s">
        <v>161</v>
      </c>
      <c r="M317" s="2" t="s">
        <v>42</v>
      </c>
      <c r="N317" s="2" t="s">
        <v>1224</v>
      </c>
      <c r="O317" s="2" t="s">
        <v>1805</v>
      </c>
      <c r="P317" s="2">
        <v>4573.0</v>
      </c>
      <c r="Q317" s="2">
        <v>33.0</v>
      </c>
      <c r="R317" s="2">
        <v>-3496.0</v>
      </c>
      <c r="S317" s="2">
        <v>-3106.0</v>
      </c>
      <c r="T317" s="4">
        <f t="shared" si="1"/>
        <v>-3301</v>
      </c>
      <c r="U317" s="2">
        <v>-3492.0</v>
      </c>
      <c r="V317" s="2">
        <v>-3103.0</v>
      </c>
      <c r="W317" s="4">
        <v>-3297.5</v>
      </c>
      <c r="X317" s="4">
        <f t="shared" si="3"/>
        <v>-5247.5</v>
      </c>
      <c r="Y317" s="2" t="s">
        <v>34</v>
      </c>
      <c r="Z317" s="3">
        <v>-20.7</v>
      </c>
      <c r="AA317" s="3">
        <v>10.0</v>
      </c>
      <c r="AB317" s="2">
        <v>3.16</v>
      </c>
      <c r="AC317" s="2" t="s">
        <v>1806</v>
      </c>
      <c r="AD317" s="2">
        <v>0.70917</v>
      </c>
      <c r="AE317" s="5"/>
    </row>
    <row r="318" ht="12.75" customHeight="1">
      <c r="A318" s="1" t="s">
        <v>1807</v>
      </c>
      <c r="B318" s="2" t="s">
        <v>1808</v>
      </c>
      <c r="C318" s="2" t="s">
        <v>1809</v>
      </c>
      <c r="D318" s="2" t="s">
        <v>1218</v>
      </c>
      <c r="E318" s="2">
        <v>-4.707</v>
      </c>
      <c r="F318" s="2">
        <v>43.404</v>
      </c>
      <c r="G318" s="2" t="s">
        <v>1219</v>
      </c>
      <c r="H318" s="2" t="s">
        <v>1220</v>
      </c>
      <c r="I318" s="2" t="s">
        <v>1221</v>
      </c>
      <c r="J318" s="2" t="s">
        <v>1222</v>
      </c>
      <c r="K318" s="2" t="s">
        <v>40</v>
      </c>
      <c r="L318" s="22" t="s">
        <v>88</v>
      </c>
      <c r="M318" s="2" t="s">
        <v>58</v>
      </c>
      <c r="N318" s="2" t="s">
        <v>34</v>
      </c>
      <c r="O318" s="2" t="s">
        <v>1810</v>
      </c>
      <c r="P318" s="2">
        <v>7178.0</v>
      </c>
      <c r="Q318" s="2">
        <v>41.0</v>
      </c>
      <c r="R318" s="2">
        <v>-6204.0</v>
      </c>
      <c r="S318" s="2">
        <v>-5983.0</v>
      </c>
      <c r="T318" s="4">
        <f t="shared" si="1"/>
        <v>-6093.5</v>
      </c>
      <c r="U318" s="2">
        <v>-6016.0</v>
      </c>
      <c r="V318" s="2">
        <v>-5839.0</v>
      </c>
      <c r="W318" s="4">
        <v>-5927.5</v>
      </c>
      <c r="X318" s="4">
        <f t="shared" si="3"/>
        <v>-7877.5</v>
      </c>
      <c r="Y318" s="2" t="s">
        <v>34</v>
      </c>
      <c r="Z318" s="3">
        <v>-17.5</v>
      </c>
      <c r="AA318" s="3">
        <v>11.1</v>
      </c>
      <c r="AB318" s="2">
        <v>3.15</v>
      </c>
      <c r="AC318" s="2" t="s">
        <v>34</v>
      </c>
      <c r="AD318" s="2"/>
      <c r="AE318" s="5"/>
    </row>
    <row r="319" ht="12.75" customHeight="1">
      <c r="A319" s="1" t="s">
        <v>1811</v>
      </c>
      <c r="B319" s="2" t="s">
        <v>1812</v>
      </c>
      <c r="C319" s="2" t="s">
        <v>34</v>
      </c>
      <c r="D319" s="2" t="s">
        <v>1813</v>
      </c>
      <c r="E319" s="2">
        <v>10.171</v>
      </c>
      <c r="F319" s="2">
        <v>56.709</v>
      </c>
      <c r="G319" s="2" t="s">
        <v>37</v>
      </c>
      <c r="H319" s="2" t="s">
        <v>38</v>
      </c>
      <c r="I319" s="2" t="s">
        <v>1050</v>
      </c>
      <c r="J319" s="2" t="s">
        <v>40</v>
      </c>
      <c r="K319" s="2" t="s">
        <v>40</v>
      </c>
      <c r="L319" s="22" t="s">
        <v>1814</v>
      </c>
      <c r="M319" s="2" t="s">
        <v>295</v>
      </c>
      <c r="N319" s="2" t="s">
        <v>34</v>
      </c>
      <c r="O319" s="2" t="s">
        <v>1815</v>
      </c>
      <c r="P319" s="2">
        <v>5947.0</v>
      </c>
      <c r="Q319" s="2">
        <v>33.0</v>
      </c>
      <c r="R319" s="2">
        <v>-4931.0</v>
      </c>
      <c r="S319" s="2">
        <v>-4727.0</v>
      </c>
      <c r="T319" s="4">
        <f t="shared" si="1"/>
        <v>-4829</v>
      </c>
      <c r="U319" s="2">
        <v>-4496.0</v>
      </c>
      <c r="V319" s="2">
        <v>-4352.0</v>
      </c>
      <c r="W319" s="4">
        <v>-4424.0</v>
      </c>
      <c r="X319" s="4">
        <f t="shared" si="3"/>
        <v>-6374</v>
      </c>
      <c r="Y319" s="2" t="s">
        <v>34</v>
      </c>
      <c r="Z319" s="3">
        <v>-10.0</v>
      </c>
      <c r="AA319" s="3">
        <v>14.6</v>
      </c>
      <c r="AB319" s="2">
        <v>3.13</v>
      </c>
      <c r="AC319" s="2" t="s">
        <v>1816</v>
      </c>
      <c r="AD319" s="2">
        <v>0.709351</v>
      </c>
      <c r="AE319" s="5"/>
    </row>
    <row r="320" ht="12.75" customHeight="1">
      <c r="A320" s="1" t="s">
        <v>1817</v>
      </c>
      <c r="B320" s="2" t="s">
        <v>1818</v>
      </c>
      <c r="C320" s="2" t="s">
        <v>34</v>
      </c>
      <c r="D320" s="2" t="s">
        <v>1819</v>
      </c>
      <c r="E320" s="2">
        <v>11.294</v>
      </c>
      <c r="F320" s="2">
        <v>55.575</v>
      </c>
      <c r="G320" s="2" t="s">
        <v>37</v>
      </c>
      <c r="H320" s="2" t="s">
        <v>55</v>
      </c>
      <c r="I320" s="2" t="s">
        <v>1820</v>
      </c>
      <c r="J320" s="2" t="s">
        <v>96</v>
      </c>
      <c r="K320" s="2" t="s">
        <v>96</v>
      </c>
      <c r="L320" s="22" t="s">
        <v>161</v>
      </c>
      <c r="M320" s="2" t="s">
        <v>34</v>
      </c>
      <c r="N320" s="2" t="s">
        <v>34</v>
      </c>
      <c r="O320" s="2" t="s">
        <v>1821</v>
      </c>
      <c r="P320" s="2">
        <v>4846.0</v>
      </c>
      <c r="Q320" s="2">
        <v>53.0</v>
      </c>
      <c r="R320" s="2">
        <v>-3762.0</v>
      </c>
      <c r="S320" s="2">
        <v>-3519.0</v>
      </c>
      <c r="T320" s="4">
        <f t="shared" si="1"/>
        <v>-3640.5</v>
      </c>
      <c r="U320" s="2">
        <v>-3708.0</v>
      </c>
      <c r="V320" s="2">
        <v>-3382.0</v>
      </c>
      <c r="W320" s="4">
        <v>-3545.0</v>
      </c>
      <c r="X320" s="4">
        <f t="shared" si="3"/>
        <v>-5495</v>
      </c>
      <c r="Y320" s="2" t="s">
        <v>34</v>
      </c>
      <c r="Z320" s="3">
        <v>-20.0</v>
      </c>
      <c r="AA320" s="3">
        <v>9.1</v>
      </c>
      <c r="AB320" s="2">
        <v>3.16</v>
      </c>
      <c r="AC320" s="2" t="s">
        <v>1822</v>
      </c>
      <c r="AD320" s="2">
        <v>0.709363</v>
      </c>
      <c r="AE320" s="5"/>
    </row>
    <row r="321" ht="12.75" customHeight="1">
      <c r="A321" s="1" t="s">
        <v>1823</v>
      </c>
      <c r="B321" s="2" t="s">
        <v>1824</v>
      </c>
      <c r="C321" s="2" t="s">
        <v>34</v>
      </c>
      <c r="D321" s="2" t="s">
        <v>1825</v>
      </c>
      <c r="E321" s="2">
        <v>9.694</v>
      </c>
      <c r="F321" s="2">
        <v>55.46</v>
      </c>
      <c r="G321" s="2" t="s">
        <v>37</v>
      </c>
      <c r="H321" s="2" t="s">
        <v>720</v>
      </c>
      <c r="I321" s="2" t="s">
        <v>74</v>
      </c>
      <c r="J321" s="2" t="s">
        <v>170</v>
      </c>
      <c r="K321" s="2" t="s">
        <v>170</v>
      </c>
      <c r="L321" s="22" t="s">
        <v>755</v>
      </c>
      <c r="M321" s="2" t="s">
        <v>295</v>
      </c>
      <c r="N321" s="2" t="s">
        <v>853</v>
      </c>
      <c r="O321" s="2" t="s">
        <v>1826</v>
      </c>
      <c r="P321" s="2">
        <v>4072.0</v>
      </c>
      <c r="Q321" s="2">
        <v>61.0</v>
      </c>
      <c r="R321" s="2">
        <v>-2867.0</v>
      </c>
      <c r="S321" s="2">
        <v>-2474.0</v>
      </c>
      <c r="T321" s="4">
        <f t="shared" si="1"/>
        <v>-2670.5</v>
      </c>
      <c r="U321" s="2">
        <v>-2868.0</v>
      </c>
      <c r="V321" s="2">
        <v>-2465.0</v>
      </c>
      <c r="W321" s="4">
        <v>-2666.5</v>
      </c>
      <c r="X321" s="4">
        <f t="shared" si="3"/>
        <v>-4616.5</v>
      </c>
      <c r="Y321" s="2" t="s">
        <v>34</v>
      </c>
      <c r="Z321" s="3">
        <v>-20.4</v>
      </c>
      <c r="AA321" s="3">
        <v>10.6</v>
      </c>
      <c r="AB321" s="2">
        <v>3.24</v>
      </c>
      <c r="AC321" s="2" t="s">
        <v>1827</v>
      </c>
      <c r="AD321" s="2">
        <v>0.709207</v>
      </c>
      <c r="AE321" s="5"/>
    </row>
    <row r="322" ht="12.75" customHeight="1">
      <c r="A322" s="1" t="s">
        <v>1828</v>
      </c>
      <c r="B322" s="2" t="s">
        <v>1829</v>
      </c>
      <c r="C322" s="2" t="s">
        <v>34</v>
      </c>
      <c r="D322" s="2" t="s">
        <v>1830</v>
      </c>
      <c r="E322" s="2">
        <v>9.827</v>
      </c>
      <c r="F322" s="2">
        <v>56.485</v>
      </c>
      <c r="G322" s="2" t="s">
        <v>37</v>
      </c>
      <c r="H322" s="2" t="s">
        <v>38</v>
      </c>
      <c r="I322" s="2" t="s">
        <v>56</v>
      </c>
      <c r="J322" s="2" t="s">
        <v>96</v>
      </c>
      <c r="K322" s="2" t="s">
        <v>96</v>
      </c>
      <c r="L322" s="22" t="s">
        <v>161</v>
      </c>
      <c r="M322" s="2" t="s">
        <v>1615</v>
      </c>
      <c r="N322" s="2" t="s">
        <v>34</v>
      </c>
      <c r="O322" s="2" t="s">
        <v>1831</v>
      </c>
      <c r="P322" s="2">
        <v>4674.0</v>
      </c>
      <c r="Q322" s="2">
        <v>51.0</v>
      </c>
      <c r="R322" s="2">
        <v>-3631.0</v>
      </c>
      <c r="S322" s="2">
        <v>-3359.0</v>
      </c>
      <c r="T322" s="4">
        <f t="shared" si="1"/>
        <v>-3495</v>
      </c>
      <c r="U322" s="2">
        <v>-3626.0</v>
      </c>
      <c r="V322" s="2">
        <v>-3361.0</v>
      </c>
      <c r="W322" s="4">
        <v>-3493.5</v>
      </c>
      <c r="X322" s="4">
        <f t="shared" si="3"/>
        <v>-5443.5</v>
      </c>
      <c r="Y322" s="2" t="s">
        <v>475</v>
      </c>
      <c r="Z322" s="3"/>
      <c r="AA322" s="3"/>
      <c r="AB322" s="2"/>
      <c r="AC322" s="2" t="s">
        <v>1832</v>
      </c>
      <c r="AD322" s="2">
        <v>0.708835</v>
      </c>
      <c r="AE322" s="5"/>
    </row>
    <row r="323" ht="12.75" customHeight="1">
      <c r="A323" s="1" t="s">
        <v>1833</v>
      </c>
      <c r="B323" s="2" t="s">
        <v>1834</v>
      </c>
      <c r="C323" s="2" t="s">
        <v>1835</v>
      </c>
      <c r="D323" s="2" t="s">
        <v>1836</v>
      </c>
      <c r="E323" s="2">
        <v>12.25</v>
      </c>
      <c r="F323" s="2">
        <v>55.708</v>
      </c>
      <c r="G323" s="2" t="s">
        <v>37</v>
      </c>
      <c r="H323" s="2" t="s">
        <v>55</v>
      </c>
      <c r="I323" s="2" t="s">
        <v>56</v>
      </c>
      <c r="J323" s="2" t="s">
        <v>1837</v>
      </c>
      <c r="K323" s="2" t="s">
        <v>209</v>
      </c>
      <c r="L323" s="22" t="s">
        <v>755</v>
      </c>
      <c r="M323" s="2" t="s">
        <v>34</v>
      </c>
      <c r="N323" s="2" t="s">
        <v>34</v>
      </c>
      <c r="O323" s="2" t="s">
        <v>1838</v>
      </c>
      <c r="P323" s="2">
        <v>2982.0</v>
      </c>
      <c r="Q323" s="2">
        <v>44.0</v>
      </c>
      <c r="R323" s="2">
        <v>-1382.0</v>
      </c>
      <c r="S323" s="2">
        <v>-1053.0</v>
      </c>
      <c r="T323" s="4">
        <f t="shared" si="1"/>
        <v>-1217.5</v>
      </c>
      <c r="U323" s="2">
        <v>-1372.0</v>
      </c>
      <c r="V323" s="2">
        <v>-1017.0</v>
      </c>
      <c r="W323" s="4">
        <v>-1194.5</v>
      </c>
      <c r="X323" s="4">
        <f t="shared" si="3"/>
        <v>-3144.5</v>
      </c>
      <c r="Y323" s="2" t="s">
        <v>34</v>
      </c>
      <c r="Z323" s="3">
        <v>-20.1</v>
      </c>
      <c r="AA323" s="3">
        <v>10.1</v>
      </c>
      <c r="AB323" s="2">
        <v>3.23</v>
      </c>
      <c r="AC323" s="2" t="s">
        <v>1839</v>
      </c>
      <c r="AD323" s="2">
        <v>0.708837</v>
      </c>
      <c r="AE323" s="5"/>
    </row>
    <row r="324" ht="12.75" customHeight="1">
      <c r="A324" s="1" t="s">
        <v>1840</v>
      </c>
      <c r="B324" s="2" t="s">
        <v>1841</v>
      </c>
      <c r="C324" s="2" t="s">
        <v>34</v>
      </c>
      <c r="D324" s="2" t="s">
        <v>1842</v>
      </c>
      <c r="E324" s="2">
        <v>10.033</v>
      </c>
      <c r="F324" s="2">
        <v>57.29</v>
      </c>
      <c r="G324" s="2" t="s">
        <v>37</v>
      </c>
      <c r="H324" s="2" t="s">
        <v>38</v>
      </c>
      <c r="I324" s="2" t="s">
        <v>56</v>
      </c>
      <c r="J324" s="2" t="s">
        <v>1512</v>
      </c>
      <c r="K324" s="2" t="s">
        <v>1512</v>
      </c>
      <c r="L324" s="22" t="s">
        <v>1843</v>
      </c>
      <c r="M324" s="2" t="s">
        <v>42</v>
      </c>
      <c r="N324" s="2" t="s">
        <v>34</v>
      </c>
      <c r="O324" s="2" t="s">
        <v>1844</v>
      </c>
      <c r="P324" s="2">
        <v>3114.0</v>
      </c>
      <c r="Q324" s="2">
        <v>54.0</v>
      </c>
      <c r="R324" s="2">
        <v>-1500.0</v>
      </c>
      <c r="S324" s="2">
        <v>-1233.0</v>
      </c>
      <c r="T324" s="4">
        <f t="shared" si="1"/>
        <v>-1366.5</v>
      </c>
      <c r="U324" s="2">
        <v>-1496.0</v>
      </c>
      <c r="V324" s="2">
        <v>-1216.0</v>
      </c>
      <c r="W324" s="4">
        <v>-1356.0</v>
      </c>
      <c r="X324" s="4">
        <f t="shared" si="3"/>
        <v>-3306</v>
      </c>
      <c r="Y324" s="2" t="s">
        <v>34</v>
      </c>
      <c r="Z324" s="3">
        <v>-20.3</v>
      </c>
      <c r="AA324" s="3">
        <v>7.9</v>
      </c>
      <c r="AB324" s="2">
        <v>3.17</v>
      </c>
      <c r="AC324" s="2" t="s">
        <v>1845</v>
      </c>
      <c r="AD324" s="2">
        <v>0.70996</v>
      </c>
      <c r="AE324" s="5"/>
    </row>
    <row r="325" ht="12.75" customHeight="1">
      <c r="A325" s="1" t="s">
        <v>1846</v>
      </c>
      <c r="B325" s="2" t="s">
        <v>1847</v>
      </c>
      <c r="C325" s="2" t="s">
        <v>34</v>
      </c>
      <c r="D325" s="2" t="s">
        <v>1848</v>
      </c>
      <c r="E325" s="2">
        <v>11.578</v>
      </c>
      <c r="F325" s="2">
        <v>55.581</v>
      </c>
      <c r="G325" s="2" t="s">
        <v>37</v>
      </c>
      <c r="H325" s="2" t="s">
        <v>55</v>
      </c>
      <c r="I325" s="2" t="s">
        <v>56</v>
      </c>
      <c r="J325" s="2" t="s">
        <v>1270</v>
      </c>
      <c r="K325" s="2" t="s">
        <v>738</v>
      </c>
      <c r="L325" s="22" t="s">
        <v>161</v>
      </c>
      <c r="M325" s="24" t="s">
        <v>42</v>
      </c>
      <c r="N325" s="2" t="s">
        <v>34</v>
      </c>
      <c r="O325" s="2" t="s">
        <v>1849</v>
      </c>
      <c r="P325" s="2">
        <v>5308.0</v>
      </c>
      <c r="Q325" s="2">
        <v>43.0</v>
      </c>
      <c r="R325" s="2">
        <v>-4311.0</v>
      </c>
      <c r="S325" s="2">
        <v>-3997.0</v>
      </c>
      <c r="T325" s="4">
        <f t="shared" si="1"/>
        <v>-4154</v>
      </c>
      <c r="U325" s="2">
        <v>-4217.0</v>
      </c>
      <c r="V325" s="2">
        <v>-3808.0</v>
      </c>
      <c r="W325" s="4">
        <v>-4012.5</v>
      </c>
      <c r="X325" s="4">
        <f t="shared" si="3"/>
        <v>-5962.5</v>
      </c>
      <c r="Y325" s="2" t="s">
        <v>34</v>
      </c>
      <c r="Z325" s="3">
        <v>-21.4</v>
      </c>
      <c r="AA325" s="3">
        <v>12.5</v>
      </c>
      <c r="AB325" s="2"/>
      <c r="AC325" s="2" t="s">
        <v>1850</v>
      </c>
      <c r="AD325" s="2">
        <v>0.709539</v>
      </c>
      <c r="AE325" s="5"/>
    </row>
    <row r="326" ht="12.75" customHeight="1">
      <c r="A326" s="1" t="s">
        <v>1851</v>
      </c>
      <c r="B326" s="2" t="s">
        <v>1852</v>
      </c>
      <c r="C326" s="2" t="s">
        <v>1853</v>
      </c>
      <c r="D326" s="2" t="s">
        <v>1854</v>
      </c>
      <c r="E326" s="2">
        <v>12.287</v>
      </c>
      <c r="F326" s="2">
        <v>55.368</v>
      </c>
      <c r="G326" s="2" t="s">
        <v>37</v>
      </c>
      <c r="H326" s="2" t="s">
        <v>55</v>
      </c>
      <c r="I326" s="2" t="s">
        <v>120</v>
      </c>
      <c r="J326" s="2" t="s">
        <v>1855</v>
      </c>
      <c r="K326" s="2" t="s">
        <v>102</v>
      </c>
      <c r="L326" s="22" t="s">
        <v>1856</v>
      </c>
      <c r="M326" s="2" t="s">
        <v>1857</v>
      </c>
      <c r="N326" s="2" t="s">
        <v>1858</v>
      </c>
      <c r="O326" s="2" t="s">
        <v>1859</v>
      </c>
      <c r="P326" s="2">
        <v>4510.0</v>
      </c>
      <c r="Q326" s="2">
        <v>32.0</v>
      </c>
      <c r="R326" s="2">
        <v>-3354.0</v>
      </c>
      <c r="S326" s="2">
        <v>-3097.0</v>
      </c>
      <c r="T326" s="4">
        <f t="shared" si="1"/>
        <v>-3225.5</v>
      </c>
      <c r="U326" s="2">
        <v>-3355.0</v>
      </c>
      <c r="V326" s="2">
        <v>-3042.0</v>
      </c>
      <c r="W326" s="4">
        <v>-3198.5</v>
      </c>
      <c r="X326" s="4">
        <f t="shared" si="3"/>
        <v>-5148.5</v>
      </c>
      <c r="Y326" s="2" t="s">
        <v>34</v>
      </c>
      <c r="Z326" s="3">
        <v>-20.5</v>
      </c>
      <c r="AA326" s="3">
        <v>9.5</v>
      </c>
      <c r="AB326" s="2">
        <v>3.13</v>
      </c>
      <c r="AC326" s="2" t="s">
        <v>1860</v>
      </c>
      <c r="AD326" s="2">
        <v>0.710183</v>
      </c>
      <c r="AE326" s="5"/>
    </row>
    <row r="327" ht="12.75" customHeight="1">
      <c r="A327" s="1" t="s">
        <v>1861</v>
      </c>
      <c r="B327" s="2" t="s">
        <v>1862</v>
      </c>
      <c r="C327" s="2" t="s">
        <v>1863</v>
      </c>
      <c r="D327" s="2" t="s">
        <v>1355</v>
      </c>
      <c r="E327" s="2">
        <v>11.388</v>
      </c>
      <c r="F327" s="2">
        <v>55.768</v>
      </c>
      <c r="G327" s="2" t="s">
        <v>37</v>
      </c>
      <c r="H327" s="2" t="s">
        <v>55</v>
      </c>
      <c r="I327" s="2" t="s">
        <v>120</v>
      </c>
      <c r="J327" s="2" t="s">
        <v>1356</v>
      </c>
      <c r="K327" s="2" t="s">
        <v>96</v>
      </c>
      <c r="L327" s="30" t="s">
        <v>422</v>
      </c>
      <c r="M327" s="4" t="s">
        <v>58</v>
      </c>
      <c r="N327" s="4" t="s">
        <v>192</v>
      </c>
      <c r="O327" s="3" t="s">
        <v>1864</v>
      </c>
      <c r="P327" s="2">
        <v>5102.0</v>
      </c>
      <c r="Q327" s="2">
        <v>37.0</v>
      </c>
      <c r="R327" s="2">
        <v>-3977.0</v>
      </c>
      <c r="S327" s="2">
        <v>-3796.0</v>
      </c>
      <c r="T327" s="2">
        <v>-3886.5</v>
      </c>
      <c r="U327" s="2">
        <v>-3957.0</v>
      </c>
      <c r="V327" s="2">
        <v>-3714.0</v>
      </c>
      <c r="W327" s="4">
        <v>-3835.5</v>
      </c>
      <c r="X327" s="4">
        <f t="shared" si="3"/>
        <v>-5785.5</v>
      </c>
      <c r="Y327" s="31" t="s">
        <v>1865</v>
      </c>
      <c r="Z327" s="2">
        <v>19.47</v>
      </c>
      <c r="AA327" s="3">
        <v>10.4</v>
      </c>
      <c r="AB327" s="2"/>
      <c r="AC327" s="4" t="s">
        <v>1866</v>
      </c>
      <c r="AD327" s="2">
        <v>0.70944</v>
      </c>
      <c r="AE327" s="5"/>
    </row>
    <row r="328" ht="12.7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3"/>
      <c r="S328" s="3"/>
      <c r="T328" s="4"/>
      <c r="U328" s="4"/>
      <c r="V328" s="4"/>
      <c r="W328" s="4"/>
      <c r="X328" s="2"/>
      <c r="Y328" s="2"/>
      <c r="Z328" s="3"/>
      <c r="AA328" s="3"/>
      <c r="AB328" s="2"/>
      <c r="AC328" s="2"/>
      <c r="AD328" s="2"/>
      <c r="AE328" s="5"/>
    </row>
    <row r="329" ht="12.7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3"/>
      <c r="S329" s="3"/>
      <c r="T329" s="4"/>
      <c r="U329" s="4"/>
      <c r="V329" s="4"/>
      <c r="W329" s="4"/>
      <c r="X329" s="2"/>
      <c r="Y329" s="2"/>
      <c r="Z329" s="3"/>
      <c r="AA329" s="3"/>
      <c r="AB329" s="2"/>
      <c r="AC329" s="2"/>
      <c r="AD329" s="2"/>
      <c r="AE329" s="5"/>
    </row>
    <row r="330" ht="12.7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3"/>
      <c r="S330" s="3"/>
      <c r="T330" s="4"/>
      <c r="U330" s="4"/>
      <c r="V330" s="4"/>
      <c r="W330" s="4"/>
      <c r="X330" s="2"/>
      <c r="Y330" s="2"/>
      <c r="Z330" s="3"/>
      <c r="AA330" s="3"/>
      <c r="AB330" s="2"/>
      <c r="AC330" s="2"/>
      <c r="AD330" s="2"/>
      <c r="AE330" s="5"/>
    </row>
    <row r="331" ht="12.7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3"/>
      <c r="S331" s="3"/>
      <c r="T331" s="4"/>
      <c r="U331" s="4"/>
      <c r="V331" s="4"/>
      <c r="W331" s="4"/>
      <c r="X331" s="2"/>
      <c r="Y331" s="2"/>
      <c r="Z331" s="3"/>
      <c r="AA331" s="3"/>
      <c r="AB331" s="2"/>
      <c r="AC331" s="2"/>
      <c r="AD331" s="2"/>
      <c r="AE331" s="5"/>
    </row>
    <row r="332" ht="12.7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3"/>
      <c r="S332" s="3"/>
      <c r="T332" s="4"/>
      <c r="U332" s="4"/>
      <c r="V332" s="4"/>
      <c r="W332" s="4"/>
      <c r="X332" s="2"/>
      <c r="Y332" s="2"/>
      <c r="Z332" s="3"/>
      <c r="AA332" s="3"/>
      <c r="AB332" s="2"/>
      <c r="AC332" s="2"/>
      <c r="AD332" s="2"/>
      <c r="AE332" s="5"/>
    </row>
    <row r="333" ht="12.7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3"/>
      <c r="S333" s="3"/>
      <c r="T333" s="4"/>
      <c r="U333" s="4"/>
      <c r="V333" s="4"/>
      <c r="W333" s="4"/>
      <c r="X333" s="2"/>
      <c r="Y333" s="2"/>
      <c r="Z333" s="3"/>
      <c r="AA333" s="3"/>
      <c r="AB333" s="2"/>
      <c r="AC333" s="2"/>
      <c r="AD333" s="2"/>
      <c r="AE333" s="5"/>
    </row>
    <row r="334" ht="12.7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3"/>
      <c r="S334" s="3"/>
      <c r="T334" s="4"/>
      <c r="U334" s="4"/>
      <c r="V334" s="4"/>
      <c r="W334" s="4"/>
      <c r="X334" s="2"/>
      <c r="Y334" s="2"/>
      <c r="Z334" s="3"/>
      <c r="AA334" s="3"/>
      <c r="AB334" s="2"/>
      <c r="AC334" s="2"/>
      <c r="AD334" s="2"/>
      <c r="AE334" s="5"/>
    </row>
    <row r="335" ht="12.7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3"/>
      <c r="S335" s="3"/>
      <c r="T335" s="4"/>
      <c r="U335" s="4"/>
      <c r="V335" s="2"/>
      <c r="W335" s="2"/>
      <c r="X335" s="2"/>
      <c r="Y335" s="2"/>
      <c r="Z335" s="3"/>
      <c r="AA335" s="3"/>
      <c r="AB335" s="2"/>
      <c r="AC335" s="2"/>
      <c r="AD335" s="2"/>
      <c r="AE335" s="5"/>
    </row>
    <row r="336" ht="12.7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3"/>
      <c r="S336" s="3"/>
      <c r="T336" s="4"/>
      <c r="U336" s="4"/>
      <c r="V336" s="4"/>
      <c r="W336" s="4"/>
      <c r="X336" s="2"/>
      <c r="Y336" s="2"/>
      <c r="Z336" s="3"/>
      <c r="AA336" s="3"/>
      <c r="AB336" s="2"/>
      <c r="AC336" s="2"/>
      <c r="AD336" s="2"/>
      <c r="AE336" s="5"/>
    </row>
    <row r="337" ht="12.7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3"/>
      <c r="S337" s="3"/>
      <c r="T337" s="4"/>
      <c r="U337" s="4"/>
      <c r="V337" s="4"/>
      <c r="W337" s="4"/>
      <c r="X337" s="2"/>
      <c r="Y337" s="2"/>
      <c r="Z337" s="3"/>
      <c r="AA337" s="3"/>
      <c r="AB337" s="2"/>
      <c r="AC337" s="2"/>
      <c r="AD337" s="2"/>
      <c r="AE337" s="5"/>
    </row>
    <row r="338" ht="12.7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3"/>
      <c r="S338" s="3"/>
      <c r="T338" s="4"/>
      <c r="U338" s="4"/>
      <c r="V338" s="4"/>
      <c r="W338" s="4"/>
      <c r="X338" s="2"/>
      <c r="Y338" s="2"/>
      <c r="Z338" s="3"/>
      <c r="AA338" s="3"/>
      <c r="AB338" s="2"/>
      <c r="AC338" s="2"/>
      <c r="AD338" s="2"/>
      <c r="AE338" s="5"/>
    </row>
    <row r="339" ht="12.7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3"/>
      <c r="S339" s="3"/>
      <c r="T339" s="4"/>
      <c r="U339" s="4"/>
      <c r="V339" s="4"/>
      <c r="W339" s="4"/>
      <c r="X339" s="2"/>
      <c r="Y339" s="2"/>
      <c r="Z339" s="3"/>
      <c r="AA339" s="3"/>
      <c r="AB339" s="2"/>
      <c r="AC339" s="2"/>
      <c r="AD339" s="2"/>
      <c r="AE339" s="5"/>
    </row>
    <row r="340" ht="12.7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3"/>
      <c r="S340" s="3"/>
      <c r="T340" s="4"/>
      <c r="U340" s="4"/>
      <c r="V340" s="4"/>
      <c r="W340" s="4"/>
      <c r="X340" s="2"/>
      <c r="Y340" s="2"/>
      <c r="Z340" s="3"/>
      <c r="AA340" s="3"/>
      <c r="AB340" s="2"/>
      <c r="AC340" s="2"/>
      <c r="AD340" s="2"/>
      <c r="AE340" s="5"/>
    </row>
    <row r="341" ht="12.7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3"/>
      <c r="S341" s="3"/>
      <c r="T341" s="4"/>
      <c r="U341" s="4"/>
      <c r="V341" s="4"/>
      <c r="W341" s="4"/>
      <c r="X341" s="2"/>
      <c r="Y341" s="2"/>
      <c r="Z341" s="3"/>
      <c r="AA341" s="3"/>
      <c r="AB341" s="2"/>
      <c r="AC341" s="2"/>
      <c r="AD341" s="2"/>
      <c r="AE341" s="5"/>
    </row>
    <row r="342" ht="12.7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3"/>
      <c r="S342" s="3"/>
      <c r="T342" s="4"/>
      <c r="U342" s="4"/>
      <c r="V342" s="4"/>
      <c r="W342" s="4"/>
      <c r="X342" s="2"/>
      <c r="Y342" s="2"/>
      <c r="Z342" s="3"/>
      <c r="AA342" s="3"/>
      <c r="AB342" s="2"/>
      <c r="AC342" s="2"/>
      <c r="AD342" s="2"/>
      <c r="AE342" s="5"/>
    </row>
    <row r="343" ht="12.7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3"/>
      <c r="S343" s="3"/>
      <c r="T343" s="4"/>
      <c r="U343" s="4"/>
      <c r="V343" s="4"/>
      <c r="W343" s="4"/>
      <c r="X343" s="2"/>
      <c r="Y343" s="2"/>
      <c r="Z343" s="3"/>
      <c r="AA343" s="3"/>
      <c r="AB343" s="2"/>
      <c r="AC343" s="2"/>
      <c r="AD343" s="2"/>
      <c r="AE343" s="5"/>
    </row>
    <row r="344" ht="12.7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3"/>
      <c r="S344" s="3"/>
      <c r="T344" s="4"/>
      <c r="U344" s="4"/>
      <c r="V344" s="4"/>
      <c r="W344" s="4"/>
      <c r="X344" s="2"/>
      <c r="Y344" s="2"/>
      <c r="Z344" s="3"/>
      <c r="AA344" s="3"/>
      <c r="AB344" s="2"/>
      <c r="AC344" s="2"/>
      <c r="AD344" s="2"/>
      <c r="AE344" s="5"/>
    </row>
    <row r="345" ht="12.7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3"/>
      <c r="S345" s="3"/>
      <c r="T345" s="4"/>
      <c r="U345" s="4"/>
      <c r="V345" s="4"/>
      <c r="W345" s="4"/>
      <c r="X345" s="2"/>
      <c r="Y345" s="2"/>
      <c r="Z345" s="3"/>
      <c r="AA345" s="3"/>
      <c r="AB345" s="2"/>
      <c r="AC345" s="2"/>
      <c r="AD345" s="2"/>
      <c r="AE345" s="5"/>
    </row>
    <row r="346" ht="12.7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3"/>
      <c r="S346" s="3"/>
      <c r="T346" s="4"/>
      <c r="U346" s="4"/>
      <c r="V346" s="4"/>
      <c r="W346" s="4"/>
      <c r="X346" s="2"/>
      <c r="Y346" s="2"/>
      <c r="Z346" s="3"/>
      <c r="AA346" s="3"/>
      <c r="AB346" s="2"/>
      <c r="AC346" s="2"/>
      <c r="AD346" s="2"/>
      <c r="AE346" s="5"/>
    </row>
    <row r="347" ht="12.7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3"/>
      <c r="S347" s="3"/>
      <c r="T347" s="4"/>
      <c r="U347" s="4"/>
      <c r="V347" s="4"/>
      <c r="W347" s="4"/>
      <c r="X347" s="2"/>
      <c r="Y347" s="2"/>
      <c r="Z347" s="3"/>
      <c r="AA347" s="3"/>
      <c r="AB347" s="2"/>
      <c r="AC347" s="2"/>
      <c r="AD347" s="2"/>
      <c r="AE347" s="5"/>
    </row>
    <row r="348" ht="12.7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3"/>
      <c r="S348" s="3"/>
      <c r="T348" s="4"/>
      <c r="U348" s="4"/>
      <c r="V348" s="4"/>
      <c r="W348" s="4"/>
      <c r="X348" s="2"/>
      <c r="Y348" s="2"/>
      <c r="Z348" s="3"/>
      <c r="AA348" s="3"/>
      <c r="AB348" s="2"/>
      <c r="AC348" s="2"/>
      <c r="AD348" s="2"/>
      <c r="AE348" s="5"/>
    </row>
    <row r="349" ht="12.7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3"/>
      <c r="S349" s="3"/>
      <c r="T349" s="4"/>
      <c r="U349" s="4"/>
      <c r="V349" s="4"/>
      <c r="W349" s="4"/>
      <c r="X349" s="2"/>
      <c r="Y349" s="2"/>
      <c r="Z349" s="3"/>
      <c r="AA349" s="3"/>
      <c r="AB349" s="2"/>
      <c r="AC349" s="2"/>
      <c r="AD349" s="2"/>
      <c r="AE349" s="5"/>
    </row>
    <row r="350" ht="12.7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3"/>
      <c r="S350" s="3"/>
      <c r="T350" s="4"/>
      <c r="U350" s="4"/>
      <c r="V350" s="4"/>
      <c r="W350" s="4"/>
      <c r="X350" s="2"/>
      <c r="Y350" s="2"/>
      <c r="Z350" s="3"/>
      <c r="AA350" s="3"/>
      <c r="AB350" s="2"/>
      <c r="AC350" s="2"/>
      <c r="AD350" s="2"/>
      <c r="AE350" s="5"/>
    </row>
    <row r="351" ht="12.7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3"/>
      <c r="S351" s="3"/>
      <c r="T351" s="4"/>
      <c r="U351" s="4"/>
      <c r="V351" s="4"/>
      <c r="W351" s="4"/>
      <c r="X351" s="2"/>
      <c r="Y351" s="2"/>
      <c r="Z351" s="3"/>
      <c r="AA351" s="3"/>
      <c r="AB351" s="2"/>
      <c r="AC351" s="2"/>
      <c r="AD351" s="2"/>
      <c r="AE351" s="5"/>
    </row>
    <row r="352" ht="12.7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3"/>
      <c r="S352" s="3"/>
      <c r="T352" s="4"/>
      <c r="U352" s="4"/>
      <c r="V352" s="4"/>
      <c r="W352" s="4"/>
      <c r="X352" s="2"/>
      <c r="Y352" s="2"/>
      <c r="Z352" s="3"/>
      <c r="AA352" s="3"/>
      <c r="AB352" s="2"/>
      <c r="AC352" s="2"/>
      <c r="AD352" s="2"/>
      <c r="AE352" s="5"/>
    </row>
    <row r="353" ht="12.7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3"/>
      <c r="S353" s="3"/>
      <c r="T353" s="4"/>
      <c r="U353" s="4"/>
      <c r="V353" s="4"/>
      <c r="W353" s="4"/>
      <c r="X353" s="2"/>
      <c r="Y353" s="2"/>
      <c r="Z353" s="3"/>
      <c r="AA353" s="3"/>
      <c r="AB353" s="2"/>
      <c r="AC353" s="2"/>
      <c r="AD353" s="2"/>
      <c r="AE353" s="5"/>
    </row>
    <row r="354" ht="12.7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3"/>
      <c r="S354" s="3"/>
      <c r="T354" s="4"/>
      <c r="U354" s="4"/>
      <c r="V354" s="4"/>
      <c r="W354" s="4"/>
      <c r="X354" s="2"/>
      <c r="Y354" s="2"/>
      <c r="Z354" s="3"/>
      <c r="AA354" s="3"/>
      <c r="AB354" s="2"/>
      <c r="AC354" s="2"/>
      <c r="AD354" s="2"/>
      <c r="AE354" s="5"/>
    </row>
    <row r="355" ht="12.7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3"/>
      <c r="S355" s="3"/>
      <c r="T355" s="4"/>
      <c r="U355" s="4"/>
      <c r="V355" s="4"/>
      <c r="W355" s="4"/>
      <c r="X355" s="2"/>
      <c r="Y355" s="2"/>
      <c r="Z355" s="3"/>
      <c r="AA355" s="3"/>
      <c r="AB355" s="2"/>
      <c r="AC355" s="2"/>
      <c r="AD355" s="2"/>
      <c r="AE355" s="5"/>
    </row>
    <row r="356" ht="12.7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3"/>
      <c r="S356" s="3"/>
      <c r="T356" s="4"/>
      <c r="U356" s="4"/>
      <c r="V356" s="4"/>
      <c r="W356" s="4"/>
      <c r="X356" s="2"/>
      <c r="Y356" s="2"/>
      <c r="Z356" s="3"/>
      <c r="AA356" s="3"/>
      <c r="AB356" s="2"/>
      <c r="AC356" s="2"/>
      <c r="AD356" s="2"/>
      <c r="AE356" s="5"/>
    </row>
    <row r="357" ht="12.7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3"/>
      <c r="S357" s="3"/>
      <c r="T357" s="4"/>
      <c r="U357" s="4"/>
      <c r="V357" s="4"/>
      <c r="W357" s="4"/>
      <c r="X357" s="2"/>
      <c r="Y357" s="2"/>
      <c r="Z357" s="3"/>
      <c r="AA357" s="3"/>
      <c r="AB357" s="2"/>
      <c r="AC357" s="2"/>
      <c r="AD357" s="2"/>
      <c r="AE357" s="5"/>
    </row>
    <row r="358" ht="12.7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3"/>
      <c r="S358" s="3"/>
      <c r="T358" s="4"/>
      <c r="U358" s="4"/>
      <c r="V358" s="4"/>
      <c r="W358" s="4"/>
      <c r="X358" s="2"/>
      <c r="Y358" s="2"/>
      <c r="Z358" s="3"/>
      <c r="AA358" s="3"/>
      <c r="AB358" s="2"/>
      <c r="AC358" s="2"/>
      <c r="AD358" s="2"/>
      <c r="AE358" s="5"/>
    </row>
    <row r="359" ht="12.7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3"/>
      <c r="S359" s="3"/>
      <c r="T359" s="4"/>
      <c r="U359" s="4"/>
      <c r="V359" s="4"/>
      <c r="W359" s="4"/>
      <c r="X359" s="2"/>
      <c r="Y359" s="2"/>
      <c r="Z359" s="3"/>
      <c r="AA359" s="3"/>
      <c r="AB359" s="2"/>
      <c r="AC359" s="2"/>
      <c r="AD359" s="2"/>
      <c r="AE359" s="5"/>
    </row>
    <row r="360" ht="12.7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3"/>
      <c r="S360" s="3"/>
      <c r="T360" s="4"/>
      <c r="U360" s="4"/>
      <c r="V360" s="4"/>
      <c r="W360" s="4"/>
      <c r="X360" s="2"/>
      <c r="Y360" s="2"/>
      <c r="Z360" s="3"/>
      <c r="AA360" s="3"/>
      <c r="AB360" s="2"/>
      <c r="AC360" s="2"/>
      <c r="AD360" s="2"/>
      <c r="AE360" s="5"/>
    </row>
    <row r="361" ht="12.7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3"/>
      <c r="S361" s="3"/>
      <c r="T361" s="4"/>
      <c r="U361" s="4"/>
      <c r="V361" s="4"/>
      <c r="W361" s="4"/>
      <c r="X361" s="2"/>
      <c r="Y361" s="2"/>
      <c r="Z361" s="3"/>
      <c r="AA361" s="3"/>
      <c r="AB361" s="2"/>
      <c r="AC361" s="2"/>
      <c r="AD361" s="2"/>
      <c r="AE361" s="5"/>
    </row>
    <row r="362" ht="12.7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3"/>
      <c r="S362" s="3"/>
      <c r="T362" s="4"/>
      <c r="U362" s="4"/>
      <c r="V362" s="4"/>
      <c r="W362" s="4"/>
      <c r="X362" s="2"/>
      <c r="Y362" s="2"/>
      <c r="Z362" s="3"/>
      <c r="AA362" s="3"/>
      <c r="AB362" s="2"/>
      <c r="AC362" s="2"/>
      <c r="AD362" s="2"/>
      <c r="AE362" s="5"/>
    </row>
    <row r="363" ht="12.7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3"/>
      <c r="S363" s="3"/>
      <c r="T363" s="4"/>
      <c r="U363" s="4"/>
      <c r="V363" s="4"/>
      <c r="W363" s="4"/>
      <c r="X363" s="2"/>
      <c r="Y363" s="2"/>
      <c r="Z363" s="3"/>
      <c r="AA363" s="3"/>
      <c r="AB363" s="2"/>
      <c r="AC363" s="2"/>
      <c r="AD363" s="2"/>
      <c r="AE363" s="5"/>
    </row>
    <row r="364" ht="12.7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3"/>
      <c r="S364" s="3"/>
      <c r="T364" s="4"/>
      <c r="U364" s="4"/>
      <c r="V364" s="4"/>
      <c r="W364" s="4"/>
      <c r="X364" s="2"/>
      <c r="Y364" s="2"/>
      <c r="Z364" s="3"/>
      <c r="AA364" s="3"/>
      <c r="AB364" s="2"/>
      <c r="AC364" s="2"/>
      <c r="AD364" s="2"/>
      <c r="AE364" s="5"/>
    </row>
    <row r="365" ht="12.7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3"/>
      <c r="S365" s="3"/>
      <c r="T365" s="4"/>
      <c r="U365" s="4"/>
      <c r="V365" s="4"/>
      <c r="W365" s="4"/>
      <c r="X365" s="2"/>
      <c r="Y365" s="2"/>
      <c r="Z365" s="3"/>
      <c r="AA365" s="3"/>
      <c r="AB365" s="2"/>
      <c r="AC365" s="2"/>
      <c r="AD365" s="2"/>
      <c r="AE365" s="5"/>
    </row>
    <row r="366" ht="12.7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3"/>
      <c r="S366" s="3"/>
      <c r="T366" s="4"/>
      <c r="U366" s="4"/>
      <c r="V366" s="4"/>
      <c r="W366" s="4"/>
      <c r="X366" s="2"/>
      <c r="Y366" s="2"/>
      <c r="Z366" s="3"/>
      <c r="AA366" s="3"/>
      <c r="AB366" s="2"/>
      <c r="AC366" s="2"/>
      <c r="AD366" s="2"/>
      <c r="AE366" s="5"/>
    </row>
    <row r="367" ht="12.7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3"/>
      <c r="S367" s="3"/>
      <c r="T367" s="4"/>
      <c r="U367" s="4"/>
      <c r="V367" s="4"/>
      <c r="W367" s="4"/>
      <c r="X367" s="2"/>
      <c r="Y367" s="2"/>
      <c r="Z367" s="3"/>
      <c r="AA367" s="3"/>
      <c r="AB367" s="2"/>
      <c r="AC367" s="2"/>
      <c r="AD367" s="2"/>
      <c r="AE367" s="5"/>
    </row>
    <row r="368" ht="12.7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3"/>
      <c r="S368" s="3"/>
      <c r="T368" s="4"/>
      <c r="U368" s="4"/>
      <c r="V368" s="4"/>
      <c r="W368" s="4"/>
      <c r="X368" s="2"/>
      <c r="Y368" s="2"/>
      <c r="Z368" s="3"/>
      <c r="AA368" s="3"/>
      <c r="AB368" s="2"/>
      <c r="AC368" s="2"/>
      <c r="AD368" s="2"/>
      <c r="AE368" s="5"/>
    </row>
    <row r="369" ht="12.7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3"/>
      <c r="S369" s="3"/>
      <c r="T369" s="4"/>
      <c r="U369" s="4"/>
      <c r="V369" s="4"/>
      <c r="W369" s="4"/>
      <c r="X369" s="2"/>
      <c r="Y369" s="2"/>
      <c r="Z369" s="3"/>
      <c r="AA369" s="3"/>
      <c r="AB369" s="2"/>
      <c r="AC369" s="2"/>
      <c r="AD369" s="2"/>
      <c r="AE369" s="5"/>
    </row>
    <row r="370" ht="12.7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3"/>
      <c r="S370" s="3"/>
      <c r="T370" s="4"/>
      <c r="U370" s="4"/>
      <c r="V370" s="4"/>
      <c r="W370" s="4"/>
      <c r="X370" s="2"/>
      <c r="Y370" s="2"/>
      <c r="Z370" s="3"/>
      <c r="AA370" s="3"/>
      <c r="AB370" s="2"/>
      <c r="AC370" s="2"/>
      <c r="AD370" s="2"/>
      <c r="AE370" s="5"/>
    </row>
    <row r="371" ht="12.7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3"/>
      <c r="S371" s="3"/>
      <c r="T371" s="4"/>
      <c r="U371" s="4"/>
      <c r="V371" s="4"/>
      <c r="W371" s="4"/>
      <c r="X371" s="2"/>
      <c r="Y371" s="2"/>
      <c r="Z371" s="3"/>
      <c r="AA371" s="3"/>
      <c r="AB371" s="2"/>
      <c r="AC371" s="2"/>
      <c r="AD371" s="2"/>
      <c r="AE371" s="5"/>
    </row>
    <row r="372" ht="12.7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3"/>
      <c r="S372" s="3"/>
      <c r="T372" s="4"/>
      <c r="U372" s="4"/>
      <c r="V372" s="4"/>
      <c r="W372" s="4"/>
      <c r="X372" s="2"/>
      <c r="Y372" s="2"/>
      <c r="Z372" s="3"/>
      <c r="AA372" s="3"/>
      <c r="AB372" s="2"/>
      <c r="AC372" s="2"/>
      <c r="AD372" s="2"/>
      <c r="AE372" s="5"/>
    </row>
    <row r="373" ht="12.7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3"/>
      <c r="S373" s="3"/>
      <c r="T373" s="4"/>
      <c r="U373" s="4"/>
      <c r="V373" s="4"/>
      <c r="W373" s="4"/>
      <c r="X373" s="2"/>
      <c r="Y373" s="2"/>
      <c r="Z373" s="3"/>
      <c r="AA373" s="3"/>
      <c r="AB373" s="2"/>
      <c r="AC373" s="2"/>
      <c r="AD373" s="2"/>
      <c r="AE373" s="5"/>
    </row>
    <row r="374" ht="12.7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3"/>
      <c r="S374" s="3"/>
      <c r="T374" s="4"/>
      <c r="U374" s="4"/>
      <c r="V374" s="4"/>
      <c r="W374" s="4"/>
      <c r="X374" s="2"/>
      <c r="Y374" s="2"/>
      <c r="Z374" s="3"/>
      <c r="AA374" s="3"/>
      <c r="AB374" s="2"/>
      <c r="AC374" s="2"/>
      <c r="AD374" s="2"/>
      <c r="AE374" s="5"/>
    </row>
    <row r="375" ht="12.7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3"/>
      <c r="S375" s="3"/>
      <c r="T375" s="4"/>
      <c r="U375" s="4"/>
      <c r="V375" s="4"/>
      <c r="W375" s="4"/>
      <c r="X375" s="2"/>
      <c r="Y375" s="2"/>
      <c r="Z375" s="3"/>
      <c r="AA375" s="3"/>
      <c r="AB375" s="2"/>
      <c r="AC375" s="2"/>
      <c r="AD375" s="2"/>
      <c r="AE375" s="5"/>
    </row>
    <row r="376" ht="12.7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3"/>
      <c r="S376" s="3"/>
      <c r="T376" s="4"/>
      <c r="U376" s="4"/>
      <c r="V376" s="4"/>
      <c r="W376" s="4"/>
      <c r="X376" s="2"/>
      <c r="Y376" s="2"/>
      <c r="Z376" s="3"/>
      <c r="AA376" s="3"/>
      <c r="AB376" s="2"/>
      <c r="AC376" s="2"/>
      <c r="AD376" s="2"/>
      <c r="AE376" s="5"/>
    </row>
    <row r="377" ht="12.7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3"/>
      <c r="S377" s="3"/>
      <c r="T377" s="4"/>
      <c r="U377" s="4"/>
      <c r="V377" s="4"/>
      <c r="W377" s="4"/>
      <c r="X377" s="2"/>
      <c r="Y377" s="2"/>
      <c r="Z377" s="3"/>
      <c r="AA377" s="3"/>
      <c r="AB377" s="2"/>
      <c r="AC377" s="2"/>
      <c r="AD377" s="2"/>
      <c r="AE377" s="5"/>
    </row>
    <row r="378" ht="12.7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3"/>
      <c r="S378" s="3"/>
      <c r="T378" s="4"/>
      <c r="U378" s="4"/>
      <c r="V378" s="4"/>
      <c r="W378" s="4"/>
      <c r="X378" s="2"/>
      <c r="Y378" s="2"/>
      <c r="Z378" s="3"/>
      <c r="AA378" s="3"/>
      <c r="AB378" s="2"/>
      <c r="AC378" s="2"/>
      <c r="AD378" s="2"/>
      <c r="AE378" s="5"/>
    </row>
    <row r="379" ht="12.7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3"/>
      <c r="S379" s="3"/>
      <c r="T379" s="4"/>
      <c r="U379" s="4"/>
      <c r="V379" s="4"/>
      <c r="W379" s="4"/>
      <c r="X379" s="2"/>
      <c r="Y379" s="2"/>
      <c r="Z379" s="3"/>
      <c r="AA379" s="3"/>
      <c r="AB379" s="2"/>
      <c r="AC379" s="2"/>
      <c r="AD379" s="2"/>
      <c r="AE379" s="5"/>
    </row>
    <row r="380" ht="12.7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3"/>
      <c r="S380" s="3"/>
      <c r="T380" s="4"/>
      <c r="U380" s="4"/>
      <c r="V380" s="4"/>
      <c r="W380" s="4"/>
      <c r="X380" s="2"/>
      <c r="Y380" s="2"/>
      <c r="Z380" s="3"/>
      <c r="AA380" s="3"/>
      <c r="AB380" s="2"/>
      <c r="AC380" s="2"/>
      <c r="AD380" s="2"/>
      <c r="AE380" s="5"/>
    </row>
    <row r="381" ht="12.7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3"/>
      <c r="S381" s="3"/>
      <c r="T381" s="4"/>
      <c r="U381" s="4"/>
      <c r="V381" s="4"/>
      <c r="W381" s="4"/>
      <c r="X381" s="2"/>
      <c r="Y381" s="2"/>
      <c r="Z381" s="3"/>
      <c r="AA381" s="3"/>
      <c r="AB381" s="2"/>
      <c r="AC381" s="2"/>
      <c r="AD381" s="2"/>
      <c r="AE381" s="5"/>
    </row>
    <row r="382" ht="12.7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3"/>
      <c r="S382" s="3"/>
      <c r="T382" s="4"/>
      <c r="U382" s="4"/>
      <c r="V382" s="4"/>
      <c r="W382" s="4"/>
      <c r="X382" s="2"/>
      <c r="Y382" s="2"/>
      <c r="Z382" s="3"/>
      <c r="AA382" s="3"/>
      <c r="AB382" s="2"/>
      <c r="AC382" s="2"/>
      <c r="AD382" s="2"/>
      <c r="AE382" s="5"/>
    </row>
    <row r="383" ht="12.7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3"/>
      <c r="S383" s="3"/>
      <c r="T383" s="4"/>
      <c r="U383" s="4"/>
      <c r="V383" s="4"/>
      <c r="W383" s="4"/>
      <c r="X383" s="2"/>
      <c r="Y383" s="2"/>
      <c r="Z383" s="3"/>
      <c r="AA383" s="3"/>
      <c r="AB383" s="2"/>
      <c r="AC383" s="2"/>
      <c r="AD383" s="2"/>
      <c r="AE383" s="5"/>
    </row>
    <row r="384" ht="12.7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3"/>
      <c r="S384" s="3"/>
      <c r="T384" s="4"/>
      <c r="U384" s="4"/>
      <c r="V384" s="4"/>
      <c r="W384" s="4"/>
      <c r="X384" s="2"/>
      <c r="Y384" s="2"/>
      <c r="Z384" s="3"/>
      <c r="AA384" s="3"/>
      <c r="AB384" s="2"/>
      <c r="AC384" s="2"/>
      <c r="AD384" s="2"/>
      <c r="AE384" s="5"/>
    </row>
    <row r="385" ht="12.7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3"/>
      <c r="S385" s="3"/>
      <c r="T385" s="4"/>
      <c r="U385" s="4"/>
      <c r="V385" s="4"/>
      <c r="W385" s="4"/>
      <c r="X385" s="2"/>
      <c r="Y385" s="2"/>
      <c r="Z385" s="3"/>
      <c r="AA385" s="3"/>
      <c r="AB385" s="2"/>
      <c r="AC385" s="2"/>
      <c r="AD385" s="2"/>
      <c r="AE385" s="5"/>
    </row>
    <row r="386" ht="12.7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3"/>
      <c r="S386" s="3"/>
      <c r="T386" s="4"/>
      <c r="U386" s="4"/>
      <c r="V386" s="4"/>
      <c r="W386" s="4"/>
      <c r="X386" s="2"/>
      <c r="Y386" s="2"/>
      <c r="Z386" s="3"/>
      <c r="AA386" s="3"/>
      <c r="AB386" s="2"/>
      <c r="AC386" s="2"/>
      <c r="AD386" s="2"/>
      <c r="AE386" s="5"/>
    </row>
    <row r="387" ht="12.7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3"/>
      <c r="S387" s="3"/>
      <c r="T387" s="4"/>
      <c r="U387" s="4"/>
      <c r="V387" s="4"/>
      <c r="W387" s="4"/>
      <c r="X387" s="2"/>
      <c r="Y387" s="2"/>
      <c r="Z387" s="3"/>
      <c r="AA387" s="3"/>
      <c r="AB387" s="2"/>
      <c r="AC387" s="2"/>
      <c r="AD387" s="2"/>
      <c r="AE387" s="5"/>
    </row>
    <row r="388" ht="12.7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3"/>
      <c r="S388" s="3"/>
      <c r="T388" s="4"/>
      <c r="U388" s="4"/>
      <c r="V388" s="4"/>
      <c r="W388" s="4"/>
      <c r="X388" s="2"/>
      <c r="Y388" s="2"/>
      <c r="Z388" s="3"/>
      <c r="AA388" s="3"/>
      <c r="AB388" s="2"/>
      <c r="AC388" s="2"/>
      <c r="AD388" s="2"/>
      <c r="AE388" s="5"/>
    </row>
    <row r="389" ht="12.7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3"/>
      <c r="S389" s="3"/>
      <c r="T389" s="4"/>
      <c r="U389" s="4"/>
      <c r="V389" s="4"/>
      <c r="W389" s="4"/>
      <c r="X389" s="2"/>
      <c r="Y389" s="2"/>
      <c r="Z389" s="3"/>
      <c r="AA389" s="3"/>
      <c r="AB389" s="2"/>
      <c r="AC389" s="2"/>
      <c r="AD389" s="2"/>
      <c r="AE389" s="5"/>
    </row>
    <row r="390" ht="12.7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3"/>
      <c r="S390" s="3"/>
      <c r="T390" s="4"/>
      <c r="U390" s="4"/>
      <c r="V390" s="4"/>
      <c r="W390" s="4"/>
      <c r="X390" s="2"/>
      <c r="Y390" s="2"/>
      <c r="Z390" s="3"/>
      <c r="AA390" s="3"/>
      <c r="AB390" s="2"/>
      <c r="AC390" s="2"/>
      <c r="AD390" s="2"/>
      <c r="AE390" s="5"/>
    </row>
    <row r="391" ht="12.7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3"/>
      <c r="S391" s="3"/>
      <c r="T391" s="4"/>
      <c r="U391" s="4"/>
      <c r="V391" s="4"/>
      <c r="W391" s="4"/>
      <c r="X391" s="2"/>
      <c r="Y391" s="2"/>
      <c r="Z391" s="3"/>
      <c r="AA391" s="3"/>
      <c r="AB391" s="2"/>
      <c r="AC391" s="2"/>
      <c r="AD391" s="2"/>
      <c r="AE391" s="5"/>
    </row>
    <row r="392" ht="12.7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3"/>
      <c r="S392" s="3"/>
      <c r="T392" s="4"/>
      <c r="U392" s="4"/>
      <c r="V392" s="4"/>
      <c r="W392" s="4"/>
      <c r="X392" s="2"/>
      <c r="Y392" s="2"/>
      <c r="Z392" s="3"/>
      <c r="AA392" s="3"/>
      <c r="AB392" s="2"/>
      <c r="AC392" s="2"/>
      <c r="AD392" s="2"/>
      <c r="AE392" s="5"/>
    </row>
    <row r="393" ht="12.7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3"/>
      <c r="S393" s="3"/>
      <c r="T393" s="4"/>
      <c r="U393" s="4"/>
      <c r="V393" s="4"/>
      <c r="W393" s="4"/>
      <c r="X393" s="2"/>
      <c r="Y393" s="2"/>
      <c r="Z393" s="3"/>
      <c r="AA393" s="3"/>
      <c r="AB393" s="2"/>
      <c r="AC393" s="2"/>
      <c r="AD393" s="2"/>
      <c r="AE393" s="5"/>
    </row>
    <row r="394" ht="12.7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3"/>
      <c r="S394" s="3"/>
      <c r="T394" s="4"/>
      <c r="U394" s="4"/>
      <c r="V394" s="4"/>
      <c r="W394" s="4"/>
      <c r="X394" s="2"/>
      <c r="Y394" s="2"/>
      <c r="Z394" s="3"/>
      <c r="AA394" s="3"/>
      <c r="AB394" s="2"/>
      <c r="AC394" s="2"/>
      <c r="AD394" s="2"/>
      <c r="AE394" s="5"/>
    </row>
    <row r="395" ht="12.7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3"/>
      <c r="S395" s="3"/>
      <c r="T395" s="4"/>
      <c r="U395" s="4"/>
      <c r="V395" s="4"/>
      <c r="W395" s="4"/>
      <c r="X395" s="2"/>
      <c r="Y395" s="2"/>
      <c r="Z395" s="3"/>
      <c r="AA395" s="3"/>
      <c r="AB395" s="2"/>
      <c r="AC395" s="2"/>
      <c r="AD395" s="2"/>
      <c r="AE395" s="5"/>
    </row>
    <row r="396" ht="12.7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3"/>
      <c r="S396" s="3"/>
      <c r="T396" s="4"/>
      <c r="U396" s="4"/>
      <c r="V396" s="4"/>
      <c r="W396" s="4"/>
      <c r="X396" s="2"/>
      <c r="Y396" s="2"/>
      <c r="Z396" s="3"/>
      <c r="AA396" s="3"/>
      <c r="AB396" s="2"/>
      <c r="AC396" s="2"/>
      <c r="AD396" s="2"/>
      <c r="AE396" s="5"/>
    </row>
    <row r="397" ht="12.7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3"/>
      <c r="S397" s="3"/>
      <c r="T397" s="4"/>
      <c r="U397" s="4"/>
      <c r="V397" s="4"/>
      <c r="W397" s="4"/>
      <c r="X397" s="2"/>
      <c r="Y397" s="2"/>
      <c r="Z397" s="3"/>
      <c r="AA397" s="3"/>
      <c r="AB397" s="2"/>
      <c r="AC397" s="2"/>
      <c r="AD397" s="2"/>
      <c r="AE397" s="5"/>
    </row>
    <row r="398" ht="12.7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3"/>
      <c r="S398" s="3"/>
      <c r="T398" s="4"/>
      <c r="U398" s="4"/>
      <c r="V398" s="4"/>
      <c r="W398" s="4"/>
      <c r="X398" s="2"/>
      <c r="Y398" s="2"/>
      <c r="Z398" s="3"/>
      <c r="AA398" s="3"/>
      <c r="AB398" s="2"/>
      <c r="AC398" s="2"/>
      <c r="AD398" s="2"/>
      <c r="AE398" s="5"/>
    </row>
    <row r="399" ht="12.7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3"/>
      <c r="S399" s="3"/>
      <c r="T399" s="4"/>
      <c r="U399" s="4"/>
      <c r="V399" s="4"/>
      <c r="W399" s="4"/>
      <c r="X399" s="2"/>
      <c r="Y399" s="2"/>
      <c r="Z399" s="3"/>
      <c r="AA399" s="3"/>
      <c r="AB399" s="2"/>
      <c r="AC399" s="2"/>
      <c r="AD399" s="2"/>
      <c r="AE399" s="5"/>
    </row>
    <row r="400" ht="12.7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3"/>
      <c r="S400" s="3"/>
      <c r="T400" s="4"/>
      <c r="U400" s="4"/>
      <c r="V400" s="4"/>
      <c r="W400" s="4"/>
      <c r="X400" s="2"/>
      <c r="Y400" s="2"/>
      <c r="Z400" s="3"/>
      <c r="AA400" s="3"/>
      <c r="AB400" s="2"/>
      <c r="AC400" s="2"/>
      <c r="AD400" s="2"/>
      <c r="AE400" s="5"/>
    </row>
    <row r="401" ht="12.7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3"/>
      <c r="S401" s="3"/>
      <c r="T401" s="4"/>
      <c r="U401" s="4"/>
      <c r="V401" s="4"/>
      <c r="W401" s="4"/>
      <c r="X401" s="2"/>
      <c r="Y401" s="2"/>
      <c r="Z401" s="3"/>
      <c r="AA401" s="3"/>
      <c r="AB401" s="2"/>
      <c r="AC401" s="2"/>
      <c r="AD401" s="2"/>
      <c r="AE401" s="5"/>
    </row>
    <row r="402" ht="12.7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3"/>
      <c r="S402" s="3"/>
      <c r="T402" s="4"/>
      <c r="U402" s="4"/>
      <c r="V402" s="4"/>
      <c r="W402" s="4"/>
      <c r="X402" s="2"/>
      <c r="Y402" s="2"/>
      <c r="Z402" s="3"/>
      <c r="AA402" s="3"/>
      <c r="AB402" s="2"/>
      <c r="AC402" s="2"/>
      <c r="AD402" s="2"/>
      <c r="AE402" s="5"/>
    </row>
    <row r="403" ht="12.7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3"/>
      <c r="S403" s="3"/>
      <c r="T403" s="4"/>
      <c r="U403" s="4"/>
      <c r="V403" s="4"/>
      <c r="W403" s="4"/>
      <c r="X403" s="2"/>
      <c r="Y403" s="2"/>
      <c r="Z403" s="3"/>
      <c r="AA403" s="3"/>
      <c r="AB403" s="2"/>
      <c r="AC403" s="2"/>
      <c r="AD403" s="2"/>
      <c r="AE403" s="5"/>
    </row>
    <row r="404" ht="12.7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3"/>
      <c r="S404" s="3"/>
      <c r="T404" s="4"/>
      <c r="U404" s="4"/>
      <c r="V404" s="4"/>
      <c r="W404" s="4"/>
      <c r="X404" s="2"/>
      <c r="Y404" s="2"/>
      <c r="Z404" s="3"/>
      <c r="AA404" s="3"/>
      <c r="AB404" s="2"/>
      <c r="AC404" s="2"/>
      <c r="AD404" s="2"/>
      <c r="AE404" s="5"/>
    </row>
    <row r="405" ht="12.7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3"/>
      <c r="S405" s="3"/>
      <c r="T405" s="4"/>
      <c r="U405" s="4"/>
      <c r="V405" s="4"/>
      <c r="W405" s="4"/>
      <c r="X405" s="2"/>
      <c r="Y405" s="2"/>
      <c r="Z405" s="3"/>
      <c r="AA405" s="3"/>
      <c r="AB405" s="2"/>
      <c r="AC405" s="2"/>
      <c r="AD405" s="2"/>
      <c r="AE405" s="5"/>
    </row>
    <row r="406" ht="12.7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3"/>
      <c r="S406" s="3"/>
      <c r="T406" s="4"/>
      <c r="U406" s="4"/>
      <c r="V406" s="4"/>
      <c r="W406" s="4"/>
      <c r="X406" s="2"/>
      <c r="Y406" s="2"/>
      <c r="Z406" s="3"/>
      <c r="AA406" s="3"/>
      <c r="AB406" s="2"/>
      <c r="AC406" s="2"/>
      <c r="AD406" s="2"/>
      <c r="AE406" s="5"/>
    </row>
    <row r="407" ht="12.7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3"/>
      <c r="S407" s="3"/>
      <c r="T407" s="4"/>
      <c r="U407" s="4"/>
      <c r="V407" s="4"/>
      <c r="W407" s="4"/>
      <c r="X407" s="2"/>
      <c r="Y407" s="2"/>
      <c r="Z407" s="3"/>
      <c r="AA407" s="3"/>
      <c r="AB407" s="2"/>
      <c r="AC407" s="2"/>
      <c r="AD407" s="2"/>
      <c r="AE407" s="5"/>
    </row>
    <row r="408" ht="12.7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3"/>
      <c r="S408" s="3"/>
      <c r="T408" s="4"/>
      <c r="U408" s="4"/>
      <c r="V408" s="4"/>
      <c r="W408" s="4"/>
      <c r="X408" s="2"/>
      <c r="Y408" s="2"/>
      <c r="Z408" s="3"/>
      <c r="AA408" s="3"/>
      <c r="AB408" s="2"/>
      <c r="AC408" s="2"/>
      <c r="AD408" s="2"/>
      <c r="AE408" s="5"/>
    </row>
    <row r="409" ht="12.7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3"/>
      <c r="S409" s="3"/>
      <c r="T409" s="4"/>
      <c r="U409" s="4"/>
      <c r="V409" s="4"/>
      <c r="W409" s="4"/>
      <c r="X409" s="2"/>
      <c r="Y409" s="2"/>
      <c r="Z409" s="3"/>
      <c r="AA409" s="3"/>
      <c r="AB409" s="2"/>
      <c r="AC409" s="2"/>
      <c r="AD409" s="2"/>
      <c r="AE409" s="5"/>
    </row>
    <row r="410" ht="12.7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3"/>
      <c r="S410" s="3"/>
      <c r="T410" s="4"/>
      <c r="U410" s="4"/>
      <c r="V410" s="4"/>
      <c r="W410" s="4"/>
      <c r="X410" s="2"/>
      <c r="Y410" s="2"/>
      <c r="Z410" s="3"/>
      <c r="AA410" s="3"/>
      <c r="AB410" s="2"/>
      <c r="AC410" s="2"/>
      <c r="AD410" s="2"/>
      <c r="AE410" s="5"/>
    </row>
    <row r="411" ht="12.7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3"/>
      <c r="S411" s="3"/>
      <c r="T411" s="4"/>
      <c r="U411" s="4"/>
      <c r="V411" s="4"/>
      <c r="W411" s="4"/>
      <c r="X411" s="2"/>
      <c r="Y411" s="2"/>
      <c r="Z411" s="3"/>
      <c r="AA411" s="3"/>
      <c r="AB411" s="2"/>
      <c r="AC411" s="2"/>
      <c r="AD411" s="2"/>
      <c r="AE411" s="5"/>
    </row>
    <row r="412" ht="12.7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3"/>
      <c r="S412" s="3"/>
      <c r="T412" s="4"/>
      <c r="U412" s="4"/>
      <c r="V412" s="4"/>
      <c r="W412" s="4"/>
      <c r="X412" s="2"/>
      <c r="Y412" s="2"/>
      <c r="Z412" s="3"/>
      <c r="AA412" s="3"/>
      <c r="AB412" s="2"/>
      <c r="AC412" s="2"/>
      <c r="AD412" s="2"/>
      <c r="AE412" s="5"/>
    </row>
    <row r="413" ht="12.7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3"/>
      <c r="S413" s="3"/>
      <c r="T413" s="4"/>
      <c r="U413" s="4"/>
      <c r="V413" s="4"/>
      <c r="W413" s="4"/>
      <c r="X413" s="2"/>
      <c r="Y413" s="2"/>
      <c r="Z413" s="3"/>
      <c r="AA413" s="3"/>
      <c r="AB413" s="2"/>
      <c r="AC413" s="2"/>
      <c r="AD413" s="2"/>
      <c r="AE413" s="5"/>
    </row>
    <row r="414" ht="12.7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3"/>
      <c r="S414" s="3"/>
      <c r="T414" s="4"/>
      <c r="U414" s="4"/>
      <c r="V414" s="4"/>
      <c r="W414" s="4"/>
      <c r="X414" s="2"/>
      <c r="Y414" s="2"/>
      <c r="Z414" s="3"/>
      <c r="AA414" s="3"/>
      <c r="AB414" s="2"/>
      <c r="AC414" s="2"/>
      <c r="AD414" s="2"/>
      <c r="AE414" s="5"/>
    </row>
    <row r="415" ht="12.7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3"/>
      <c r="S415" s="3"/>
      <c r="T415" s="4"/>
      <c r="U415" s="4"/>
      <c r="V415" s="4"/>
      <c r="W415" s="4"/>
      <c r="X415" s="2"/>
      <c r="Y415" s="2"/>
      <c r="Z415" s="3"/>
      <c r="AA415" s="3"/>
      <c r="AB415" s="2"/>
      <c r="AC415" s="2"/>
      <c r="AD415" s="2"/>
      <c r="AE415" s="5"/>
    </row>
    <row r="416" ht="12.7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3"/>
      <c r="S416" s="3"/>
      <c r="T416" s="4"/>
      <c r="U416" s="4"/>
      <c r="V416" s="4"/>
      <c r="W416" s="4"/>
      <c r="X416" s="2"/>
      <c r="Y416" s="2"/>
      <c r="Z416" s="3"/>
      <c r="AA416" s="3"/>
      <c r="AB416" s="2"/>
      <c r="AC416" s="2"/>
      <c r="AD416" s="2"/>
      <c r="AE416" s="5"/>
    </row>
    <row r="417" ht="12.7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3"/>
      <c r="S417" s="3"/>
      <c r="T417" s="4"/>
      <c r="U417" s="4"/>
      <c r="V417" s="4"/>
      <c r="W417" s="4"/>
      <c r="X417" s="2"/>
      <c r="Y417" s="2"/>
      <c r="Z417" s="3"/>
      <c r="AA417" s="3"/>
      <c r="AB417" s="2"/>
      <c r="AC417" s="2"/>
      <c r="AD417" s="2"/>
      <c r="AE417" s="5"/>
    </row>
    <row r="418" ht="12.7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3"/>
      <c r="S418" s="3"/>
      <c r="T418" s="4"/>
      <c r="U418" s="4"/>
      <c r="V418" s="4"/>
      <c r="W418" s="4"/>
      <c r="X418" s="2"/>
      <c r="Y418" s="2"/>
      <c r="Z418" s="3"/>
      <c r="AA418" s="3"/>
      <c r="AB418" s="2"/>
      <c r="AC418" s="2"/>
      <c r="AD418" s="2"/>
      <c r="AE418" s="5"/>
    </row>
    <row r="419" ht="12.7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3"/>
      <c r="S419" s="3"/>
      <c r="T419" s="4"/>
      <c r="U419" s="4"/>
      <c r="V419" s="4"/>
      <c r="W419" s="4"/>
      <c r="X419" s="2"/>
      <c r="Y419" s="2"/>
      <c r="Z419" s="3"/>
      <c r="AA419" s="3"/>
      <c r="AB419" s="2"/>
      <c r="AC419" s="2"/>
      <c r="AD419" s="2"/>
      <c r="AE419" s="5"/>
    </row>
    <row r="420" ht="12.7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3"/>
      <c r="S420" s="3"/>
      <c r="T420" s="4"/>
      <c r="U420" s="4"/>
      <c r="V420" s="4"/>
      <c r="W420" s="4"/>
      <c r="X420" s="2"/>
      <c r="Y420" s="2"/>
      <c r="Z420" s="3"/>
      <c r="AA420" s="3"/>
      <c r="AB420" s="2"/>
      <c r="AC420" s="2"/>
      <c r="AD420" s="2"/>
      <c r="AE420" s="5"/>
    </row>
    <row r="421" ht="12.7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3"/>
      <c r="S421" s="3"/>
      <c r="T421" s="4"/>
      <c r="U421" s="4"/>
      <c r="V421" s="4"/>
      <c r="W421" s="4"/>
      <c r="X421" s="2"/>
      <c r="Y421" s="2"/>
      <c r="Z421" s="3"/>
      <c r="AA421" s="3"/>
      <c r="AB421" s="2"/>
      <c r="AC421" s="2"/>
      <c r="AD421" s="2"/>
      <c r="AE421" s="5"/>
    </row>
    <row r="422" ht="12.7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3"/>
      <c r="S422" s="3"/>
      <c r="T422" s="4"/>
      <c r="U422" s="4"/>
      <c r="V422" s="4"/>
      <c r="W422" s="4"/>
      <c r="X422" s="2"/>
      <c r="Y422" s="2"/>
      <c r="Z422" s="3"/>
      <c r="AA422" s="3"/>
      <c r="AB422" s="2"/>
      <c r="AC422" s="2"/>
      <c r="AD422" s="2"/>
      <c r="AE422" s="5"/>
    </row>
    <row r="423" ht="12.7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3"/>
      <c r="S423" s="3"/>
      <c r="T423" s="4"/>
      <c r="U423" s="4"/>
      <c r="V423" s="4"/>
      <c r="W423" s="4"/>
      <c r="X423" s="2"/>
      <c r="Y423" s="2"/>
      <c r="Z423" s="3"/>
      <c r="AA423" s="3"/>
      <c r="AB423" s="2"/>
      <c r="AC423" s="2"/>
      <c r="AD423" s="2"/>
      <c r="AE423" s="5"/>
    </row>
    <row r="424" ht="12.7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3"/>
      <c r="S424" s="3"/>
      <c r="T424" s="4"/>
      <c r="U424" s="4"/>
      <c r="V424" s="4"/>
      <c r="W424" s="4"/>
      <c r="X424" s="2"/>
      <c r="Y424" s="2"/>
      <c r="Z424" s="3"/>
      <c r="AA424" s="3"/>
      <c r="AB424" s="2"/>
      <c r="AC424" s="2"/>
      <c r="AD424" s="2"/>
      <c r="AE424" s="5"/>
    </row>
    <row r="425" ht="12.7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3"/>
      <c r="S425" s="3"/>
      <c r="T425" s="4"/>
      <c r="U425" s="4"/>
      <c r="V425" s="4"/>
      <c r="W425" s="4"/>
      <c r="X425" s="2"/>
      <c r="Y425" s="2"/>
      <c r="Z425" s="3"/>
      <c r="AA425" s="3"/>
      <c r="AB425" s="2"/>
      <c r="AC425" s="2"/>
      <c r="AD425" s="2"/>
      <c r="AE425" s="5"/>
    </row>
    <row r="426" ht="12.7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3"/>
      <c r="S426" s="3"/>
      <c r="T426" s="4"/>
      <c r="U426" s="4"/>
      <c r="V426" s="4"/>
      <c r="W426" s="4"/>
      <c r="X426" s="2"/>
      <c r="Y426" s="2"/>
      <c r="Z426" s="3"/>
      <c r="AA426" s="3"/>
      <c r="AB426" s="2"/>
      <c r="AC426" s="2"/>
      <c r="AD426" s="2"/>
      <c r="AE426" s="5"/>
    </row>
    <row r="427" ht="12.7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3"/>
      <c r="S427" s="3"/>
      <c r="T427" s="4"/>
      <c r="U427" s="4"/>
      <c r="V427" s="4"/>
      <c r="W427" s="4"/>
      <c r="X427" s="2"/>
      <c r="Y427" s="2"/>
      <c r="Z427" s="3"/>
      <c r="AA427" s="3"/>
      <c r="AB427" s="2"/>
      <c r="AC427" s="2"/>
      <c r="AD427" s="2"/>
      <c r="AE427" s="5"/>
    </row>
    <row r="428" ht="12.7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3"/>
      <c r="S428" s="3"/>
      <c r="T428" s="4"/>
      <c r="U428" s="4"/>
      <c r="V428" s="4"/>
      <c r="W428" s="4"/>
      <c r="X428" s="2"/>
      <c r="Y428" s="2"/>
      <c r="Z428" s="3"/>
      <c r="AA428" s="3"/>
      <c r="AB428" s="2"/>
      <c r="AC428" s="2"/>
      <c r="AD428" s="2"/>
      <c r="AE428" s="5"/>
    </row>
    <row r="429" ht="12.7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3"/>
      <c r="S429" s="3"/>
      <c r="T429" s="4"/>
      <c r="U429" s="4"/>
      <c r="V429" s="4"/>
      <c r="W429" s="4"/>
      <c r="X429" s="2"/>
      <c r="Y429" s="2"/>
      <c r="Z429" s="3"/>
      <c r="AA429" s="3"/>
      <c r="AB429" s="2"/>
      <c r="AC429" s="2"/>
      <c r="AD429" s="2"/>
      <c r="AE429" s="5"/>
    </row>
    <row r="430" ht="12.7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3"/>
      <c r="S430" s="3"/>
      <c r="T430" s="4"/>
      <c r="U430" s="4"/>
      <c r="V430" s="4"/>
      <c r="W430" s="4"/>
      <c r="X430" s="2"/>
      <c r="Y430" s="2"/>
      <c r="Z430" s="3"/>
      <c r="AA430" s="3"/>
      <c r="AB430" s="2"/>
      <c r="AC430" s="2"/>
      <c r="AD430" s="2"/>
      <c r="AE430" s="5"/>
    </row>
    <row r="431" ht="12.7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3"/>
      <c r="S431" s="3"/>
      <c r="T431" s="4"/>
      <c r="U431" s="4"/>
      <c r="V431" s="4"/>
      <c r="W431" s="4"/>
      <c r="X431" s="2"/>
      <c r="Y431" s="2"/>
      <c r="Z431" s="3"/>
      <c r="AA431" s="3"/>
      <c r="AB431" s="2"/>
      <c r="AC431" s="2"/>
      <c r="AD431" s="2"/>
      <c r="AE431" s="5"/>
    </row>
    <row r="432" ht="12.7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3"/>
      <c r="S432" s="3"/>
      <c r="T432" s="4"/>
      <c r="U432" s="4"/>
      <c r="V432" s="4"/>
      <c r="W432" s="4"/>
      <c r="X432" s="2"/>
      <c r="Y432" s="2"/>
      <c r="Z432" s="3"/>
      <c r="AA432" s="3"/>
      <c r="AB432" s="2"/>
      <c r="AC432" s="2"/>
      <c r="AD432" s="2"/>
      <c r="AE432" s="5"/>
    </row>
    <row r="433" ht="12.7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3"/>
      <c r="S433" s="3"/>
      <c r="T433" s="4"/>
      <c r="U433" s="4"/>
      <c r="V433" s="4"/>
      <c r="W433" s="4"/>
      <c r="X433" s="2"/>
      <c r="Y433" s="2"/>
      <c r="Z433" s="3"/>
      <c r="AA433" s="3"/>
      <c r="AB433" s="2"/>
      <c r="AC433" s="2"/>
      <c r="AD433" s="2"/>
      <c r="AE433" s="5"/>
    </row>
    <row r="434" ht="12.7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3"/>
      <c r="S434" s="3"/>
      <c r="T434" s="4"/>
      <c r="U434" s="4"/>
      <c r="V434" s="4"/>
      <c r="W434" s="4"/>
      <c r="X434" s="2"/>
      <c r="Y434" s="2"/>
      <c r="Z434" s="3"/>
      <c r="AA434" s="3"/>
      <c r="AB434" s="2"/>
      <c r="AC434" s="2"/>
      <c r="AD434" s="2"/>
      <c r="AE434" s="5"/>
    </row>
    <row r="435" ht="12.7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3"/>
      <c r="S435" s="3"/>
      <c r="T435" s="4"/>
      <c r="U435" s="4"/>
      <c r="V435" s="4"/>
      <c r="W435" s="4"/>
      <c r="X435" s="2"/>
      <c r="Y435" s="2"/>
      <c r="Z435" s="3"/>
      <c r="AA435" s="3"/>
      <c r="AB435" s="2"/>
      <c r="AC435" s="2"/>
      <c r="AD435" s="2"/>
      <c r="AE435" s="5"/>
    </row>
    <row r="436" ht="12.7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3"/>
      <c r="S436" s="3"/>
      <c r="T436" s="4"/>
      <c r="U436" s="4"/>
      <c r="V436" s="4"/>
      <c r="W436" s="4"/>
      <c r="X436" s="2"/>
      <c r="Y436" s="2"/>
      <c r="Z436" s="3"/>
      <c r="AA436" s="3"/>
      <c r="AB436" s="2"/>
      <c r="AC436" s="2"/>
      <c r="AD436" s="2"/>
      <c r="AE436" s="5"/>
    </row>
    <row r="437" ht="12.7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3"/>
      <c r="S437" s="3"/>
      <c r="T437" s="4"/>
      <c r="U437" s="4"/>
      <c r="V437" s="4"/>
      <c r="W437" s="4"/>
      <c r="X437" s="2"/>
      <c r="Y437" s="2"/>
      <c r="Z437" s="3"/>
      <c r="AA437" s="3"/>
      <c r="AB437" s="2"/>
      <c r="AC437" s="2"/>
      <c r="AD437" s="2"/>
      <c r="AE437" s="5"/>
    </row>
    <row r="438" ht="12.7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3"/>
      <c r="S438" s="3"/>
      <c r="T438" s="4"/>
      <c r="U438" s="4"/>
      <c r="V438" s="4"/>
      <c r="W438" s="4"/>
      <c r="X438" s="2"/>
      <c r="Y438" s="2"/>
      <c r="Z438" s="3"/>
      <c r="AA438" s="3"/>
      <c r="AB438" s="2"/>
      <c r="AC438" s="2"/>
      <c r="AD438" s="2"/>
      <c r="AE438" s="5"/>
    </row>
    <row r="439" ht="12.7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3"/>
      <c r="S439" s="3"/>
      <c r="T439" s="4"/>
      <c r="U439" s="4"/>
      <c r="V439" s="4"/>
      <c r="W439" s="4"/>
      <c r="X439" s="2"/>
      <c r="Y439" s="2"/>
      <c r="Z439" s="3"/>
      <c r="AA439" s="3"/>
      <c r="AB439" s="2"/>
      <c r="AC439" s="2"/>
      <c r="AD439" s="2"/>
      <c r="AE439" s="5"/>
    </row>
    <row r="440" ht="12.7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3"/>
      <c r="S440" s="3"/>
      <c r="T440" s="4"/>
      <c r="U440" s="4"/>
      <c r="V440" s="4"/>
      <c r="W440" s="4"/>
      <c r="X440" s="2"/>
      <c r="Y440" s="2"/>
      <c r="Z440" s="3"/>
      <c r="AA440" s="3"/>
      <c r="AB440" s="2"/>
      <c r="AC440" s="2"/>
      <c r="AD440" s="2"/>
      <c r="AE440" s="5"/>
    </row>
    <row r="441" ht="12.7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3"/>
      <c r="S441" s="3"/>
      <c r="T441" s="4"/>
      <c r="U441" s="4"/>
      <c r="V441" s="4"/>
      <c r="W441" s="4"/>
      <c r="X441" s="2"/>
      <c r="Y441" s="2"/>
      <c r="Z441" s="3"/>
      <c r="AA441" s="3"/>
      <c r="AB441" s="2"/>
      <c r="AC441" s="2"/>
      <c r="AD441" s="2"/>
      <c r="AE441" s="5"/>
    </row>
    <row r="442" ht="12.7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3"/>
      <c r="S442" s="3"/>
      <c r="T442" s="4"/>
      <c r="U442" s="4"/>
      <c r="V442" s="4"/>
      <c r="W442" s="4"/>
      <c r="X442" s="2"/>
      <c r="Y442" s="2"/>
      <c r="Z442" s="3"/>
      <c r="AA442" s="3"/>
      <c r="AB442" s="2"/>
      <c r="AC442" s="2"/>
      <c r="AD442" s="2"/>
      <c r="AE442" s="5"/>
    </row>
    <row r="443" ht="12.7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3"/>
      <c r="S443" s="3"/>
      <c r="T443" s="4"/>
      <c r="U443" s="4"/>
      <c r="V443" s="4"/>
      <c r="W443" s="4"/>
      <c r="X443" s="2"/>
      <c r="Y443" s="2"/>
      <c r="Z443" s="3"/>
      <c r="AA443" s="3"/>
      <c r="AB443" s="2"/>
      <c r="AC443" s="2"/>
      <c r="AD443" s="2"/>
      <c r="AE443" s="5"/>
    </row>
    <row r="444" ht="12.7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3"/>
      <c r="S444" s="3"/>
      <c r="T444" s="4"/>
      <c r="U444" s="4"/>
      <c r="V444" s="4"/>
      <c r="W444" s="4"/>
      <c r="X444" s="2"/>
      <c r="Y444" s="2"/>
      <c r="Z444" s="3"/>
      <c r="AA444" s="3"/>
      <c r="AB444" s="2"/>
      <c r="AC444" s="2"/>
      <c r="AD444" s="2"/>
      <c r="AE444" s="5"/>
    </row>
    <row r="445" ht="12.7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3"/>
      <c r="S445" s="3"/>
      <c r="T445" s="4"/>
      <c r="U445" s="4"/>
      <c r="V445" s="4"/>
      <c r="W445" s="4"/>
      <c r="X445" s="2"/>
      <c r="Y445" s="2"/>
      <c r="Z445" s="3"/>
      <c r="AA445" s="3"/>
      <c r="AB445" s="2"/>
      <c r="AC445" s="2"/>
      <c r="AD445" s="2"/>
      <c r="AE445" s="5"/>
    </row>
    <row r="446" ht="12.7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3"/>
      <c r="S446" s="3"/>
      <c r="T446" s="4"/>
      <c r="U446" s="4"/>
      <c r="V446" s="4"/>
      <c r="W446" s="4"/>
      <c r="X446" s="2"/>
      <c r="Y446" s="2"/>
      <c r="Z446" s="3"/>
      <c r="AA446" s="3"/>
      <c r="AB446" s="2"/>
      <c r="AC446" s="2"/>
      <c r="AD446" s="2"/>
      <c r="AE446" s="5"/>
    </row>
    <row r="447" ht="12.7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3"/>
      <c r="S447" s="3"/>
      <c r="T447" s="4"/>
      <c r="U447" s="4"/>
      <c r="V447" s="4"/>
      <c r="W447" s="4"/>
      <c r="X447" s="2"/>
      <c r="Y447" s="2"/>
      <c r="Z447" s="3"/>
      <c r="AA447" s="3"/>
      <c r="AB447" s="2"/>
      <c r="AC447" s="2"/>
      <c r="AD447" s="2"/>
      <c r="AE447" s="5"/>
    </row>
    <row r="448" ht="12.7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3"/>
      <c r="S448" s="3"/>
      <c r="T448" s="4"/>
      <c r="U448" s="4"/>
      <c r="V448" s="4"/>
      <c r="W448" s="4"/>
      <c r="X448" s="2"/>
      <c r="Y448" s="2"/>
      <c r="Z448" s="3"/>
      <c r="AA448" s="3"/>
      <c r="AB448" s="2"/>
      <c r="AC448" s="2"/>
      <c r="AD448" s="2"/>
      <c r="AE448" s="5"/>
    </row>
    <row r="449" ht="12.7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3"/>
      <c r="S449" s="3"/>
      <c r="T449" s="4"/>
      <c r="U449" s="4"/>
      <c r="V449" s="4"/>
      <c r="W449" s="4"/>
      <c r="X449" s="2"/>
      <c r="Y449" s="2"/>
      <c r="Z449" s="3"/>
      <c r="AA449" s="3"/>
      <c r="AB449" s="2"/>
      <c r="AC449" s="2"/>
      <c r="AD449" s="2"/>
      <c r="AE449" s="5"/>
    </row>
    <row r="450" ht="12.7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3"/>
      <c r="S450" s="3"/>
      <c r="T450" s="4"/>
      <c r="U450" s="4"/>
      <c r="V450" s="4"/>
      <c r="W450" s="4"/>
      <c r="X450" s="2"/>
      <c r="Y450" s="2"/>
      <c r="Z450" s="3"/>
      <c r="AA450" s="3"/>
      <c r="AB450" s="2"/>
      <c r="AC450" s="2"/>
      <c r="AD450" s="2"/>
      <c r="AE450" s="5"/>
    </row>
    <row r="451" ht="12.7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3"/>
      <c r="S451" s="3"/>
      <c r="T451" s="4"/>
      <c r="U451" s="4"/>
      <c r="V451" s="4"/>
      <c r="W451" s="4"/>
      <c r="X451" s="2"/>
      <c r="Y451" s="2"/>
      <c r="Z451" s="3"/>
      <c r="AA451" s="3"/>
      <c r="AB451" s="2"/>
      <c r="AC451" s="2"/>
      <c r="AD451" s="2"/>
      <c r="AE451" s="5"/>
    </row>
    <row r="452" ht="12.7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3"/>
      <c r="S452" s="3"/>
      <c r="T452" s="4"/>
      <c r="U452" s="4"/>
      <c r="V452" s="4"/>
      <c r="W452" s="4"/>
      <c r="X452" s="2"/>
      <c r="Y452" s="2"/>
      <c r="Z452" s="3"/>
      <c r="AA452" s="3"/>
      <c r="AB452" s="2"/>
      <c r="AC452" s="2"/>
      <c r="AD452" s="2"/>
      <c r="AE452" s="5"/>
    </row>
    <row r="453" ht="12.7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3"/>
      <c r="S453" s="3"/>
      <c r="T453" s="4"/>
      <c r="U453" s="4"/>
      <c r="V453" s="4"/>
      <c r="W453" s="4"/>
      <c r="X453" s="2"/>
      <c r="Y453" s="2"/>
      <c r="Z453" s="3"/>
      <c r="AA453" s="3"/>
      <c r="AB453" s="2"/>
      <c r="AC453" s="2"/>
      <c r="AD453" s="2"/>
      <c r="AE453" s="5"/>
    </row>
    <row r="454" ht="12.7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3"/>
      <c r="S454" s="3"/>
      <c r="T454" s="4"/>
      <c r="U454" s="4"/>
      <c r="V454" s="4"/>
      <c r="W454" s="4"/>
      <c r="X454" s="2"/>
      <c r="Y454" s="2"/>
      <c r="Z454" s="3"/>
      <c r="AA454" s="3"/>
      <c r="AB454" s="2"/>
      <c r="AC454" s="2"/>
      <c r="AD454" s="2"/>
      <c r="AE454" s="5"/>
    </row>
    <row r="455" ht="12.7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3"/>
      <c r="S455" s="3"/>
      <c r="T455" s="4"/>
      <c r="U455" s="4"/>
      <c r="V455" s="4"/>
      <c r="W455" s="4"/>
      <c r="X455" s="2"/>
      <c r="Y455" s="2"/>
      <c r="Z455" s="3"/>
      <c r="AA455" s="3"/>
      <c r="AB455" s="2"/>
      <c r="AC455" s="2"/>
      <c r="AD455" s="2"/>
      <c r="AE455" s="5"/>
    </row>
    <row r="456" ht="12.7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3"/>
      <c r="S456" s="3"/>
      <c r="T456" s="4"/>
      <c r="U456" s="4"/>
      <c r="V456" s="4"/>
      <c r="W456" s="4"/>
      <c r="X456" s="2"/>
      <c r="Y456" s="2"/>
      <c r="Z456" s="3"/>
      <c r="AA456" s="3"/>
      <c r="AB456" s="2"/>
      <c r="AC456" s="2"/>
      <c r="AD456" s="2"/>
      <c r="AE456" s="5"/>
    </row>
    <row r="457" ht="12.7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3"/>
      <c r="S457" s="3"/>
      <c r="T457" s="4"/>
      <c r="U457" s="4"/>
      <c r="V457" s="4"/>
      <c r="W457" s="4"/>
      <c r="X457" s="2"/>
      <c r="Y457" s="2"/>
      <c r="Z457" s="3"/>
      <c r="AA457" s="3"/>
      <c r="AB457" s="2"/>
      <c r="AC457" s="2"/>
      <c r="AD457" s="2"/>
      <c r="AE457" s="5"/>
    </row>
    <row r="458" ht="12.7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3"/>
      <c r="S458" s="3"/>
      <c r="T458" s="4"/>
      <c r="U458" s="4"/>
      <c r="V458" s="4"/>
      <c r="W458" s="4"/>
      <c r="X458" s="2"/>
      <c r="Y458" s="2"/>
      <c r="Z458" s="3"/>
      <c r="AA458" s="3"/>
      <c r="AB458" s="2"/>
      <c r="AC458" s="2"/>
      <c r="AD458" s="2"/>
      <c r="AE458" s="5"/>
    </row>
    <row r="459" ht="12.7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3"/>
      <c r="S459" s="3"/>
      <c r="T459" s="4"/>
      <c r="U459" s="4"/>
      <c r="V459" s="4"/>
      <c r="W459" s="4"/>
      <c r="X459" s="2"/>
      <c r="Y459" s="2"/>
      <c r="Z459" s="3"/>
      <c r="AA459" s="3"/>
      <c r="AB459" s="2"/>
      <c r="AC459" s="2"/>
      <c r="AD459" s="2"/>
      <c r="AE459" s="5"/>
    </row>
    <row r="460" ht="12.7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3"/>
      <c r="S460" s="3"/>
      <c r="T460" s="4"/>
      <c r="U460" s="4"/>
      <c r="V460" s="4"/>
      <c r="W460" s="4"/>
      <c r="X460" s="2"/>
      <c r="Y460" s="2"/>
      <c r="Z460" s="3"/>
      <c r="AA460" s="3"/>
      <c r="AB460" s="2"/>
      <c r="AC460" s="2"/>
      <c r="AD460" s="2"/>
      <c r="AE460" s="5"/>
    </row>
    <row r="461" ht="12.7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3"/>
      <c r="S461" s="3"/>
      <c r="T461" s="4"/>
      <c r="U461" s="4"/>
      <c r="V461" s="4"/>
      <c r="W461" s="4"/>
      <c r="X461" s="2"/>
      <c r="Y461" s="2"/>
      <c r="Z461" s="3"/>
      <c r="AA461" s="3"/>
      <c r="AB461" s="2"/>
      <c r="AC461" s="2"/>
      <c r="AD461" s="2"/>
      <c r="AE461" s="5"/>
    </row>
    <row r="462" ht="12.7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3"/>
      <c r="S462" s="3"/>
      <c r="T462" s="4"/>
      <c r="U462" s="4"/>
      <c r="V462" s="4"/>
      <c r="W462" s="4"/>
      <c r="X462" s="2"/>
      <c r="Y462" s="2"/>
      <c r="Z462" s="3"/>
      <c r="AA462" s="3"/>
      <c r="AB462" s="2"/>
      <c r="AC462" s="2"/>
      <c r="AD462" s="2"/>
      <c r="AE462" s="5"/>
    </row>
    <row r="463" ht="12.7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3"/>
      <c r="S463" s="3"/>
      <c r="T463" s="4"/>
      <c r="U463" s="4"/>
      <c r="V463" s="4"/>
      <c r="W463" s="4"/>
      <c r="X463" s="2"/>
      <c r="Y463" s="2"/>
      <c r="Z463" s="3"/>
      <c r="AA463" s="3"/>
      <c r="AB463" s="2"/>
      <c r="AC463" s="2"/>
      <c r="AD463" s="2"/>
      <c r="AE463" s="5"/>
    </row>
    <row r="464" ht="12.7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3"/>
      <c r="S464" s="3"/>
      <c r="T464" s="4"/>
      <c r="U464" s="4"/>
      <c r="V464" s="4"/>
      <c r="W464" s="4"/>
      <c r="X464" s="2"/>
      <c r="Y464" s="2"/>
      <c r="Z464" s="3"/>
      <c r="AA464" s="3"/>
      <c r="AB464" s="2"/>
      <c r="AC464" s="2"/>
      <c r="AD464" s="2"/>
      <c r="AE464" s="5"/>
    </row>
    <row r="465" ht="12.7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3"/>
      <c r="S465" s="3"/>
      <c r="T465" s="4"/>
      <c r="U465" s="4"/>
      <c r="V465" s="4"/>
      <c r="W465" s="4"/>
      <c r="X465" s="2"/>
      <c r="Y465" s="2"/>
      <c r="Z465" s="3"/>
      <c r="AA465" s="3"/>
      <c r="AB465" s="2"/>
      <c r="AC465" s="2"/>
      <c r="AD465" s="2"/>
      <c r="AE465" s="5"/>
    </row>
    <row r="466" ht="12.7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3"/>
      <c r="S466" s="3"/>
      <c r="T466" s="4"/>
      <c r="U466" s="4"/>
      <c r="V466" s="4"/>
      <c r="W466" s="4"/>
      <c r="X466" s="2"/>
      <c r="Y466" s="2"/>
      <c r="Z466" s="3"/>
      <c r="AA466" s="3"/>
      <c r="AB466" s="2"/>
      <c r="AC466" s="2"/>
      <c r="AD466" s="2"/>
      <c r="AE466" s="5"/>
    </row>
    <row r="467" ht="12.7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3"/>
      <c r="S467" s="3"/>
      <c r="T467" s="4"/>
      <c r="U467" s="4"/>
      <c r="V467" s="4"/>
      <c r="W467" s="4"/>
      <c r="X467" s="2"/>
      <c r="Y467" s="2"/>
      <c r="Z467" s="3"/>
      <c r="AA467" s="3"/>
      <c r="AB467" s="2"/>
      <c r="AC467" s="2"/>
      <c r="AD467" s="2"/>
      <c r="AE467" s="5"/>
    </row>
    <row r="468" ht="12.7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3"/>
      <c r="S468" s="3"/>
      <c r="T468" s="4"/>
      <c r="U468" s="4"/>
      <c r="V468" s="4"/>
      <c r="W468" s="4"/>
      <c r="X468" s="2"/>
      <c r="Y468" s="2"/>
      <c r="Z468" s="3"/>
      <c r="AA468" s="3"/>
      <c r="AB468" s="2"/>
      <c r="AC468" s="2"/>
      <c r="AD468" s="2"/>
      <c r="AE468" s="5"/>
    </row>
    <row r="469" ht="12.7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3"/>
      <c r="S469" s="3"/>
      <c r="T469" s="4"/>
      <c r="U469" s="4"/>
      <c r="V469" s="4"/>
      <c r="W469" s="4"/>
      <c r="X469" s="2"/>
      <c r="Y469" s="2"/>
      <c r="Z469" s="3"/>
      <c r="AA469" s="3"/>
      <c r="AB469" s="2"/>
      <c r="AC469" s="2"/>
      <c r="AD469" s="2"/>
      <c r="AE469" s="5"/>
    </row>
    <row r="470" ht="12.7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3"/>
      <c r="S470" s="3"/>
      <c r="T470" s="4"/>
      <c r="U470" s="4"/>
      <c r="V470" s="4"/>
      <c r="W470" s="4"/>
      <c r="X470" s="2"/>
      <c r="Y470" s="2"/>
      <c r="Z470" s="3"/>
      <c r="AA470" s="3"/>
      <c r="AB470" s="2"/>
      <c r="AC470" s="2"/>
      <c r="AD470" s="2"/>
      <c r="AE470" s="5"/>
    </row>
    <row r="471" ht="12.7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3"/>
      <c r="S471" s="3"/>
      <c r="T471" s="4"/>
      <c r="U471" s="4"/>
      <c r="V471" s="4"/>
      <c r="W471" s="4"/>
      <c r="X471" s="2"/>
      <c r="Y471" s="2"/>
      <c r="Z471" s="3"/>
      <c r="AA471" s="3"/>
      <c r="AB471" s="2"/>
      <c r="AC471" s="2"/>
      <c r="AD471" s="2"/>
      <c r="AE471" s="5"/>
    </row>
    <row r="472" ht="12.7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3"/>
      <c r="S472" s="3"/>
      <c r="T472" s="4"/>
      <c r="U472" s="4"/>
      <c r="V472" s="4"/>
      <c r="W472" s="4"/>
      <c r="X472" s="2"/>
      <c r="Y472" s="2"/>
      <c r="Z472" s="3"/>
      <c r="AA472" s="3"/>
      <c r="AB472" s="2"/>
      <c r="AC472" s="2"/>
      <c r="AD472" s="2"/>
      <c r="AE472" s="5"/>
    </row>
    <row r="473" ht="12.7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3"/>
      <c r="S473" s="3"/>
      <c r="T473" s="4"/>
      <c r="U473" s="4"/>
      <c r="V473" s="4"/>
      <c r="W473" s="4"/>
      <c r="X473" s="2"/>
      <c r="Y473" s="2"/>
      <c r="Z473" s="3"/>
      <c r="AA473" s="3"/>
      <c r="AB473" s="2"/>
      <c r="AC473" s="2"/>
      <c r="AD473" s="2"/>
      <c r="AE473" s="5"/>
    </row>
    <row r="474" ht="12.7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3"/>
      <c r="S474" s="3"/>
      <c r="T474" s="4"/>
      <c r="U474" s="4"/>
      <c r="V474" s="4"/>
      <c r="W474" s="4"/>
      <c r="X474" s="2"/>
      <c r="Y474" s="2"/>
      <c r="Z474" s="3"/>
      <c r="AA474" s="3"/>
      <c r="AB474" s="2"/>
      <c r="AC474" s="2"/>
      <c r="AD474" s="2"/>
      <c r="AE474" s="5"/>
    </row>
    <row r="475" ht="12.7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3"/>
      <c r="S475" s="3"/>
      <c r="T475" s="4"/>
      <c r="U475" s="4"/>
      <c r="V475" s="4"/>
      <c r="W475" s="4"/>
      <c r="X475" s="2"/>
      <c r="Y475" s="2"/>
      <c r="Z475" s="3"/>
      <c r="AA475" s="3"/>
      <c r="AB475" s="2"/>
      <c r="AC475" s="2"/>
      <c r="AD475" s="2"/>
      <c r="AE475" s="5"/>
    </row>
    <row r="476" ht="12.7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3"/>
      <c r="S476" s="3"/>
      <c r="T476" s="4"/>
      <c r="U476" s="4"/>
      <c r="V476" s="4"/>
      <c r="W476" s="4"/>
      <c r="X476" s="2"/>
      <c r="Y476" s="2"/>
      <c r="Z476" s="3"/>
      <c r="AA476" s="3"/>
      <c r="AB476" s="2"/>
      <c r="AC476" s="2"/>
      <c r="AD476" s="2"/>
      <c r="AE476" s="5"/>
    </row>
    <row r="477" ht="12.7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3"/>
      <c r="S477" s="3"/>
      <c r="T477" s="4"/>
      <c r="U477" s="4"/>
      <c r="V477" s="4"/>
      <c r="W477" s="4"/>
      <c r="X477" s="2"/>
      <c r="Y477" s="2"/>
      <c r="Z477" s="3"/>
      <c r="AA477" s="3"/>
      <c r="AB477" s="2"/>
      <c r="AC477" s="2"/>
      <c r="AD477" s="2"/>
      <c r="AE477" s="5"/>
    </row>
    <row r="478" ht="12.7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3"/>
      <c r="S478" s="3"/>
      <c r="T478" s="4"/>
      <c r="U478" s="4"/>
      <c r="V478" s="4"/>
      <c r="W478" s="4"/>
      <c r="X478" s="2"/>
      <c r="Y478" s="2"/>
      <c r="Z478" s="3"/>
      <c r="AA478" s="3"/>
      <c r="AB478" s="2"/>
      <c r="AC478" s="2"/>
      <c r="AD478" s="2"/>
      <c r="AE478" s="5"/>
    </row>
    <row r="479" ht="12.7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3"/>
      <c r="S479" s="3"/>
      <c r="T479" s="4"/>
      <c r="U479" s="4"/>
      <c r="V479" s="4"/>
      <c r="W479" s="4"/>
      <c r="X479" s="2"/>
      <c r="Y479" s="2"/>
      <c r="Z479" s="3"/>
      <c r="AA479" s="3"/>
      <c r="AB479" s="2"/>
      <c r="AC479" s="2"/>
      <c r="AD479" s="2"/>
      <c r="AE479" s="5"/>
    </row>
    <row r="480" ht="12.7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3"/>
      <c r="S480" s="3"/>
      <c r="T480" s="4"/>
      <c r="U480" s="4"/>
      <c r="V480" s="4"/>
      <c r="W480" s="4"/>
      <c r="X480" s="2"/>
      <c r="Y480" s="2"/>
      <c r="Z480" s="3"/>
      <c r="AA480" s="3"/>
      <c r="AB480" s="2"/>
      <c r="AC480" s="2"/>
      <c r="AD480" s="2"/>
      <c r="AE480" s="5"/>
    </row>
    <row r="481" ht="12.7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3"/>
      <c r="S481" s="3"/>
      <c r="T481" s="4"/>
      <c r="U481" s="4"/>
      <c r="V481" s="4"/>
      <c r="W481" s="4"/>
      <c r="X481" s="2"/>
      <c r="Y481" s="2"/>
      <c r="Z481" s="3"/>
      <c r="AA481" s="3"/>
      <c r="AB481" s="2"/>
      <c r="AC481" s="2"/>
      <c r="AD481" s="2"/>
      <c r="AE481" s="5"/>
    </row>
    <row r="482" ht="12.7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3"/>
      <c r="S482" s="3"/>
      <c r="T482" s="4"/>
      <c r="U482" s="4"/>
      <c r="V482" s="4"/>
      <c r="W482" s="4"/>
      <c r="X482" s="2"/>
      <c r="Y482" s="2"/>
      <c r="Z482" s="3"/>
      <c r="AA482" s="3"/>
      <c r="AB482" s="2"/>
      <c r="AC482" s="2"/>
      <c r="AD482" s="2"/>
      <c r="AE482" s="5"/>
    </row>
    <row r="483" ht="12.7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3"/>
      <c r="S483" s="3"/>
      <c r="T483" s="4"/>
      <c r="U483" s="4"/>
      <c r="V483" s="4"/>
      <c r="W483" s="4"/>
      <c r="X483" s="2"/>
      <c r="Y483" s="2"/>
      <c r="Z483" s="3"/>
      <c r="AA483" s="3"/>
      <c r="AB483" s="2"/>
      <c r="AC483" s="2"/>
      <c r="AD483" s="2"/>
      <c r="AE483" s="5"/>
    </row>
    <row r="484" ht="12.7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3"/>
      <c r="S484" s="3"/>
      <c r="T484" s="4"/>
      <c r="U484" s="4"/>
      <c r="V484" s="4"/>
      <c r="W484" s="4"/>
      <c r="X484" s="2"/>
      <c r="Y484" s="2"/>
      <c r="Z484" s="3"/>
      <c r="AA484" s="3"/>
      <c r="AB484" s="2"/>
      <c r="AC484" s="2"/>
      <c r="AD484" s="2"/>
      <c r="AE484" s="5"/>
    </row>
    <row r="485" ht="12.7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3"/>
      <c r="S485" s="3"/>
      <c r="T485" s="4"/>
      <c r="U485" s="4"/>
      <c r="V485" s="4"/>
      <c r="W485" s="4"/>
      <c r="X485" s="2"/>
      <c r="Y485" s="2"/>
      <c r="Z485" s="3"/>
      <c r="AA485" s="3"/>
      <c r="AB485" s="2"/>
      <c r="AC485" s="2"/>
      <c r="AD485" s="2"/>
      <c r="AE485" s="5"/>
    </row>
    <row r="486" ht="12.7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3"/>
      <c r="S486" s="3"/>
      <c r="T486" s="4"/>
      <c r="U486" s="4"/>
      <c r="V486" s="4"/>
      <c r="W486" s="4"/>
      <c r="X486" s="2"/>
      <c r="Y486" s="2"/>
      <c r="Z486" s="3"/>
      <c r="AA486" s="3"/>
      <c r="AB486" s="2"/>
      <c r="AC486" s="2"/>
      <c r="AD486" s="2"/>
      <c r="AE486" s="5"/>
    </row>
    <row r="487" ht="12.7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3"/>
      <c r="S487" s="3"/>
      <c r="T487" s="4"/>
      <c r="U487" s="4"/>
      <c r="V487" s="4"/>
      <c r="W487" s="4"/>
      <c r="X487" s="2"/>
      <c r="Y487" s="2"/>
      <c r="Z487" s="3"/>
      <c r="AA487" s="3"/>
      <c r="AB487" s="2"/>
      <c r="AC487" s="2"/>
      <c r="AD487" s="2"/>
      <c r="AE487" s="5"/>
    </row>
    <row r="488" ht="12.7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3"/>
      <c r="S488" s="3"/>
      <c r="T488" s="4"/>
      <c r="U488" s="4"/>
      <c r="V488" s="4"/>
      <c r="W488" s="4"/>
      <c r="X488" s="2"/>
      <c r="Y488" s="2"/>
      <c r="Z488" s="3"/>
      <c r="AA488" s="3"/>
      <c r="AB488" s="2"/>
      <c r="AC488" s="2"/>
      <c r="AD488" s="2"/>
      <c r="AE488" s="5"/>
    </row>
    <row r="489" ht="12.7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3"/>
      <c r="S489" s="3"/>
      <c r="T489" s="4"/>
      <c r="U489" s="4"/>
      <c r="V489" s="4"/>
      <c r="W489" s="4"/>
      <c r="X489" s="2"/>
      <c r="Y489" s="2"/>
      <c r="Z489" s="3"/>
      <c r="AA489" s="3"/>
      <c r="AB489" s="2"/>
      <c r="AC489" s="2"/>
      <c r="AD489" s="2"/>
      <c r="AE489" s="5"/>
    </row>
    <row r="490" ht="12.7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3"/>
      <c r="S490" s="3"/>
      <c r="T490" s="4"/>
      <c r="U490" s="4"/>
      <c r="V490" s="4"/>
      <c r="W490" s="4"/>
      <c r="X490" s="2"/>
      <c r="Y490" s="2"/>
      <c r="Z490" s="3"/>
      <c r="AA490" s="3"/>
      <c r="AB490" s="2"/>
      <c r="AC490" s="2"/>
      <c r="AD490" s="2"/>
      <c r="AE490" s="5"/>
    </row>
    <row r="491" ht="12.7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3"/>
      <c r="S491" s="3"/>
      <c r="T491" s="4"/>
      <c r="U491" s="4"/>
      <c r="V491" s="4"/>
      <c r="W491" s="4"/>
      <c r="X491" s="2"/>
      <c r="Y491" s="2"/>
      <c r="Z491" s="3"/>
      <c r="AA491" s="3"/>
      <c r="AB491" s="2"/>
      <c r="AC491" s="2"/>
      <c r="AD491" s="2"/>
      <c r="AE491" s="5"/>
    </row>
    <row r="492" ht="12.7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3"/>
      <c r="S492" s="3"/>
      <c r="T492" s="4"/>
      <c r="U492" s="4"/>
      <c r="V492" s="4"/>
      <c r="W492" s="4"/>
      <c r="X492" s="2"/>
      <c r="Y492" s="2"/>
      <c r="Z492" s="3"/>
      <c r="AA492" s="3"/>
      <c r="AB492" s="2"/>
      <c r="AC492" s="2"/>
      <c r="AD492" s="2"/>
      <c r="AE492" s="5"/>
    </row>
    <row r="493" ht="12.7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3"/>
      <c r="S493" s="3"/>
      <c r="T493" s="4"/>
      <c r="U493" s="4"/>
      <c r="V493" s="4"/>
      <c r="W493" s="4"/>
      <c r="X493" s="2"/>
      <c r="Y493" s="2"/>
      <c r="Z493" s="3"/>
      <c r="AA493" s="3"/>
      <c r="AB493" s="2"/>
      <c r="AC493" s="2"/>
      <c r="AD493" s="2"/>
      <c r="AE493" s="5"/>
    </row>
    <row r="494" ht="12.7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3"/>
      <c r="S494" s="3"/>
      <c r="T494" s="4"/>
      <c r="U494" s="4"/>
      <c r="V494" s="4"/>
      <c r="W494" s="4"/>
      <c r="X494" s="2"/>
      <c r="Y494" s="2"/>
      <c r="Z494" s="3"/>
      <c r="AA494" s="3"/>
      <c r="AB494" s="2"/>
      <c r="AC494" s="2"/>
      <c r="AD494" s="2"/>
      <c r="AE494" s="5"/>
    </row>
    <row r="495" ht="12.7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3"/>
      <c r="S495" s="3"/>
      <c r="T495" s="4"/>
      <c r="U495" s="4"/>
      <c r="V495" s="4"/>
      <c r="W495" s="4"/>
      <c r="X495" s="2"/>
      <c r="Y495" s="2"/>
      <c r="Z495" s="3"/>
      <c r="AA495" s="3"/>
      <c r="AB495" s="2"/>
      <c r="AC495" s="2"/>
      <c r="AD495" s="2"/>
      <c r="AE495" s="5"/>
    </row>
    <row r="496" ht="12.7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3"/>
      <c r="S496" s="3"/>
      <c r="T496" s="4"/>
      <c r="U496" s="4"/>
      <c r="V496" s="4"/>
      <c r="W496" s="4"/>
      <c r="X496" s="2"/>
      <c r="Y496" s="2"/>
      <c r="Z496" s="3"/>
      <c r="AA496" s="3"/>
      <c r="AB496" s="2"/>
      <c r="AC496" s="2"/>
      <c r="AD496" s="2"/>
      <c r="AE496" s="5"/>
    </row>
    <row r="497" ht="12.7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3"/>
      <c r="S497" s="3"/>
      <c r="T497" s="4"/>
      <c r="U497" s="4"/>
      <c r="V497" s="4"/>
      <c r="W497" s="4"/>
      <c r="X497" s="2"/>
      <c r="Y497" s="2"/>
      <c r="Z497" s="3"/>
      <c r="AA497" s="3"/>
      <c r="AB497" s="2"/>
      <c r="AC497" s="2"/>
      <c r="AD497" s="2"/>
      <c r="AE497" s="5"/>
    </row>
    <row r="498" ht="12.7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3"/>
      <c r="S498" s="3"/>
      <c r="T498" s="4"/>
      <c r="U498" s="4"/>
      <c r="V498" s="4"/>
      <c r="W498" s="4"/>
      <c r="X498" s="2"/>
      <c r="Y498" s="2"/>
      <c r="Z498" s="3"/>
      <c r="AA498" s="3"/>
      <c r="AB498" s="2"/>
      <c r="AC498" s="2"/>
      <c r="AD498" s="2"/>
      <c r="AE498" s="5"/>
    </row>
    <row r="499" ht="12.7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3"/>
      <c r="S499" s="3"/>
      <c r="T499" s="4"/>
      <c r="U499" s="4"/>
      <c r="V499" s="4"/>
      <c r="W499" s="4"/>
      <c r="X499" s="2"/>
      <c r="Y499" s="2"/>
      <c r="Z499" s="3"/>
      <c r="AA499" s="3"/>
      <c r="AB499" s="2"/>
      <c r="AC499" s="2"/>
      <c r="AD499" s="2"/>
      <c r="AE499" s="5"/>
    </row>
    <row r="500" ht="12.7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3"/>
      <c r="S500" s="3"/>
      <c r="T500" s="4"/>
      <c r="U500" s="4"/>
      <c r="V500" s="4"/>
      <c r="W500" s="4"/>
      <c r="X500" s="2"/>
      <c r="Y500" s="2"/>
      <c r="Z500" s="3"/>
      <c r="AA500" s="3"/>
      <c r="AB500" s="2"/>
      <c r="AC500" s="2"/>
      <c r="AD500" s="2"/>
      <c r="AE500" s="5"/>
    </row>
    <row r="501" ht="12.7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3"/>
      <c r="S501" s="3"/>
      <c r="T501" s="4"/>
      <c r="U501" s="4"/>
      <c r="V501" s="4"/>
      <c r="W501" s="4"/>
      <c r="X501" s="2"/>
      <c r="Y501" s="2"/>
      <c r="Z501" s="3"/>
      <c r="AA501" s="3"/>
      <c r="AB501" s="2"/>
      <c r="AC501" s="2"/>
      <c r="AD501" s="2"/>
      <c r="AE501" s="5"/>
    </row>
    <row r="502" ht="12.7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3"/>
      <c r="S502" s="3"/>
      <c r="T502" s="4"/>
      <c r="U502" s="4"/>
      <c r="V502" s="4"/>
      <c r="W502" s="4"/>
      <c r="X502" s="2"/>
      <c r="Y502" s="2"/>
      <c r="Z502" s="3"/>
      <c r="AA502" s="3"/>
      <c r="AB502" s="2"/>
      <c r="AC502" s="2"/>
      <c r="AD502" s="2"/>
      <c r="AE502" s="5"/>
    </row>
    <row r="503" ht="12.7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3"/>
      <c r="S503" s="3"/>
      <c r="T503" s="4"/>
      <c r="U503" s="4"/>
      <c r="V503" s="4"/>
      <c r="W503" s="4"/>
      <c r="X503" s="2"/>
      <c r="Y503" s="2"/>
      <c r="Z503" s="3"/>
      <c r="AA503" s="3"/>
      <c r="AB503" s="2"/>
      <c r="AC503" s="2"/>
      <c r="AD503" s="2"/>
      <c r="AE503" s="5"/>
    </row>
    <row r="504" ht="12.7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3"/>
      <c r="S504" s="3"/>
      <c r="T504" s="4"/>
      <c r="U504" s="4"/>
      <c r="V504" s="4"/>
      <c r="W504" s="4"/>
      <c r="X504" s="2"/>
      <c r="Y504" s="2"/>
      <c r="Z504" s="3"/>
      <c r="AA504" s="3"/>
      <c r="AB504" s="2"/>
      <c r="AC504" s="2"/>
      <c r="AD504" s="2"/>
      <c r="AE504" s="5"/>
    </row>
    <row r="505" ht="12.7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3"/>
      <c r="S505" s="3"/>
      <c r="T505" s="4"/>
      <c r="U505" s="4"/>
      <c r="V505" s="4"/>
      <c r="W505" s="4"/>
      <c r="X505" s="2"/>
      <c r="Y505" s="2"/>
      <c r="Z505" s="3"/>
      <c r="AA505" s="3"/>
      <c r="AB505" s="2"/>
      <c r="AC505" s="2"/>
      <c r="AD505" s="2"/>
      <c r="AE505" s="5"/>
    </row>
    <row r="506" ht="12.7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3"/>
      <c r="S506" s="3"/>
      <c r="T506" s="4"/>
      <c r="U506" s="4"/>
      <c r="V506" s="4"/>
      <c r="W506" s="4"/>
      <c r="X506" s="2"/>
      <c r="Y506" s="2"/>
      <c r="Z506" s="3"/>
      <c r="AA506" s="3"/>
      <c r="AB506" s="2"/>
      <c r="AC506" s="2"/>
      <c r="AD506" s="2"/>
      <c r="AE506" s="5"/>
    </row>
    <row r="507" ht="12.7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3"/>
      <c r="S507" s="3"/>
      <c r="T507" s="4"/>
      <c r="U507" s="4"/>
      <c r="V507" s="4"/>
      <c r="W507" s="4"/>
      <c r="X507" s="2"/>
      <c r="Y507" s="2"/>
      <c r="Z507" s="3"/>
      <c r="AA507" s="3"/>
      <c r="AB507" s="2"/>
      <c r="AC507" s="2"/>
      <c r="AD507" s="2"/>
      <c r="AE507" s="5"/>
    </row>
    <row r="508" ht="12.7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3"/>
      <c r="S508" s="3"/>
      <c r="T508" s="4"/>
      <c r="U508" s="4"/>
      <c r="V508" s="4"/>
      <c r="W508" s="4"/>
      <c r="X508" s="2"/>
      <c r="Y508" s="2"/>
      <c r="Z508" s="3"/>
      <c r="AA508" s="3"/>
      <c r="AB508" s="2"/>
      <c r="AC508" s="2"/>
      <c r="AD508" s="2"/>
      <c r="AE508" s="5"/>
    </row>
    <row r="509" ht="12.7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3"/>
      <c r="S509" s="3"/>
      <c r="T509" s="4"/>
      <c r="U509" s="4"/>
      <c r="V509" s="4"/>
      <c r="W509" s="4"/>
      <c r="X509" s="2"/>
      <c r="Y509" s="2"/>
      <c r="Z509" s="3"/>
      <c r="AA509" s="3"/>
      <c r="AB509" s="2"/>
      <c r="AC509" s="2"/>
      <c r="AD509" s="2"/>
      <c r="AE509" s="5"/>
    </row>
    <row r="510" ht="12.7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3"/>
      <c r="S510" s="3"/>
      <c r="T510" s="4"/>
      <c r="U510" s="4"/>
      <c r="V510" s="4"/>
      <c r="W510" s="4"/>
      <c r="X510" s="2"/>
      <c r="Y510" s="2"/>
      <c r="Z510" s="3"/>
      <c r="AA510" s="3"/>
      <c r="AB510" s="2"/>
      <c r="AC510" s="2"/>
      <c r="AD510" s="2"/>
      <c r="AE510" s="5"/>
    </row>
    <row r="511" ht="12.7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3"/>
      <c r="S511" s="3"/>
      <c r="T511" s="4"/>
      <c r="U511" s="4"/>
      <c r="V511" s="4"/>
      <c r="W511" s="4"/>
      <c r="X511" s="2"/>
      <c r="Y511" s="2"/>
      <c r="Z511" s="3"/>
      <c r="AA511" s="3"/>
      <c r="AB511" s="2"/>
      <c r="AC511" s="2"/>
      <c r="AD511" s="2"/>
      <c r="AE511" s="5"/>
    </row>
    <row r="512" ht="12.7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3"/>
      <c r="S512" s="3"/>
      <c r="T512" s="4"/>
      <c r="U512" s="4"/>
      <c r="V512" s="4"/>
      <c r="W512" s="4"/>
      <c r="X512" s="2"/>
      <c r="Y512" s="2"/>
      <c r="Z512" s="3"/>
      <c r="AA512" s="3"/>
      <c r="AB512" s="2"/>
      <c r="AC512" s="2"/>
      <c r="AD512" s="2"/>
      <c r="AE512" s="5"/>
    </row>
    <row r="513" ht="12.7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3"/>
      <c r="S513" s="3"/>
      <c r="T513" s="4"/>
      <c r="U513" s="4"/>
      <c r="V513" s="4"/>
      <c r="W513" s="4"/>
      <c r="X513" s="2"/>
      <c r="Y513" s="2"/>
      <c r="Z513" s="3"/>
      <c r="AA513" s="3"/>
      <c r="AB513" s="2"/>
      <c r="AC513" s="2"/>
      <c r="AD513" s="2"/>
      <c r="AE513" s="5"/>
    </row>
    <row r="514" ht="12.7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3"/>
      <c r="S514" s="3"/>
      <c r="T514" s="4"/>
      <c r="U514" s="4"/>
      <c r="V514" s="4"/>
      <c r="W514" s="4"/>
      <c r="X514" s="2"/>
      <c r="Y514" s="2"/>
      <c r="Z514" s="3"/>
      <c r="AA514" s="3"/>
      <c r="AB514" s="2"/>
      <c r="AC514" s="2"/>
      <c r="AD514" s="2"/>
      <c r="AE514" s="5"/>
    </row>
    <row r="515" ht="12.7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3"/>
      <c r="S515" s="3"/>
      <c r="T515" s="4"/>
      <c r="U515" s="4"/>
      <c r="V515" s="4"/>
      <c r="W515" s="4"/>
      <c r="X515" s="2"/>
      <c r="Y515" s="2"/>
      <c r="Z515" s="3"/>
      <c r="AA515" s="3"/>
      <c r="AB515" s="2"/>
      <c r="AC515" s="2"/>
      <c r="AD515" s="2"/>
      <c r="AE515" s="5"/>
    </row>
    <row r="516" ht="12.7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3"/>
      <c r="S516" s="3"/>
      <c r="T516" s="4"/>
      <c r="U516" s="4"/>
      <c r="V516" s="4"/>
      <c r="W516" s="4"/>
      <c r="X516" s="2"/>
      <c r="Y516" s="2"/>
      <c r="Z516" s="3"/>
      <c r="AA516" s="3"/>
      <c r="AB516" s="2"/>
      <c r="AC516" s="2"/>
      <c r="AD516" s="2"/>
      <c r="AE516" s="5"/>
    </row>
    <row r="517" ht="12.7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3"/>
      <c r="S517" s="3"/>
      <c r="T517" s="4"/>
      <c r="U517" s="4"/>
      <c r="V517" s="4"/>
      <c r="W517" s="4"/>
      <c r="X517" s="2"/>
      <c r="Y517" s="2"/>
      <c r="Z517" s="3"/>
      <c r="AA517" s="3"/>
      <c r="AB517" s="2"/>
      <c r="AC517" s="2"/>
      <c r="AD517" s="2"/>
      <c r="AE517" s="5"/>
    </row>
    <row r="518" ht="12.7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3"/>
      <c r="S518" s="3"/>
      <c r="T518" s="4"/>
      <c r="U518" s="4"/>
      <c r="V518" s="4"/>
      <c r="W518" s="4"/>
      <c r="X518" s="2"/>
      <c r="Y518" s="2"/>
      <c r="Z518" s="3"/>
      <c r="AA518" s="3"/>
      <c r="AB518" s="2"/>
      <c r="AC518" s="2"/>
      <c r="AD518" s="2"/>
      <c r="AE518" s="5"/>
    </row>
    <row r="519" ht="12.7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3"/>
      <c r="S519" s="3"/>
      <c r="T519" s="4"/>
      <c r="U519" s="4"/>
      <c r="V519" s="4"/>
      <c r="W519" s="4"/>
      <c r="X519" s="2"/>
      <c r="Y519" s="2"/>
      <c r="Z519" s="3"/>
      <c r="AA519" s="3"/>
      <c r="AB519" s="2"/>
      <c r="AC519" s="2"/>
      <c r="AD519" s="2"/>
      <c r="AE519" s="5"/>
    </row>
    <row r="520" ht="12.7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3"/>
      <c r="S520" s="3"/>
      <c r="T520" s="4"/>
      <c r="U520" s="4"/>
      <c r="V520" s="4"/>
      <c r="W520" s="4"/>
      <c r="X520" s="2"/>
      <c r="Y520" s="2"/>
      <c r="Z520" s="3"/>
      <c r="AA520" s="3"/>
      <c r="AB520" s="2"/>
      <c r="AC520" s="2"/>
      <c r="AD520" s="2"/>
      <c r="AE520" s="5"/>
    </row>
    <row r="521" ht="12.7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3"/>
      <c r="S521" s="3"/>
      <c r="T521" s="4"/>
      <c r="U521" s="4"/>
      <c r="V521" s="4"/>
      <c r="W521" s="4"/>
      <c r="X521" s="2"/>
      <c r="Y521" s="2"/>
      <c r="Z521" s="3"/>
      <c r="AA521" s="3"/>
      <c r="AB521" s="2"/>
      <c r="AC521" s="2"/>
      <c r="AD521" s="2"/>
      <c r="AE521" s="5"/>
    </row>
    <row r="522" ht="12.7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3"/>
      <c r="S522" s="3"/>
      <c r="T522" s="4"/>
      <c r="U522" s="4"/>
      <c r="V522" s="4"/>
      <c r="W522" s="4"/>
      <c r="X522" s="2"/>
      <c r="Y522" s="2"/>
      <c r="Z522" s="3"/>
      <c r="AA522" s="3"/>
      <c r="AB522" s="2"/>
      <c r="AC522" s="2"/>
      <c r="AD522" s="2"/>
      <c r="AE522" s="5"/>
    </row>
    <row r="523" ht="12.7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3"/>
      <c r="S523" s="3"/>
      <c r="T523" s="4"/>
      <c r="U523" s="4"/>
      <c r="V523" s="4"/>
      <c r="W523" s="4"/>
      <c r="X523" s="2"/>
      <c r="Y523" s="2"/>
      <c r="Z523" s="3"/>
      <c r="AA523" s="3"/>
      <c r="AB523" s="2"/>
      <c r="AC523" s="2"/>
      <c r="AD523" s="2"/>
      <c r="AE523" s="5"/>
    </row>
    <row r="524" ht="12.7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3"/>
      <c r="S524" s="3"/>
      <c r="T524" s="4"/>
      <c r="U524" s="4"/>
      <c r="V524" s="4"/>
      <c r="W524" s="4"/>
      <c r="X524" s="2"/>
      <c r="Y524" s="2"/>
      <c r="Z524" s="3"/>
      <c r="AA524" s="3"/>
      <c r="AB524" s="2"/>
      <c r="AC524" s="2"/>
      <c r="AD524" s="2"/>
      <c r="AE524" s="5"/>
    </row>
    <row r="525" ht="12.7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3"/>
      <c r="S525" s="3"/>
      <c r="T525" s="4"/>
      <c r="U525" s="4"/>
      <c r="V525" s="4"/>
      <c r="W525" s="4"/>
      <c r="X525" s="2"/>
      <c r="Y525" s="2"/>
      <c r="Z525" s="3"/>
      <c r="AA525" s="3"/>
      <c r="AB525" s="2"/>
      <c r="AC525" s="2"/>
      <c r="AD525" s="2"/>
      <c r="AE525" s="5"/>
    </row>
    <row r="526" ht="12.7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3"/>
      <c r="S526" s="3"/>
      <c r="T526" s="4"/>
      <c r="U526" s="4"/>
      <c r="V526" s="4"/>
      <c r="W526" s="4"/>
      <c r="X526" s="2"/>
      <c r="Y526" s="2"/>
      <c r="Z526" s="3"/>
      <c r="AA526" s="3"/>
      <c r="AB526" s="2"/>
      <c r="AC526" s="2"/>
      <c r="AD526" s="2"/>
      <c r="AE526" s="5"/>
    </row>
    <row r="527" ht="12.7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3"/>
      <c r="S527" s="3"/>
      <c r="T527" s="4"/>
      <c r="U527" s="4"/>
      <c r="V527" s="4"/>
      <c r="W527" s="4"/>
      <c r="X527" s="2"/>
      <c r="Y527" s="2"/>
      <c r="Z527" s="3"/>
      <c r="AA527" s="3"/>
      <c r="AB527" s="2"/>
      <c r="AC527" s="2"/>
      <c r="AD527" s="2"/>
      <c r="AE527" s="5"/>
    </row>
    <row r="528">
      <c r="A528" s="32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</row>
    <row r="529">
      <c r="A529" s="32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</row>
    <row r="530">
      <c r="A530" s="32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</row>
    <row r="531">
      <c r="A531" s="32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</row>
    <row r="532">
      <c r="A532" s="32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</row>
    <row r="533">
      <c r="A533" s="32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</row>
    <row r="534">
      <c r="A534" s="32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</row>
    <row r="535">
      <c r="A535" s="32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</row>
    <row r="536">
      <c r="A536" s="32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</row>
    <row r="537">
      <c r="A537" s="32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</row>
    <row r="538">
      <c r="A538" s="32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</row>
    <row r="539">
      <c r="A539" s="32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</row>
    <row r="540">
      <c r="A540" s="32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</row>
    <row r="541">
      <c r="A541" s="32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</row>
    <row r="542">
      <c r="A542" s="32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</row>
    <row r="543">
      <c r="A543" s="32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</row>
    <row r="544">
      <c r="A544" s="32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</row>
    <row r="545">
      <c r="A545" s="32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</row>
    <row r="546">
      <c r="A546" s="32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</row>
    <row r="547">
      <c r="A547" s="32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</row>
    <row r="548">
      <c r="A548" s="32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</row>
    <row r="549">
      <c r="A549" s="32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</row>
    <row r="550">
      <c r="A550" s="32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</row>
    <row r="551">
      <c r="A551" s="32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</row>
    <row r="552">
      <c r="A552" s="32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</row>
    <row r="553">
      <c r="A553" s="32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</row>
    <row r="554">
      <c r="A554" s="32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</row>
    <row r="555">
      <c r="A555" s="32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</row>
    <row r="556">
      <c r="A556" s="32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</row>
    <row r="557">
      <c r="A557" s="32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</row>
    <row r="558">
      <c r="A558" s="32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</row>
    <row r="559">
      <c r="A559" s="32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</row>
    <row r="560">
      <c r="A560" s="32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</row>
    <row r="561">
      <c r="A561" s="32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</row>
    <row r="562">
      <c r="A562" s="32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</row>
    <row r="563">
      <c r="A563" s="32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</row>
    <row r="564">
      <c r="A564" s="32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</row>
    <row r="565">
      <c r="A565" s="32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</row>
    <row r="566">
      <c r="A566" s="32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</row>
    <row r="567">
      <c r="A567" s="32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</row>
    <row r="568">
      <c r="A568" s="32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</row>
    <row r="569">
      <c r="A569" s="32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</row>
    <row r="570">
      <c r="A570" s="32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</row>
    <row r="571">
      <c r="A571" s="32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</row>
    <row r="572">
      <c r="A572" s="32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</row>
    <row r="573">
      <c r="A573" s="32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</row>
    <row r="574">
      <c r="A574" s="32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</row>
    <row r="575">
      <c r="A575" s="32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</row>
    <row r="576">
      <c r="A576" s="32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</row>
    <row r="577">
      <c r="A577" s="32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</row>
    <row r="578">
      <c r="A578" s="32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</row>
    <row r="579">
      <c r="A579" s="32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</row>
    <row r="580">
      <c r="A580" s="32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</row>
    <row r="581">
      <c r="A581" s="32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</row>
    <row r="582">
      <c r="A582" s="32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</row>
    <row r="583">
      <c r="A583" s="32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</row>
    <row r="584">
      <c r="A584" s="32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</row>
    <row r="585">
      <c r="A585" s="32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</row>
    <row r="586">
      <c r="A586" s="32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</row>
    <row r="587">
      <c r="A587" s="32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</row>
    <row r="588">
      <c r="A588" s="32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</row>
    <row r="589">
      <c r="A589" s="32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</row>
    <row r="590">
      <c r="A590" s="32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</row>
    <row r="591">
      <c r="A591" s="32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</row>
    <row r="592">
      <c r="A592" s="32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</row>
    <row r="593">
      <c r="A593" s="32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</row>
    <row r="594">
      <c r="A594" s="32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</row>
    <row r="595">
      <c r="A595" s="32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</row>
    <row r="596">
      <c r="A596" s="32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</row>
    <row r="597">
      <c r="A597" s="32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</row>
    <row r="598">
      <c r="A598" s="32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</row>
    <row r="599">
      <c r="A599" s="32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</row>
    <row r="600">
      <c r="A600" s="32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</row>
    <row r="601">
      <c r="A601" s="32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</row>
    <row r="602">
      <c r="A602" s="32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</row>
    <row r="603">
      <c r="A603" s="32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</row>
    <row r="604">
      <c r="A604" s="32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</row>
    <row r="605">
      <c r="A605" s="32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</row>
    <row r="606">
      <c r="A606" s="32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</row>
    <row r="607">
      <c r="A607" s="32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</row>
    <row r="608">
      <c r="A608" s="32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</row>
    <row r="609">
      <c r="A609" s="32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</row>
    <row r="610">
      <c r="A610" s="32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</row>
    <row r="611">
      <c r="A611" s="32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</row>
    <row r="612">
      <c r="A612" s="32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</row>
    <row r="613">
      <c r="A613" s="32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</row>
    <row r="614">
      <c r="A614" s="32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</row>
    <row r="615">
      <c r="A615" s="32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</row>
    <row r="616">
      <c r="A616" s="32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</row>
    <row r="617">
      <c r="A617" s="32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</row>
    <row r="618">
      <c r="A618" s="32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</row>
    <row r="619">
      <c r="A619" s="32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</row>
    <row r="620">
      <c r="A620" s="32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</row>
    <row r="621">
      <c r="A621" s="32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</row>
    <row r="622">
      <c r="A622" s="32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</row>
    <row r="623">
      <c r="A623" s="32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</row>
    <row r="624">
      <c r="A624" s="32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</row>
    <row r="625">
      <c r="A625" s="32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</row>
    <row r="626">
      <c r="A626" s="32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</row>
    <row r="627">
      <c r="A627" s="32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</row>
    <row r="628">
      <c r="A628" s="32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</row>
    <row r="629">
      <c r="A629" s="32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</row>
    <row r="630">
      <c r="A630" s="32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</row>
    <row r="631">
      <c r="A631" s="32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</row>
    <row r="632">
      <c r="A632" s="32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</row>
    <row r="633">
      <c r="A633" s="32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</row>
    <row r="634">
      <c r="A634" s="32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</row>
    <row r="635">
      <c r="A635" s="32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</row>
    <row r="636">
      <c r="A636" s="32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</row>
    <row r="637">
      <c r="A637" s="32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</row>
    <row r="638">
      <c r="A638" s="32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</row>
    <row r="639">
      <c r="A639" s="32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</row>
    <row r="640">
      <c r="A640" s="32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</row>
    <row r="641">
      <c r="A641" s="32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</row>
    <row r="642">
      <c r="A642" s="32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</row>
    <row r="643">
      <c r="A643" s="32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</row>
    <row r="644">
      <c r="A644" s="32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</row>
    <row r="645">
      <c r="A645" s="32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</row>
    <row r="646">
      <c r="A646" s="32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</row>
    <row r="647">
      <c r="A647" s="32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</row>
    <row r="648">
      <c r="A648" s="32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</row>
    <row r="649">
      <c r="A649" s="32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</row>
    <row r="650">
      <c r="A650" s="32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</row>
    <row r="651">
      <c r="A651" s="32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</row>
    <row r="652">
      <c r="A652" s="32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</row>
    <row r="653">
      <c r="A653" s="32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</row>
    <row r="654">
      <c r="A654" s="32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</row>
    <row r="655">
      <c r="A655" s="32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</row>
    <row r="656">
      <c r="A656" s="32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</row>
    <row r="657">
      <c r="A657" s="32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</row>
    <row r="658">
      <c r="A658" s="32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</row>
    <row r="659">
      <c r="A659" s="32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</row>
    <row r="660">
      <c r="A660" s="32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</row>
    <row r="661">
      <c r="A661" s="32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</row>
    <row r="662">
      <c r="A662" s="32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</row>
    <row r="663">
      <c r="A663" s="32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</row>
    <row r="664">
      <c r="A664" s="32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</row>
    <row r="665">
      <c r="A665" s="32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</row>
    <row r="666">
      <c r="A666" s="32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</row>
    <row r="667">
      <c r="A667" s="32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</row>
    <row r="668">
      <c r="A668" s="32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</row>
    <row r="669">
      <c r="A669" s="32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</row>
    <row r="670">
      <c r="A670" s="32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</row>
    <row r="671">
      <c r="A671" s="32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</row>
    <row r="672">
      <c r="A672" s="32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</row>
    <row r="673">
      <c r="A673" s="32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</row>
    <row r="674">
      <c r="A674" s="32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</row>
    <row r="675">
      <c r="A675" s="32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</row>
    <row r="676">
      <c r="A676" s="32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</row>
    <row r="677">
      <c r="A677" s="32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</row>
    <row r="678">
      <c r="A678" s="32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</row>
    <row r="679">
      <c r="A679" s="32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</row>
    <row r="680">
      <c r="A680" s="32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</row>
    <row r="681">
      <c r="A681" s="32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</row>
    <row r="682">
      <c r="A682" s="32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</row>
    <row r="683">
      <c r="A683" s="32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</row>
    <row r="684">
      <c r="A684" s="32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</row>
    <row r="685">
      <c r="A685" s="32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</row>
    <row r="686">
      <c r="A686" s="32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</row>
    <row r="687">
      <c r="A687" s="32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</row>
    <row r="688">
      <c r="A688" s="32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</row>
    <row r="689">
      <c r="A689" s="32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</row>
    <row r="690">
      <c r="A690" s="32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</row>
    <row r="691">
      <c r="A691" s="32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</row>
    <row r="692">
      <c r="A692" s="32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</row>
    <row r="693">
      <c r="A693" s="32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</row>
    <row r="694">
      <c r="A694" s="32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</row>
    <row r="695">
      <c r="A695" s="32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</row>
    <row r="696">
      <c r="A696" s="32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</row>
    <row r="697">
      <c r="A697" s="32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</row>
    <row r="698">
      <c r="A698" s="32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</row>
    <row r="699">
      <c r="A699" s="32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</row>
    <row r="700">
      <c r="A700" s="32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</row>
    <row r="701">
      <c r="A701" s="32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</row>
    <row r="702">
      <c r="A702" s="32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</row>
    <row r="703">
      <c r="A703" s="32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</row>
    <row r="704">
      <c r="A704" s="32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</row>
    <row r="705">
      <c r="A705" s="32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</row>
    <row r="706">
      <c r="A706" s="32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</row>
    <row r="707">
      <c r="A707" s="32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</row>
    <row r="708">
      <c r="A708" s="32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</row>
    <row r="709">
      <c r="A709" s="32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</row>
    <row r="710">
      <c r="A710" s="32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</row>
    <row r="711">
      <c r="A711" s="32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</row>
    <row r="712">
      <c r="A712" s="32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</row>
    <row r="713">
      <c r="A713" s="32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</row>
    <row r="714">
      <c r="A714" s="32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</row>
    <row r="715">
      <c r="A715" s="32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</row>
    <row r="716">
      <c r="A716" s="32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</row>
    <row r="717">
      <c r="A717" s="32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</row>
    <row r="718">
      <c r="A718" s="32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</row>
    <row r="719">
      <c r="A719" s="32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</row>
    <row r="720">
      <c r="A720" s="32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</row>
    <row r="721">
      <c r="A721" s="32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</row>
    <row r="722">
      <c r="A722" s="32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</row>
    <row r="723">
      <c r="A723" s="32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</row>
    <row r="724">
      <c r="A724" s="32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</row>
    <row r="725">
      <c r="A725" s="32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</row>
    <row r="726">
      <c r="A726" s="32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</row>
    <row r="727">
      <c r="A727" s="32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</row>
    <row r="728">
      <c r="A728" s="32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</row>
    <row r="729">
      <c r="A729" s="32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</row>
    <row r="730">
      <c r="A730" s="32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</row>
    <row r="731">
      <c r="A731" s="32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</row>
    <row r="732">
      <c r="A732" s="32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</row>
    <row r="733">
      <c r="A733" s="32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</row>
    <row r="734">
      <c r="A734" s="32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</row>
    <row r="735">
      <c r="A735" s="32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</row>
    <row r="736">
      <c r="A736" s="32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</row>
    <row r="737">
      <c r="A737" s="32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</row>
    <row r="738">
      <c r="A738" s="32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</row>
    <row r="739">
      <c r="A739" s="32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</row>
    <row r="740">
      <c r="A740" s="32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</row>
    <row r="741">
      <c r="A741" s="32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</row>
    <row r="742">
      <c r="A742" s="32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</row>
    <row r="743">
      <c r="A743" s="32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</row>
    <row r="744">
      <c r="A744" s="32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</row>
    <row r="745">
      <c r="A745" s="32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</row>
    <row r="746">
      <c r="A746" s="32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</row>
    <row r="747">
      <c r="A747" s="32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</row>
    <row r="748">
      <c r="A748" s="32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</row>
    <row r="749">
      <c r="A749" s="32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</row>
    <row r="750">
      <c r="A750" s="32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</row>
    <row r="751">
      <c r="A751" s="32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</row>
    <row r="752">
      <c r="A752" s="32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</row>
    <row r="753">
      <c r="A753" s="32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</row>
    <row r="754">
      <c r="A754" s="32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</row>
    <row r="755">
      <c r="A755" s="32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</row>
    <row r="756">
      <c r="A756" s="32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</row>
    <row r="757">
      <c r="A757" s="32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</row>
    <row r="758">
      <c r="A758" s="32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</row>
    <row r="759">
      <c r="A759" s="32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</row>
    <row r="760">
      <c r="A760" s="32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</row>
    <row r="761">
      <c r="A761" s="32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</row>
    <row r="762">
      <c r="A762" s="32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</row>
    <row r="763">
      <c r="A763" s="32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</row>
    <row r="764">
      <c r="A764" s="32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</row>
    <row r="765">
      <c r="A765" s="32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</row>
    <row r="766">
      <c r="A766" s="32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</row>
    <row r="767">
      <c r="A767" s="32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</row>
    <row r="768">
      <c r="A768" s="32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</row>
    <row r="769">
      <c r="A769" s="32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</row>
    <row r="770">
      <c r="A770" s="32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</row>
    <row r="771">
      <c r="A771" s="32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</row>
    <row r="772">
      <c r="A772" s="32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</row>
    <row r="773">
      <c r="A773" s="32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</row>
    <row r="774">
      <c r="A774" s="32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</row>
    <row r="775">
      <c r="A775" s="32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</row>
    <row r="776">
      <c r="A776" s="32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>
      <c r="A777" s="32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</row>
    <row r="778">
      <c r="A778" s="32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</row>
    <row r="779">
      <c r="A779" s="32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</row>
    <row r="780">
      <c r="A780" s="32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</row>
    <row r="781">
      <c r="A781" s="32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</row>
    <row r="782">
      <c r="A782" s="32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</row>
    <row r="783">
      <c r="A783" s="32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</row>
    <row r="784">
      <c r="A784" s="32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</row>
    <row r="785">
      <c r="A785" s="32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</row>
    <row r="786">
      <c r="A786" s="32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</row>
    <row r="787">
      <c r="A787" s="32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</row>
    <row r="788">
      <c r="A788" s="32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</row>
    <row r="789">
      <c r="A789" s="32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</row>
    <row r="790">
      <c r="A790" s="32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</row>
    <row r="791">
      <c r="A791" s="32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</row>
    <row r="792">
      <c r="A792" s="32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</row>
    <row r="793">
      <c r="A793" s="32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</row>
    <row r="794">
      <c r="A794" s="32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</row>
    <row r="795">
      <c r="A795" s="32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</row>
    <row r="796">
      <c r="A796" s="32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</row>
    <row r="797">
      <c r="A797" s="32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</row>
    <row r="798">
      <c r="A798" s="32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</row>
    <row r="799">
      <c r="A799" s="32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</row>
    <row r="800">
      <c r="A800" s="32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</row>
    <row r="801">
      <c r="A801" s="32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</row>
    <row r="802">
      <c r="A802" s="32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</row>
    <row r="803">
      <c r="A803" s="32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</row>
    <row r="804">
      <c r="A804" s="32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</row>
    <row r="805">
      <c r="A805" s="32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</row>
    <row r="806">
      <c r="A806" s="32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</row>
    <row r="807">
      <c r="A807" s="32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</row>
    <row r="808">
      <c r="A808" s="32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</row>
    <row r="809">
      <c r="A809" s="32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</row>
    <row r="810">
      <c r="A810" s="32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</row>
    <row r="811">
      <c r="A811" s="32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</row>
    <row r="812">
      <c r="A812" s="32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</row>
    <row r="813">
      <c r="A813" s="32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</row>
    <row r="814">
      <c r="A814" s="32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</row>
    <row r="815">
      <c r="A815" s="32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</row>
    <row r="816">
      <c r="A816" s="32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</row>
    <row r="817">
      <c r="A817" s="32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</row>
    <row r="818">
      <c r="A818" s="32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</row>
    <row r="819">
      <c r="A819" s="32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</row>
    <row r="820">
      <c r="A820" s="32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</row>
    <row r="821">
      <c r="A821" s="32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</row>
    <row r="822">
      <c r="A822" s="32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</row>
    <row r="823">
      <c r="A823" s="32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</row>
    <row r="824">
      <c r="A824" s="32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</row>
    <row r="825">
      <c r="A825" s="32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</row>
    <row r="826">
      <c r="A826" s="32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</row>
    <row r="827">
      <c r="A827" s="32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</row>
    <row r="828">
      <c r="A828" s="32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</row>
    <row r="829">
      <c r="A829" s="32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</row>
    <row r="830">
      <c r="A830" s="32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</row>
    <row r="831">
      <c r="A831" s="32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</row>
    <row r="832">
      <c r="A832" s="32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</row>
    <row r="833">
      <c r="A833" s="32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</row>
    <row r="834">
      <c r="A834" s="32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</row>
    <row r="835">
      <c r="A835" s="32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</row>
    <row r="836">
      <c r="A836" s="32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</row>
    <row r="837">
      <c r="A837" s="32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</row>
    <row r="838">
      <c r="A838" s="32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</row>
    <row r="839">
      <c r="A839" s="32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</row>
    <row r="840">
      <c r="A840" s="32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</row>
    <row r="841">
      <c r="A841" s="32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</row>
    <row r="842">
      <c r="A842" s="32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</row>
    <row r="843">
      <c r="A843" s="32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</row>
    <row r="844">
      <c r="A844" s="32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</row>
    <row r="845">
      <c r="A845" s="32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</row>
    <row r="846">
      <c r="A846" s="32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</row>
    <row r="847">
      <c r="A847" s="32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</row>
    <row r="848">
      <c r="A848" s="32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</row>
    <row r="849">
      <c r="A849" s="32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</row>
    <row r="850">
      <c r="A850" s="32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</row>
    <row r="851">
      <c r="A851" s="32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</row>
    <row r="852">
      <c r="A852" s="32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</row>
    <row r="853">
      <c r="A853" s="32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</row>
    <row r="854">
      <c r="A854" s="32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</row>
    <row r="855">
      <c r="A855" s="32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</row>
    <row r="856">
      <c r="A856" s="32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</row>
    <row r="857">
      <c r="A857" s="32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</row>
    <row r="858">
      <c r="A858" s="32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</row>
    <row r="859">
      <c r="A859" s="32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</row>
    <row r="860">
      <c r="A860" s="32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</row>
    <row r="861">
      <c r="A861" s="32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</row>
    <row r="862">
      <c r="A862" s="32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</row>
    <row r="863">
      <c r="A863" s="32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</row>
    <row r="864">
      <c r="A864" s="32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</row>
    <row r="865">
      <c r="A865" s="32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</row>
    <row r="866">
      <c r="A866" s="32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</row>
    <row r="867">
      <c r="A867" s="32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</row>
    <row r="868">
      <c r="A868" s="32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</row>
    <row r="869">
      <c r="A869" s="32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</row>
    <row r="870">
      <c r="A870" s="32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</row>
    <row r="871">
      <c r="A871" s="32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</row>
    <row r="872">
      <c r="A872" s="32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</row>
    <row r="873">
      <c r="A873" s="32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</row>
    <row r="874">
      <c r="A874" s="32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</row>
    <row r="875">
      <c r="A875" s="32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</row>
    <row r="876">
      <c r="A876" s="32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</row>
    <row r="877">
      <c r="A877" s="32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</row>
    <row r="878">
      <c r="A878" s="32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</row>
    <row r="879">
      <c r="A879" s="32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</row>
    <row r="880">
      <c r="A880" s="32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</row>
    <row r="881">
      <c r="A881" s="32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</row>
    <row r="882">
      <c r="A882" s="32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</row>
    <row r="883">
      <c r="A883" s="32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</row>
    <row r="884">
      <c r="A884" s="32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</row>
    <row r="885">
      <c r="A885" s="32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</row>
    <row r="886">
      <c r="A886" s="32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</row>
    <row r="887">
      <c r="A887" s="32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</row>
    <row r="888">
      <c r="A888" s="32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</row>
    <row r="889">
      <c r="A889" s="32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</row>
    <row r="890">
      <c r="A890" s="32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</row>
    <row r="891">
      <c r="A891" s="32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</row>
    <row r="892">
      <c r="A892" s="32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</row>
    <row r="893">
      <c r="A893" s="32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</row>
    <row r="894">
      <c r="A894" s="32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</row>
    <row r="895">
      <c r="A895" s="32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</row>
    <row r="896">
      <c r="A896" s="32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</row>
    <row r="897">
      <c r="A897" s="32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</row>
    <row r="898">
      <c r="A898" s="32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</row>
    <row r="899">
      <c r="A899" s="32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</row>
    <row r="900">
      <c r="A900" s="32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</row>
    <row r="901">
      <c r="A901" s="32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</row>
    <row r="902">
      <c r="A902" s="32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</row>
    <row r="903">
      <c r="A903" s="32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</row>
    <row r="904">
      <c r="A904" s="32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</row>
    <row r="905">
      <c r="A905" s="32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</row>
    <row r="906">
      <c r="A906" s="32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</row>
    <row r="907">
      <c r="A907" s="32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</row>
    <row r="908">
      <c r="A908" s="32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</row>
    <row r="909">
      <c r="A909" s="32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</row>
    <row r="910">
      <c r="A910" s="32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</row>
    <row r="911">
      <c r="A911" s="32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</row>
    <row r="912">
      <c r="A912" s="32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</row>
    <row r="913">
      <c r="A913" s="32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</row>
    <row r="914">
      <c r="A914" s="32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</row>
    <row r="915">
      <c r="A915" s="32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</row>
    <row r="916">
      <c r="A916" s="32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</row>
    <row r="917">
      <c r="A917" s="32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</row>
    <row r="918">
      <c r="A918" s="32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</row>
    <row r="919">
      <c r="A919" s="32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</row>
    <row r="920">
      <c r="A920" s="32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</row>
    <row r="921">
      <c r="A921" s="32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</row>
    <row r="922">
      <c r="A922" s="32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</row>
    <row r="923">
      <c r="A923" s="32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</row>
    <row r="924">
      <c r="A924" s="32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</row>
    <row r="925">
      <c r="A925" s="32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</row>
    <row r="926">
      <c r="A926" s="32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</row>
    <row r="927">
      <c r="A927" s="32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</row>
    <row r="928">
      <c r="A928" s="32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</row>
    <row r="929">
      <c r="A929" s="32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</row>
    <row r="930">
      <c r="A930" s="32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</row>
    <row r="931">
      <c r="A931" s="32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</row>
    <row r="932">
      <c r="A932" s="32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</row>
    <row r="933">
      <c r="A933" s="32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</row>
    <row r="934">
      <c r="A934" s="32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</row>
    <row r="935">
      <c r="A935" s="32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</row>
    <row r="936">
      <c r="A936" s="32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</row>
    <row r="937">
      <c r="A937" s="32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</row>
    <row r="938">
      <c r="A938" s="32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</row>
    <row r="939">
      <c r="A939" s="32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</row>
    <row r="940">
      <c r="A940" s="32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</row>
    <row r="941">
      <c r="A941" s="32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</row>
    <row r="942">
      <c r="A942" s="32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</row>
    <row r="943">
      <c r="A943" s="32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</row>
    <row r="944">
      <c r="A944" s="32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</row>
    <row r="945">
      <c r="A945" s="32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</row>
    <row r="946">
      <c r="A946" s="32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</row>
    <row r="947">
      <c r="A947" s="32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</row>
    <row r="948">
      <c r="A948" s="32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</row>
    <row r="949">
      <c r="A949" s="32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</row>
    <row r="950">
      <c r="A950" s="32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</row>
    <row r="951">
      <c r="A951" s="32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</row>
    <row r="952">
      <c r="A952" s="32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</row>
    <row r="953">
      <c r="A953" s="32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</row>
    <row r="954">
      <c r="A954" s="32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</row>
    <row r="955">
      <c r="A955" s="32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</row>
    <row r="956">
      <c r="A956" s="32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</row>
    <row r="957">
      <c r="A957" s="32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</row>
    <row r="958">
      <c r="A958" s="32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</row>
    <row r="959">
      <c r="A959" s="32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</row>
    <row r="960">
      <c r="A960" s="32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</row>
    <row r="961">
      <c r="A961" s="32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</row>
    <row r="962">
      <c r="A962" s="32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</row>
    <row r="963">
      <c r="A963" s="32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</row>
    <row r="964">
      <c r="A964" s="32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</row>
    <row r="965">
      <c r="A965" s="32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</row>
    <row r="966">
      <c r="A966" s="32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</row>
    <row r="967">
      <c r="A967" s="32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</row>
    <row r="968">
      <c r="A968" s="32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</row>
    <row r="969">
      <c r="A969" s="32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</row>
    <row r="970">
      <c r="A970" s="32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</row>
    <row r="971">
      <c r="A971" s="32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</row>
    <row r="972">
      <c r="A972" s="32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</row>
    <row r="973">
      <c r="A973" s="32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</row>
    <row r="974">
      <c r="A974" s="32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</row>
    <row r="975">
      <c r="A975" s="32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</row>
    <row r="976">
      <c r="A976" s="32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</row>
    <row r="977">
      <c r="A977" s="32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</row>
    <row r="978">
      <c r="A978" s="32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</row>
    <row r="979">
      <c r="A979" s="32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</row>
    <row r="980">
      <c r="A980" s="32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</row>
    <row r="981">
      <c r="A981" s="32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</row>
    <row r="982">
      <c r="A982" s="32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</row>
    <row r="983">
      <c r="A983" s="32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</row>
    <row r="984">
      <c r="A984" s="32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</row>
    <row r="985">
      <c r="A985" s="32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</row>
    <row r="986">
      <c r="A986" s="32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</row>
    <row r="987">
      <c r="A987" s="32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</row>
    <row r="988">
      <c r="A988" s="32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</row>
    <row r="989">
      <c r="A989" s="32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</row>
    <row r="990">
      <c r="A990" s="32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</row>
    <row r="991">
      <c r="A991" s="32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</row>
    <row r="992">
      <c r="A992" s="32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</row>
    <row r="993">
      <c r="A993" s="32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</row>
    <row r="994">
      <c r="A994" s="32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</row>
    <row r="995">
      <c r="A995" s="32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</row>
    <row r="996">
      <c r="A996" s="32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</row>
    <row r="997">
      <c r="A997" s="32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</row>
    <row r="998">
      <c r="A998" s="32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</row>
    <row r="999">
      <c r="A999" s="32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</row>
  </sheetData>
  <conditionalFormatting sqref="AA327">
    <cfRule type="cellIs" dxfId="0" priority="1" operator="lessThan">
      <formula>0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0.88"/>
    <col customWidth="1" min="2" max="2" width="27.63"/>
    <col customWidth="1" min="3" max="3" width="16.5"/>
    <col customWidth="1" min="4" max="4" width="20.63"/>
    <col customWidth="1" min="5" max="5" width="13.88"/>
    <col customWidth="1" min="6" max="6" width="7.13"/>
    <col customWidth="1" min="7" max="7" width="13.63"/>
    <col customWidth="1" min="8" max="8" width="18.0"/>
    <col customWidth="1" min="9" max="9" width="18.88"/>
    <col customWidth="1" min="10" max="10" width="17.0"/>
    <col customWidth="1" min="11" max="11" width="16.5"/>
    <col customWidth="1" min="12" max="12" width="9.13"/>
    <col customWidth="1" min="13" max="13" width="14.38"/>
    <col customWidth="1" min="14" max="14" width="9.63"/>
    <col customWidth="1" min="15" max="15" width="12.0"/>
    <col customWidth="1" min="16" max="16" width="14.63"/>
    <col customWidth="1" min="17" max="17" width="11.38"/>
    <col customWidth="1" min="18" max="18" width="14.63"/>
    <col customWidth="1" min="19" max="19" width="18.13"/>
    <col customWidth="1" min="20" max="20" width="18.63"/>
    <col customWidth="1" min="21" max="21" width="22.63"/>
    <col customWidth="1" min="22" max="22" width="22.5"/>
    <col customWidth="1" min="23" max="26" width="8.0"/>
  </cols>
  <sheetData>
    <row r="1" ht="12.75" customHeight="1">
      <c r="A1" s="33"/>
      <c r="B1" s="2"/>
      <c r="C1" s="2"/>
      <c r="D1" s="2"/>
      <c r="E1" s="2"/>
      <c r="F1" s="2"/>
      <c r="G1" s="2"/>
      <c r="H1" s="2"/>
      <c r="I1" s="4"/>
      <c r="J1" s="3"/>
      <c r="K1" s="3"/>
      <c r="L1" s="2"/>
      <c r="M1" s="2"/>
      <c r="N1" s="2"/>
      <c r="O1" s="3"/>
      <c r="P1" s="2"/>
      <c r="Q1" s="4"/>
      <c r="R1" s="2"/>
      <c r="S1" s="4"/>
      <c r="T1" s="4"/>
      <c r="U1" s="4"/>
      <c r="V1" s="4"/>
      <c r="W1" s="33"/>
      <c r="X1" s="33"/>
      <c r="Y1" s="33"/>
      <c r="Z1" s="33"/>
    </row>
    <row r="2" ht="21.0" customHeight="1">
      <c r="A2" s="34" t="s">
        <v>1867</v>
      </c>
      <c r="B2" s="2"/>
      <c r="C2" s="4"/>
      <c r="D2" s="7"/>
      <c r="E2" s="2"/>
      <c r="F2" s="2"/>
      <c r="G2" s="7"/>
      <c r="H2" s="2"/>
      <c r="I2" s="2"/>
      <c r="J2" s="8"/>
      <c r="K2" s="8"/>
      <c r="L2" s="2"/>
      <c r="M2" s="2"/>
      <c r="N2" s="2"/>
      <c r="O2" s="2"/>
      <c r="P2" s="2"/>
      <c r="Q2" s="2"/>
      <c r="R2" s="8"/>
      <c r="S2" s="4"/>
      <c r="T2" s="4"/>
      <c r="U2" s="35"/>
      <c r="V2" s="35"/>
      <c r="W2" s="36"/>
      <c r="X2" s="36"/>
      <c r="Y2" s="36"/>
      <c r="Z2" s="36"/>
    </row>
    <row r="3" ht="12.75" customHeight="1">
      <c r="A3" s="36"/>
      <c r="B3" s="2"/>
      <c r="C3" s="4"/>
      <c r="D3" s="7"/>
      <c r="E3" s="2"/>
      <c r="F3" s="2"/>
      <c r="G3" s="7"/>
      <c r="H3" s="2"/>
      <c r="I3" s="2"/>
      <c r="J3" s="8"/>
      <c r="K3" s="8"/>
      <c r="L3" s="2"/>
      <c r="M3" s="2"/>
      <c r="N3" s="2"/>
      <c r="O3" s="2"/>
      <c r="P3" s="2"/>
      <c r="Q3" s="2"/>
      <c r="R3" s="8"/>
      <c r="S3" s="4"/>
      <c r="T3" s="4"/>
      <c r="U3" s="35"/>
      <c r="V3" s="35"/>
      <c r="W3" s="36"/>
      <c r="X3" s="36"/>
      <c r="Y3" s="36"/>
      <c r="Z3" s="36"/>
    </row>
    <row r="4" ht="12.75" customHeight="1">
      <c r="A4" s="37" t="s">
        <v>1868</v>
      </c>
      <c r="B4" s="8"/>
      <c r="C4" s="35"/>
      <c r="D4" s="38"/>
      <c r="E4" s="8"/>
      <c r="F4" s="8"/>
      <c r="G4" s="3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35"/>
      <c r="T4" s="35"/>
      <c r="U4" s="35"/>
      <c r="V4" s="35"/>
      <c r="W4" s="36"/>
      <c r="X4" s="36"/>
      <c r="Y4" s="36"/>
      <c r="Z4" s="36"/>
    </row>
    <row r="5" ht="12.75" customHeight="1">
      <c r="A5" s="37" t="s">
        <v>1869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"/>
      <c r="O5" s="4"/>
      <c r="P5" s="4"/>
      <c r="Q5" s="4"/>
      <c r="R5" s="4"/>
      <c r="S5" s="4"/>
      <c r="T5" s="4"/>
      <c r="U5" s="4"/>
      <c r="V5" s="4"/>
      <c r="W5" s="33"/>
      <c r="X5" s="33"/>
      <c r="Y5" s="33"/>
      <c r="Z5" s="33"/>
    </row>
    <row r="6" ht="12.75" customHeight="1">
      <c r="A6" s="37" t="s">
        <v>1870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3"/>
      <c r="O6" s="4"/>
      <c r="P6" s="4"/>
      <c r="Q6" s="4"/>
      <c r="R6" s="4"/>
      <c r="S6" s="4"/>
      <c r="T6" s="4"/>
      <c r="U6" s="4"/>
      <c r="V6" s="4"/>
      <c r="W6" s="33"/>
      <c r="X6" s="33"/>
      <c r="Y6" s="33"/>
      <c r="Z6" s="33"/>
    </row>
    <row r="7" ht="13.5" customHeight="1">
      <c r="A7" s="39" t="s">
        <v>1871</v>
      </c>
      <c r="B7" s="11"/>
      <c r="C7" s="13"/>
      <c r="D7" s="13"/>
      <c r="E7" s="11"/>
      <c r="F7" s="11"/>
      <c r="G7" s="2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39"/>
    </row>
    <row r="8" ht="12.75" customHeight="1">
      <c r="A8" s="33"/>
      <c r="B8" s="2"/>
      <c r="C8" s="2"/>
      <c r="D8" s="2"/>
      <c r="E8" s="2"/>
      <c r="F8" s="2"/>
      <c r="G8" s="2"/>
      <c r="H8" s="2"/>
      <c r="I8" s="4"/>
      <c r="J8" s="3"/>
      <c r="K8" s="3"/>
      <c r="L8" s="2"/>
      <c r="M8" s="2"/>
      <c r="N8" s="2"/>
      <c r="O8" s="3"/>
      <c r="P8" s="2"/>
      <c r="Q8" s="4"/>
      <c r="R8" s="2"/>
      <c r="S8" s="4"/>
      <c r="T8" s="4"/>
      <c r="U8" s="4"/>
      <c r="V8" s="4"/>
      <c r="W8" s="33"/>
      <c r="X8" s="33"/>
      <c r="Y8" s="33"/>
      <c r="Z8" s="33"/>
    </row>
    <row r="9">
      <c r="A9" s="40" t="s">
        <v>1872</v>
      </c>
      <c r="B9" s="41" t="s">
        <v>6</v>
      </c>
      <c r="C9" s="41" t="s">
        <v>9</v>
      </c>
      <c r="D9" s="41" t="s">
        <v>10</v>
      </c>
      <c r="E9" s="41" t="s">
        <v>18</v>
      </c>
      <c r="F9" s="42" t="s">
        <v>1873</v>
      </c>
      <c r="G9" s="41" t="s">
        <v>20</v>
      </c>
      <c r="H9" s="41" t="s">
        <v>21</v>
      </c>
      <c r="I9" s="43" t="s">
        <v>22</v>
      </c>
      <c r="J9" s="44" t="s">
        <v>1874</v>
      </c>
      <c r="K9" s="44" t="s">
        <v>1875</v>
      </c>
      <c r="L9" s="41" t="s">
        <v>30</v>
      </c>
      <c r="M9" s="45" t="s">
        <v>1876</v>
      </c>
      <c r="N9" s="45" t="s">
        <v>1877</v>
      </c>
      <c r="O9" s="44" t="s">
        <v>1878</v>
      </c>
      <c r="P9" s="45" t="s">
        <v>1879</v>
      </c>
      <c r="Q9" s="43" t="s">
        <v>1880</v>
      </c>
      <c r="R9" s="45" t="s">
        <v>1881</v>
      </c>
      <c r="S9" s="43" t="s">
        <v>1882</v>
      </c>
      <c r="T9" s="43" t="s">
        <v>23</v>
      </c>
      <c r="U9" s="43" t="s">
        <v>1883</v>
      </c>
      <c r="V9" s="43" t="s">
        <v>25</v>
      </c>
      <c r="W9" s="45"/>
      <c r="X9" s="45"/>
      <c r="Y9" s="45"/>
      <c r="Z9" s="45"/>
    </row>
    <row r="10" ht="12.75" customHeight="1">
      <c r="A10" s="33" t="s">
        <v>33</v>
      </c>
      <c r="B10" s="2" t="s">
        <v>36</v>
      </c>
      <c r="C10" s="2" t="s">
        <v>37</v>
      </c>
      <c r="D10" s="2" t="s">
        <v>38</v>
      </c>
      <c r="E10" s="2">
        <v>6092.0</v>
      </c>
      <c r="F10" s="2">
        <v>52.0</v>
      </c>
      <c r="G10" s="2">
        <v>-5209.0</v>
      </c>
      <c r="H10" s="2">
        <v>-4848.0</v>
      </c>
      <c r="I10" s="4">
        <f t="shared" ref="I10:I133" si="2">AVERAGE(G10:H10)</f>
        <v>-5028.5</v>
      </c>
      <c r="J10" s="3">
        <v>-11.5</v>
      </c>
      <c r="K10" s="3">
        <v>16.1</v>
      </c>
      <c r="L10" s="2"/>
      <c r="M10" s="2">
        <v>350.0</v>
      </c>
      <c r="N10" s="2">
        <v>260.0</v>
      </c>
      <c r="O10" s="3">
        <f t="shared" ref="O10:O13" si="3">-100*(-21-J10)/11</f>
        <v>86.36363636</v>
      </c>
      <c r="P10" s="2">
        <v>0.0</v>
      </c>
      <c r="Q10" s="4">
        <f t="shared" ref="Q10:R10" si="1">M10*O10/100</f>
        <v>302.2727273</v>
      </c>
      <c r="R10" s="2">
        <f t="shared" si="1"/>
        <v>0</v>
      </c>
      <c r="S10" s="4">
        <f t="shared" ref="S10:S328" si="5">E10-(Q10+R10)</f>
        <v>5789.727273</v>
      </c>
      <c r="T10" s="4">
        <v>-4785.0</v>
      </c>
      <c r="U10" s="4">
        <v>-4502.0</v>
      </c>
      <c r="V10" s="4">
        <f t="shared" ref="V10:V328" si="6">AVERAGE(T10:U10)</f>
        <v>-4643.5</v>
      </c>
      <c r="W10" s="33"/>
      <c r="X10" s="33"/>
      <c r="Y10" s="33"/>
      <c r="Z10" s="33"/>
    </row>
    <row r="11" ht="12.75" customHeight="1">
      <c r="A11" s="33" t="s">
        <v>45</v>
      </c>
      <c r="B11" s="2" t="s">
        <v>47</v>
      </c>
      <c r="C11" s="2" t="s">
        <v>37</v>
      </c>
      <c r="D11" s="2" t="s">
        <v>38</v>
      </c>
      <c r="E11" s="2">
        <v>5540.0</v>
      </c>
      <c r="F11" s="2">
        <v>65.0</v>
      </c>
      <c r="G11" s="2">
        <v>-4535.0</v>
      </c>
      <c r="H11" s="2">
        <v>-4254.0</v>
      </c>
      <c r="I11" s="4">
        <f t="shared" si="2"/>
        <v>-4394.5</v>
      </c>
      <c r="J11" s="2">
        <v>-12.6</v>
      </c>
      <c r="K11" s="2">
        <v>16.1</v>
      </c>
      <c r="L11" s="2">
        <v>3.3</v>
      </c>
      <c r="M11" s="2">
        <v>350.0</v>
      </c>
      <c r="N11" s="2">
        <v>260.0</v>
      </c>
      <c r="O11" s="3">
        <f t="shared" si="3"/>
        <v>76.36363636</v>
      </c>
      <c r="P11" s="2">
        <v>0.0</v>
      </c>
      <c r="Q11" s="4">
        <f t="shared" ref="Q11:R11" si="4">M11*O11/100</f>
        <v>267.2727273</v>
      </c>
      <c r="R11" s="2">
        <f t="shared" si="4"/>
        <v>0</v>
      </c>
      <c r="S11" s="4">
        <f t="shared" si="5"/>
        <v>5272.727273</v>
      </c>
      <c r="T11" s="4">
        <v>-4316.0</v>
      </c>
      <c r="U11" s="4">
        <v>-3968.0</v>
      </c>
      <c r="V11" s="4">
        <f t="shared" si="6"/>
        <v>-4142</v>
      </c>
      <c r="W11" s="33"/>
      <c r="X11" s="33"/>
      <c r="Y11" s="33"/>
      <c r="Z11" s="33"/>
    </row>
    <row r="12" ht="12.75" customHeight="1">
      <c r="A12" s="33" t="s">
        <v>52</v>
      </c>
      <c r="B12" s="2" t="s">
        <v>54</v>
      </c>
      <c r="C12" s="2" t="s">
        <v>37</v>
      </c>
      <c r="D12" s="2" t="s">
        <v>55</v>
      </c>
      <c r="E12" s="2">
        <v>4650.0</v>
      </c>
      <c r="F12" s="2">
        <v>140.0</v>
      </c>
      <c r="G12" s="2">
        <v>-3702.0</v>
      </c>
      <c r="H12" s="2">
        <v>-2934.0</v>
      </c>
      <c r="I12" s="4">
        <f t="shared" si="2"/>
        <v>-3318</v>
      </c>
      <c r="J12" s="3">
        <v>-20.4</v>
      </c>
      <c r="K12" s="3">
        <v>10.0</v>
      </c>
      <c r="L12" s="2">
        <v>3.3</v>
      </c>
      <c r="M12" s="2">
        <v>273.0</v>
      </c>
      <c r="N12" s="2">
        <v>260.0</v>
      </c>
      <c r="O12" s="3">
        <f t="shared" si="3"/>
        <v>5.454545455</v>
      </c>
      <c r="P12" s="2">
        <v>0.0</v>
      </c>
      <c r="Q12" s="4">
        <f t="shared" ref="Q12:R12" si="7">M12*O12/100</f>
        <v>14.89090909</v>
      </c>
      <c r="R12" s="2">
        <f t="shared" si="7"/>
        <v>0</v>
      </c>
      <c r="S12" s="4">
        <f t="shared" si="5"/>
        <v>4635.109091</v>
      </c>
      <c r="T12" s="4">
        <v>-3651.0</v>
      </c>
      <c r="U12" s="4">
        <v>-2929.0</v>
      </c>
      <c r="V12" s="4">
        <f t="shared" si="6"/>
        <v>-3290</v>
      </c>
      <c r="W12" s="33"/>
      <c r="X12" s="33"/>
      <c r="Y12" s="33"/>
      <c r="Z12" s="33"/>
    </row>
    <row r="13" ht="12.75" customHeight="1">
      <c r="A13" s="33" t="s">
        <v>62</v>
      </c>
      <c r="B13" s="2" t="s">
        <v>65</v>
      </c>
      <c r="C13" s="2" t="s">
        <v>37</v>
      </c>
      <c r="D13" s="2" t="s">
        <v>38</v>
      </c>
      <c r="E13" s="2">
        <v>8680.0</v>
      </c>
      <c r="F13" s="2">
        <v>40.0</v>
      </c>
      <c r="G13" s="2">
        <v>-7806.0</v>
      </c>
      <c r="H13" s="2">
        <v>-7591.0</v>
      </c>
      <c r="I13" s="4">
        <f t="shared" si="2"/>
        <v>-7698.5</v>
      </c>
      <c r="J13" s="3">
        <v>-20.3</v>
      </c>
      <c r="K13" s="3">
        <v>11.5</v>
      </c>
      <c r="L13" s="2">
        <v>3.2</v>
      </c>
      <c r="M13" s="2">
        <v>350.0</v>
      </c>
      <c r="N13" s="2">
        <v>260.0</v>
      </c>
      <c r="O13" s="3">
        <f t="shared" si="3"/>
        <v>6.363636364</v>
      </c>
      <c r="P13" s="2">
        <v>50.0</v>
      </c>
      <c r="Q13" s="4">
        <f t="shared" ref="Q13:R13" si="8">M13*O13/100</f>
        <v>22.27272727</v>
      </c>
      <c r="R13" s="2">
        <f t="shared" si="8"/>
        <v>130</v>
      </c>
      <c r="S13" s="4">
        <f t="shared" si="5"/>
        <v>8527.727273</v>
      </c>
      <c r="T13" s="4">
        <v>-7596.0</v>
      </c>
      <c r="U13" s="4">
        <v>-7525.0</v>
      </c>
      <c r="V13" s="4">
        <f t="shared" si="6"/>
        <v>-7560.5</v>
      </c>
      <c r="W13" s="33"/>
      <c r="X13" s="33"/>
      <c r="Y13" s="33"/>
      <c r="Z13" s="33"/>
    </row>
    <row r="14" ht="12.75" customHeight="1">
      <c r="A14" s="33" t="s">
        <v>69</v>
      </c>
      <c r="B14" s="2" t="s">
        <v>71</v>
      </c>
      <c r="C14" s="2" t="s">
        <v>72</v>
      </c>
      <c r="D14" s="2" t="s">
        <v>73</v>
      </c>
      <c r="E14" s="2">
        <v>8446.0</v>
      </c>
      <c r="F14" s="2">
        <v>51.0</v>
      </c>
      <c r="G14" s="2">
        <v>-7589.0</v>
      </c>
      <c r="H14" s="2">
        <v>-7368.0</v>
      </c>
      <c r="I14" s="4">
        <f t="shared" si="2"/>
        <v>-7478.5</v>
      </c>
      <c r="J14" s="46">
        <v>-13.5</v>
      </c>
      <c r="K14" s="46">
        <v>19.8</v>
      </c>
      <c r="L14" s="2"/>
      <c r="M14" s="2">
        <v>380.0</v>
      </c>
      <c r="N14" s="2">
        <v>500.0</v>
      </c>
      <c r="O14" s="3">
        <f>-100*(-21.7-J14)/11.6</f>
        <v>70.68965517</v>
      </c>
      <c r="P14" s="2">
        <v>0.0</v>
      </c>
      <c r="Q14" s="4">
        <f t="shared" ref="Q14:Q15" si="9">O14*M14/100</f>
        <v>268.6206897</v>
      </c>
      <c r="R14" s="2">
        <f>N14*P14/100</f>
        <v>0</v>
      </c>
      <c r="S14" s="4">
        <f t="shared" si="5"/>
        <v>8177.37931</v>
      </c>
      <c r="T14" s="4">
        <v>-7336.0</v>
      </c>
      <c r="U14" s="4">
        <v>-7057.0</v>
      </c>
      <c r="V14" s="4">
        <f t="shared" si="6"/>
        <v>-7196.5</v>
      </c>
      <c r="W14" s="33"/>
      <c r="X14" s="33"/>
      <c r="Y14" s="33"/>
      <c r="Z14" s="33"/>
    </row>
    <row r="15" ht="12.75" customHeight="1">
      <c r="A15" s="33" t="s">
        <v>77</v>
      </c>
      <c r="B15" s="2" t="s">
        <v>79</v>
      </c>
      <c r="C15" s="2" t="s">
        <v>80</v>
      </c>
      <c r="D15" s="2" t="s">
        <v>81</v>
      </c>
      <c r="E15" s="2">
        <v>8835.0</v>
      </c>
      <c r="F15" s="2">
        <v>90.0</v>
      </c>
      <c r="G15" s="2">
        <v>-8238.0</v>
      </c>
      <c r="H15" s="2">
        <v>-7611.0</v>
      </c>
      <c r="I15" s="4">
        <f t="shared" si="2"/>
        <v>-7924.5</v>
      </c>
      <c r="J15" s="3">
        <v>-19.0</v>
      </c>
      <c r="K15" s="3">
        <v>10.8</v>
      </c>
      <c r="L15" s="2">
        <v>3.2</v>
      </c>
      <c r="M15" s="2">
        <v>0.0</v>
      </c>
      <c r="N15" s="2">
        <v>500.0</v>
      </c>
      <c r="O15" s="3">
        <v>0.0</v>
      </c>
      <c r="P15" s="2">
        <v>0.0</v>
      </c>
      <c r="Q15" s="4">
        <f t="shared" si="9"/>
        <v>0</v>
      </c>
      <c r="R15" s="2">
        <v>0.0</v>
      </c>
      <c r="S15" s="4">
        <f t="shared" si="5"/>
        <v>8835</v>
      </c>
      <c r="T15" s="4">
        <v>-8238.0</v>
      </c>
      <c r="U15" s="4">
        <v>-7611.0</v>
      </c>
      <c r="V15" s="4">
        <f t="shared" si="6"/>
        <v>-7924.5</v>
      </c>
      <c r="W15" s="33"/>
      <c r="X15" s="33"/>
      <c r="Y15" s="33"/>
      <c r="Z15" s="33"/>
    </row>
    <row r="16" ht="12.75" customHeight="1">
      <c r="A16" s="33" t="s">
        <v>85</v>
      </c>
      <c r="B16" s="2" t="s">
        <v>1884</v>
      </c>
      <c r="C16" s="2" t="s">
        <v>37</v>
      </c>
      <c r="D16" s="2" t="s">
        <v>38</v>
      </c>
      <c r="E16" s="2">
        <v>7542.0</v>
      </c>
      <c r="F16" s="2">
        <v>42.0</v>
      </c>
      <c r="G16" s="2">
        <v>-6468.0</v>
      </c>
      <c r="H16" s="2">
        <v>-6257.0</v>
      </c>
      <c r="I16" s="4">
        <f t="shared" si="2"/>
        <v>-6362.5</v>
      </c>
      <c r="J16" s="23">
        <v>-15.0</v>
      </c>
      <c r="K16" s="3">
        <v>11.8</v>
      </c>
      <c r="L16" s="2"/>
      <c r="M16" s="2">
        <v>350.0</v>
      </c>
      <c r="N16" s="2">
        <v>260.0</v>
      </c>
      <c r="O16" s="23">
        <f t="shared" ref="O16:O18" si="11">-100*(-21-J16)/11</f>
        <v>54.54545455</v>
      </c>
      <c r="P16" s="2">
        <v>0.0</v>
      </c>
      <c r="Q16" s="4">
        <f t="shared" ref="Q16:R16" si="10">M16*O16/100</f>
        <v>190.9090909</v>
      </c>
      <c r="R16" s="2">
        <f t="shared" si="10"/>
        <v>0</v>
      </c>
      <c r="S16" s="4">
        <f t="shared" si="5"/>
        <v>7351.090909</v>
      </c>
      <c r="T16" s="4">
        <v>-6367.0</v>
      </c>
      <c r="U16" s="4">
        <v>-6077.0</v>
      </c>
      <c r="V16" s="4">
        <f t="shared" si="6"/>
        <v>-6222</v>
      </c>
      <c r="W16" s="33"/>
      <c r="X16" s="33"/>
      <c r="Y16" s="33"/>
      <c r="Z16" s="33"/>
    </row>
    <row r="17" ht="12.75" customHeight="1">
      <c r="A17" s="33" t="s">
        <v>92</v>
      </c>
      <c r="B17" s="2" t="s">
        <v>95</v>
      </c>
      <c r="C17" s="2" t="s">
        <v>37</v>
      </c>
      <c r="D17" s="2" t="s">
        <v>55</v>
      </c>
      <c r="E17" s="2">
        <v>4817.0</v>
      </c>
      <c r="F17" s="2">
        <v>25.0</v>
      </c>
      <c r="G17" s="2">
        <v>-3646.0</v>
      </c>
      <c r="H17" s="2">
        <v>-3528.0</v>
      </c>
      <c r="I17" s="4">
        <f t="shared" si="2"/>
        <v>-3587</v>
      </c>
      <c r="J17" s="3">
        <v>-20.6</v>
      </c>
      <c r="K17" s="3">
        <v>9.33</v>
      </c>
      <c r="L17" s="2">
        <v>3.3</v>
      </c>
      <c r="M17" s="2">
        <v>273.0</v>
      </c>
      <c r="N17" s="2">
        <v>260.0</v>
      </c>
      <c r="O17" s="3">
        <f t="shared" si="11"/>
        <v>3.636363636</v>
      </c>
      <c r="P17" s="2">
        <v>0.0</v>
      </c>
      <c r="Q17" s="4">
        <f t="shared" ref="Q17:R17" si="12">M17*O17/100</f>
        <v>9.927272727</v>
      </c>
      <c r="R17" s="2">
        <f t="shared" si="12"/>
        <v>0</v>
      </c>
      <c r="S17" s="4">
        <f t="shared" si="5"/>
        <v>4807.072727</v>
      </c>
      <c r="T17" s="4">
        <v>-3643.0</v>
      </c>
      <c r="U17" s="4">
        <v>-3528.0</v>
      </c>
      <c r="V17" s="4">
        <f t="shared" si="6"/>
        <v>-3585.5</v>
      </c>
      <c r="W17" s="33"/>
      <c r="X17" s="33"/>
      <c r="Y17" s="33"/>
      <c r="Z17" s="33"/>
    </row>
    <row r="18" ht="12.75" customHeight="1">
      <c r="A18" s="33" t="s">
        <v>99</v>
      </c>
      <c r="B18" s="2" t="s">
        <v>101</v>
      </c>
      <c r="C18" s="2" t="s">
        <v>37</v>
      </c>
      <c r="D18" s="2" t="s">
        <v>38</v>
      </c>
      <c r="E18" s="2">
        <v>4464.0</v>
      </c>
      <c r="F18" s="2">
        <v>29.0</v>
      </c>
      <c r="G18" s="2">
        <v>-3336.0</v>
      </c>
      <c r="H18" s="2">
        <v>-3024.0</v>
      </c>
      <c r="I18" s="4">
        <f t="shared" si="2"/>
        <v>-3180</v>
      </c>
      <c r="J18" s="3">
        <v>-19.35</v>
      </c>
      <c r="K18" s="3">
        <v>11.51</v>
      </c>
      <c r="L18" s="2"/>
      <c r="M18" s="2">
        <v>350.0</v>
      </c>
      <c r="N18" s="2">
        <v>260.0</v>
      </c>
      <c r="O18" s="3">
        <f t="shared" si="11"/>
        <v>15</v>
      </c>
      <c r="P18" s="2">
        <v>0.0</v>
      </c>
      <c r="Q18" s="4">
        <f t="shared" ref="Q18:R18" si="13">M18*O18/100</f>
        <v>52.5</v>
      </c>
      <c r="R18" s="2">
        <f t="shared" si="13"/>
        <v>0</v>
      </c>
      <c r="S18" s="4">
        <f t="shared" si="5"/>
        <v>4411.5</v>
      </c>
      <c r="T18" s="4">
        <v>-3315.0</v>
      </c>
      <c r="U18" s="4">
        <v>-2917.0</v>
      </c>
      <c r="V18" s="4">
        <f t="shared" si="6"/>
        <v>-3116</v>
      </c>
      <c r="W18" s="33"/>
      <c r="X18" s="33"/>
      <c r="Y18" s="33"/>
      <c r="Z18" s="33"/>
    </row>
    <row r="19" ht="12.75" customHeight="1">
      <c r="A19" s="33" t="s">
        <v>106</v>
      </c>
      <c r="B19" s="2" t="s">
        <v>108</v>
      </c>
      <c r="C19" s="2" t="s">
        <v>80</v>
      </c>
      <c r="D19" s="2" t="s">
        <v>81</v>
      </c>
      <c r="E19" s="2">
        <v>8645.0</v>
      </c>
      <c r="F19" s="2">
        <v>75.0</v>
      </c>
      <c r="G19" s="2">
        <v>-7943.0</v>
      </c>
      <c r="H19" s="2">
        <v>-7542.0</v>
      </c>
      <c r="I19" s="4">
        <f t="shared" si="2"/>
        <v>-7742.5</v>
      </c>
      <c r="J19" s="3">
        <v>-18.8</v>
      </c>
      <c r="K19" s="3">
        <v>11.0</v>
      </c>
      <c r="L19" s="2">
        <v>3.2</v>
      </c>
      <c r="M19" s="2">
        <v>0.0</v>
      </c>
      <c r="N19" s="2">
        <v>500.0</v>
      </c>
      <c r="O19" s="3">
        <v>0.0</v>
      </c>
      <c r="P19" s="2">
        <v>0.0</v>
      </c>
      <c r="Q19" s="4">
        <f>O19*M19/100</f>
        <v>0</v>
      </c>
      <c r="R19" s="2">
        <v>0.0</v>
      </c>
      <c r="S19" s="4">
        <f t="shared" si="5"/>
        <v>8645</v>
      </c>
      <c r="T19" s="4">
        <v>-7943.0</v>
      </c>
      <c r="U19" s="4">
        <v>-7542.0</v>
      </c>
      <c r="V19" s="4">
        <f t="shared" si="6"/>
        <v>-7742.5</v>
      </c>
      <c r="W19" s="33"/>
      <c r="X19" s="33"/>
      <c r="Y19" s="33"/>
      <c r="Z19" s="33"/>
    </row>
    <row r="20" ht="12.75" customHeight="1">
      <c r="A20" s="33" t="s">
        <v>110</v>
      </c>
      <c r="B20" s="2" t="s">
        <v>112</v>
      </c>
      <c r="C20" s="2" t="s">
        <v>37</v>
      </c>
      <c r="D20" s="2" t="s">
        <v>55</v>
      </c>
      <c r="E20" s="2">
        <v>4773.0</v>
      </c>
      <c r="F20" s="2">
        <v>19.0</v>
      </c>
      <c r="G20" s="2">
        <v>-3633.0</v>
      </c>
      <c r="H20" s="2">
        <v>-3526.0</v>
      </c>
      <c r="I20" s="4">
        <f t="shared" si="2"/>
        <v>-3579.5</v>
      </c>
      <c r="J20" s="3">
        <v>-20.37</v>
      </c>
      <c r="K20" s="3">
        <v>8.9</v>
      </c>
      <c r="L20" s="2"/>
      <c r="M20" s="2">
        <v>273.0</v>
      </c>
      <c r="N20" s="2">
        <v>260.0</v>
      </c>
      <c r="O20" s="3">
        <f t="shared" ref="O20:O22" si="15">-100*(-21-J20)/11</f>
        <v>5.727272727</v>
      </c>
      <c r="P20" s="2">
        <v>0.0</v>
      </c>
      <c r="Q20" s="4">
        <f t="shared" ref="Q20:R20" si="14">M20*O20/100</f>
        <v>15.63545455</v>
      </c>
      <c r="R20" s="2">
        <f t="shared" si="14"/>
        <v>0</v>
      </c>
      <c r="S20" s="4">
        <f t="shared" si="5"/>
        <v>4757.364545</v>
      </c>
      <c r="T20" s="4">
        <v>-3635.0</v>
      </c>
      <c r="U20" s="4">
        <v>-3386.0</v>
      </c>
      <c r="V20" s="4">
        <f t="shared" si="6"/>
        <v>-3510.5</v>
      </c>
      <c r="W20" s="33"/>
      <c r="X20" s="33"/>
      <c r="Y20" s="33"/>
      <c r="Z20" s="33"/>
    </row>
    <row r="21" ht="12.75" customHeight="1">
      <c r="A21" s="33" t="s">
        <v>115</v>
      </c>
      <c r="B21" s="2" t="s">
        <v>118</v>
      </c>
      <c r="C21" s="2" t="s">
        <v>37</v>
      </c>
      <c r="D21" s="2" t="s">
        <v>119</v>
      </c>
      <c r="E21" s="2">
        <v>4843.0</v>
      </c>
      <c r="F21" s="2">
        <v>40.0</v>
      </c>
      <c r="G21" s="2">
        <v>-3705.0</v>
      </c>
      <c r="H21" s="2">
        <v>-3527.0</v>
      </c>
      <c r="I21" s="4">
        <f t="shared" si="2"/>
        <v>-3616</v>
      </c>
      <c r="J21" s="3">
        <v>-20.1</v>
      </c>
      <c r="K21" s="3">
        <v>9.1</v>
      </c>
      <c r="L21" s="2">
        <v>3.21</v>
      </c>
      <c r="M21" s="2">
        <v>273.0</v>
      </c>
      <c r="N21" s="2">
        <v>260.0</v>
      </c>
      <c r="O21" s="3">
        <f t="shared" si="15"/>
        <v>8.181818182</v>
      </c>
      <c r="P21" s="2">
        <v>0.0</v>
      </c>
      <c r="Q21" s="4">
        <f t="shared" ref="Q21:R21" si="16">M21*O21/100</f>
        <v>22.33636364</v>
      </c>
      <c r="R21" s="2">
        <f t="shared" si="16"/>
        <v>0</v>
      </c>
      <c r="S21" s="4">
        <f t="shared" si="5"/>
        <v>4820.663636</v>
      </c>
      <c r="T21" s="4">
        <v>-3697.0</v>
      </c>
      <c r="U21" s="4">
        <v>-3521.0</v>
      </c>
      <c r="V21" s="4">
        <f t="shared" si="6"/>
        <v>-3609</v>
      </c>
      <c r="W21" s="33"/>
      <c r="X21" s="33"/>
      <c r="Y21" s="33"/>
      <c r="Z21" s="33"/>
    </row>
    <row r="22">
      <c r="A22" s="33" t="s">
        <v>126</v>
      </c>
      <c r="B22" s="2" t="s">
        <v>128</v>
      </c>
      <c r="C22" s="2" t="s">
        <v>37</v>
      </c>
      <c r="D22" s="2" t="s">
        <v>38</v>
      </c>
      <c r="E22" s="2">
        <v>4513.0</v>
      </c>
      <c r="F22" s="2">
        <v>19.0</v>
      </c>
      <c r="G22" s="2">
        <v>-3353.0</v>
      </c>
      <c r="H22" s="2">
        <v>-3102.0</v>
      </c>
      <c r="I22" s="4">
        <f t="shared" si="2"/>
        <v>-3227.5</v>
      </c>
      <c r="J22" s="3">
        <v>-20.1</v>
      </c>
      <c r="K22" s="3">
        <v>9.95</v>
      </c>
      <c r="L22" s="2">
        <v>3.2</v>
      </c>
      <c r="M22" s="2">
        <v>400.0</v>
      </c>
      <c r="N22" s="2">
        <v>260.0</v>
      </c>
      <c r="O22" s="3">
        <f t="shared" si="15"/>
        <v>8.181818182</v>
      </c>
      <c r="P22" s="2">
        <v>0.0</v>
      </c>
      <c r="Q22" s="4">
        <f t="shared" ref="Q22:R22" si="17">M22*O22/100</f>
        <v>32.72727273</v>
      </c>
      <c r="R22" s="2">
        <f t="shared" si="17"/>
        <v>0</v>
      </c>
      <c r="S22" s="4">
        <f t="shared" si="5"/>
        <v>4480.272727</v>
      </c>
      <c r="T22" s="4">
        <v>-3338.0</v>
      </c>
      <c r="U22" s="4">
        <v>-3040.0</v>
      </c>
      <c r="V22" s="4">
        <f t="shared" si="6"/>
        <v>-3189</v>
      </c>
      <c r="W22" s="33"/>
      <c r="X22" s="33"/>
      <c r="Y22" s="33"/>
      <c r="Z22" s="33"/>
    </row>
    <row r="23" ht="12.75" customHeight="1">
      <c r="A23" s="33" t="s">
        <v>132</v>
      </c>
      <c r="B23" s="2" t="s">
        <v>135</v>
      </c>
      <c r="C23" s="2" t="s">
        <v>80</v>
      </c>
      <c r="D23" s="2" t="s">
        <v>136</v>
      </c>
      <c r="E23" s="2">
        <v>4530.0</v>
      </c>
      <c r="F23" s="2">
        <v>64.0</v>
      </c>
      <c r="G23" s="2">
        <v>-3495.0</v>
      </c>
      <c r="H23" s="2">
        <v>-3016.0</v>
      </c>
      <c r="I23" s="4">
        <f t="shared" si="2"/>
        <v>-3255.5</v>
      </c>
      <c r="J23" s="3">
        <v>-19.2</v>
      </c>
      <c r="K23" s="3">
        <v>12.1</v>
      </c>
      <c r="L23" s="2">
        <v>3.23</v>
      </c>
      <c r="M23" s="2">
        <v>250.0</v>
      </c>
      <c r="N23" s="2">
        <v>500.0</v>
      </c>
      <c r="O23" s="3">
        <f t="shared" ref="O23:O25" si="18">-100*(-21.7-J23)/11.6</f>
        <v>21.55172414</v>
      </c>
      <c r="P23" s="2">
        <v>0.0</v>
      </c>
      <c r="Q23" s="4">
        <f t="shared" ref="Q23:Q25" si="19">O23*M23/100</f>
        <v>53.87931034</v>
      </c>
      <c r="R23" s="2">
        <v>0.0</v>
      </c>
      <c r="S23" s="4">
        <f t="shared" si="5"/>
        <v>4476.12069</v>
      </c>
      <c r="T23" s="4">
        <v>-3361.0</v>
      </c>
      <c r="U23" s="4">
        <v>-2932.0</v>
      </c>
      <c r="V23" s="4">
        <f t="shared" si="6"/>
        <v>-3146.5</v>
      </c>
      <c r="W23" s="33"/>
      <c r="X23" s="33"/>
      <c r="Y23" s="33"/>
      <c r="Z23" s="33"/>
    </row>
    <row r="24" ht="12.75" customHeight="1">
      <c r="A24" s="33" t="s">
        <v>139</v>
      </c>
      <c r="B24" s="2" t="s">
        <v>135</v>
      </c>
      <c r="C24" s="2" t="s">
        <v>80</v>
      </c>
      <c r="D24" s="2" t="s">
        <v>136</v>
      </c>
      <c r="E24" s="2">
        <v>4443.0</v>
      </c>
      <c r="F24" s="2">
        <v>40.0</v>
      </c>
      <c r="G24" s="2">
        <v>-3335.0</v>
      </c>
      <c r="H24" s="2">
        <v>-2928.0</v>
      </c>
      <c r="I24" s="4">
        <f t="shared" si="2"/>
        <v>-3131.5</v>
      </c>
      <c r="J24" s="3">
        <v>-20.4</v>
      </c>
      <c r="K24" s="3">
        <v>8.8</v>
      </c>
      <c r="L24" s="2">
        <v>3.22</v>
      </c>
      <c r="M24" s="2">
        <v>250.0</v>
      </c>
      <c r="N24" s="2">
        <v>500.0</v>
      </c>
      <c r="O24" s="3">
        <f t="shared" si="18"/>
        <v>11.20689655</v>
      </c>
      <c r="P24" s="2">
        <v>0.0</v>
      </c>
      <c r="Q24" s="4">
        <f t="shared" si="19"/>
        <v>28.01724138</v>
      </c>
      <c r="R24" s="2">
        <v>0.0</v>
      </c>
      <c r="S24" s="4">
        <f t="shared" si="5"/>
        <v>4414.982759</v>
      </c>
      <c r="T24" s="4">
        <v>-3328.0</v>
      </c>
      <c r="U24" s="4">
        <v>-2914.0</v>
      </c>
      <c r="V24" s="4">
        <f t="shared" si="6"/>
        <v>-3121</v>
      </c>
      <c r="W24" s="33"/>
      <c r="X24" s="33"/>
      <c r="Y24" s="33"/>
      <c r="Z24" s="33"/>
    </row>
    <row r="25" ht="12.75" customHeight="1">
      <c r="A25" s="33" t="s">
        <v>144</v>
      </c>
      <c r="B25" s="2" t="s">
        <v>135</v>
      </c>
      <c r="C25" s="2" t="s">
        <v>80</v>
      </c>
      <c r="D25" s="2" t="s">
        <v>136</v>
      </c>
      <c r="E25" s="2">
        <v>4447.0</v>
      </c>
      <c r="F25" s="2">
        <v>37.0</v>
      </c>
      <c r="G25" s="2">
        <v>-3336.0</v>
      </c>
      <c r="H25" s="2">
        <v>-2932.0</v>
      </c>
      <c r="I25" s="4">
        <f t="shared" si="2"/>
        <v>-3134</v>
      </c>
      <c r="J25" s="3">
        <v>-20.6</v>
      </c>
      <c r="K25" s="3">
        <v>10.6</v>
      </c>
      <c r="L25" s="2">
        <v>3.24</v>
      </c>
      <c r="M25" s="2">
        <v>250.0</v>
      </c>
      <c r="N25" s="2">
        <v>500.0</v>
      </c>
      <c r="O25" s="3">
        <f t="shared" si="18"/>
        <v>9.482758621</v>
      </c>
      <c r="P25" s="2">
        <v>0.0</v>
      </c>
      <c r="Q25" s="4">
        <f t="shared" si="19"/>
        <v>23.70689655</v>
      </c>
      <c r="R25" s="2">
        <v>0.0</v>
      </c>
      <c r="S25" s="4">
        <f t="shared" si="5"/>
        <v>4423.293103</v>
      </c>
      <c r="T25" s="4">
        <v>-3329.0</v>
      </c>
      <c r="U25" s="4">
        <v>-2919.0</v>
      </c>
      <c r="V25" s="4">
        <f t="shared" si="6"/>
        <v>-3124</v>
      </c>
      <c r="W25" s="33"/>
      <c r="X25" s="33"/>
      <c r="Y25" s="33"/>
      <c r="Z25" s="33"/>
    </row>
    <row r="26" ht="12.75" customHeight="1">
      <c r="A26" s="33" t="s">
        <v>150</v>
      </c>
      <c r="B26" s="2" t="s">
        <v>153</v>
      </c>
      <c r="C26" s="2" t="s">
        <v>37</v>
      </c>
      <c r="D26" s="2" t="s">
        <v>38</v>
      </c>
      <c r="E26" s="2">
        <v>4838.0</v>
      </c>
      <c r="F26" s="2">
        <v>29.0</v>
      </c>
      <c r="G26" s="2">
        <v>-3699.0</v>
      </c>
      <c r="H26" s="2">
        <v>-3528.0</v>
      </c>
      <c r="I26" s="4">
        <f t="shared" si="2"/>
        <v>-3613.5</v>
      </c>
      <c r="J26" s="3">
        <v>-19.3</v>
      </c>
      <c r="K26" s="3">
        <v>10.6</v>
      </c>
      <c r="L26" s="2">
        <v>3.17</v>
      </c>
      <c r="M26" s="2">
        <v>350.0</v>
      </c>
      <c r="N26" s="2">
        <v>260.0</v>
      </c>
      <c r="O26" s="3">
        <f t="shared" ref="O26:O28" si="21">-100*(-21-J26)/11</f>
        <v>15.45454545</v>
      </c>
      <c r="P26" s="2">
        <v>0.0</v>
      </c>
      <c r="Q26" s="4">
        <f t="shared" ref="Q26:R26" si="20">M26*O26/100</f>
        <v>54.09090909</v>
      </c>
      <c r="R26" s="2">
        <f t="shared" si="20"/>
        <v>0</v>
      </c>
      <c r="S26" s="4">
        <f t="shared" si="5"/>
        <v>4783.909091</v>
      </c>
      <c r="T26" s="4">
        <v>-3638.0</v>
      </c>
      <c r="U26" s="4">
        <v>-3524.0</v>
      </c>
      <c r="V26" s="4">
        <f t="shared" si="6"/>
        <v>-3581</v>
      </c>
      <c r="W26" s="33"/>
      <c r="X26" s="33"/>
      <c r="Y26" s="33"/>
      <c r="Z26" s="33"/>
    </row>
    <row r="27" ht="12.75" customHeight="1">
      <c r="A27" s="33" t="s">
        <v>1885</v>
      </c>
      <c r="B27" s="2" t="s">
        <v>153</v>
      </c>
      <c r="C27" s="2" t="s">
        <v>37</v>
      </c>
      <c r="D27" s="2" t="s">
        <v>38</v>
      </c>
      <c r="E27" s="2">
        <v>4901.0</v>
      </c>
      <c r="F27" s="2">
        <v>37.0</v>
      </c>
      <c r="G27" s="2">
        <v>-3770.0</v>
      </c>
      <c r="H27" s="2">
        <v>-3635.0</v>
      </c>
      <c r="I27" s="4">
        <f t="shared" si="2"/>
        <v>-3702.5</v>
      </c>
      <c r="J27" s="2">
        <v>-19.1</v>
      </c>
      <c r="K27" s="2">
        <v>10.6</v>
      </c>
      <c r="L27" s="2">
        <v>3.2</v>
      </c>
      <c r="M27" s="2">
        <v>350.0</v>
      </c>
      <c r="N27" s="2">
        <v>260.0</v>
      </c>
      <c r="O27" s="3">
        <f t="shared" si="21"/>
        <v>17.27272727</v>
      </c>
      <c r="P27" s="2">
        <v>0.0</v>
      </c>
      <c r="Q27" s="4">
        <f t="shared" ref="Q27:R27" si="22">M27*O27/100</f>
        <v>60.45454545</v>
      </c>
      <c r="R27" s="2">
        <f t="shared" si="22"/>
        <v>0</v>
      </c>
      <c r="S27" s="4">
        <f t="shared" si="5"/>
        <v>4840.545455</v>
      </c>
      <c r="T27" s="4">
        <v>-3703.0</v>
      </c>
      <c r="U27" s="4">
        <v>-3527.0</v>
      </c>
      <c r="V27" s="4">
        <f t="shared" si="6"/>
        <v>-3615</v>
      </c>
      <c r="W27" s="33"/>
      <c r="X27" s="33"/>
      <c r="Y27" s="33"/>
      <c r="Z27" s="33"/>
    </row>
    <row r="28" ht="12.75" customHeight="1">
      <c r="A28" s="33" t="s">
        <v>1886</v>
      </c>
      <c r="B28" s="2" t="s">
        <v>153</v>
      </c>
      <c r="C28" s="2" t="s">
        <v>37</v>
      </c>
      <c r="D28" s="2" t="s">
        <v>38</v>
      </c>
      <c r="E28" s="2">
        <v>4725.0</v>
      </c>
      <c r="F28" s="2">
        <v>15.0</v>
      </c>
      <c r="G28" s="2">
        <v>-3625.0</v>
      </c>
      <c r="H28" s="2">
        <v>-3378.0</v>
      </c>
      <c r="I28" s="4">
        <f t="shared" si="2"/>
        <v>-3501.5</v>
      </c>
      <c r="J28" s="2">
        <v>-19.0</v>
      </c>
      <c r="K28" s="2">
        <v>10.6</v>
      </c>
      <c r="L28" s="2">
        <v>3.22</v>
      </c>
      <c r="M28" s="2">
        <v>350.0</v>
      </c>
      <c r="N28" s="2">
        <v>260.0</v>
      </c>
      <c r="O28" s="3">
        <f t="shared" si="21"/>
        <v>18.18181818</v>
      </c>
      <c r="P28" s="2">
        <v>0.0</v>
      </c>
      <c r="Q28" s="4">
        <f t="shared" ref="Q28:R28" si="23">M28*O28/100</f>
        <v>63.63636364</v>
      </c>
      <c r="R28" s="2">
        <f t="shared" si="23"/>
        <v>0</v>
      </c>
      <c r="S28" s="4">
        <f t="shared" si="5"/>
        <v>4661.363636</v>
      </c>
      <c r="T28" s="4">
        <v>-3514.0</v>
      </c>
      <c r="U28" s="4">
        <v>-3369.0</v>
      </c>
      <c r="V28" s="4">
        <f t="shared" si="6"/>
        <v>-3441.5</v>
      </c>
      <c r="W28" s="33"/>
      <c r="X28" s="33"/>
      <c r="Y28" s="33"/>
      <c r="Z28" s="33"/>
    </row>
    <row r="29" ht="12.75" customHeight="1">
      <c r="A29" s="33" t="s">
        <v>164</v>
      </c>
      <c r="B29" s="2" t="s">
        <v>167</v>
      </c>
      <c r="C29" s="2" t="s">
        <v>80</v>
      </c>
      <c r="D29" s="2" t="s">
        <v>136</v>
      </c>
      <c r="E29" s="2">
        <v>3987.0</v>
      </c>
      <c r="F29" s="2">
        <v>34.0</v>
      </c>
      <c r="G29" s="2">
        <v>-2619.0</v>
      </c>
      <c r="H29" s="2">
        <v>-2352.0</v>
      </c>
      <c r="I29" s="4">
        <f t="shared" si="2"/>
        <v>-2485.5</v>
      </c>
      <c r="J29" s="2">
        <v>-19.7</v>
      </c>
      <c r="K29" s="2">
        <v>12.3</v>
      </c>
      <c r="L29" s="2"/>
      <c r="M29" s="2">
        <v>250.0</v>
      </c>
      <c r="N29" s="2">
        <v>500.0</v>
      </c>
      <c r="O29" s="3">
        <f t="shared" ref="O29:O32" si="24">-100*(-21.7-J29)/11.6</f>
        <v>17.24137931</v>
      </c>
      <c r="P29" s="2">
        <v>0.0</v>
      </c>
      <c r="Q29" s="4">
        <f t="shared" ref="Q29:Q32" si="25">O29*M29/100</f>
        <v>43.10344828</v>
      </c>
      <c r="R29" s="2">
        <v>0.0</v>
      </c>
      <c r="S29" s="4">
        <f t="shared" si="5"/>
        <v>3943.896552</v>
      </c>
      <c r="T29" s="4">
        <v>-2569.0</v>
      </c>
      <c r="U29" s="4">
        <v>-2303.0</v>
      </c>
      <c r="V29" s="4">
        <f t="shared" si="6"/>
        <v>-2436</v>
      </c>
      <c r="W29" s="33"/>
      <c r="X29" s="33"/>
      <c r="Y29" s="33"/>
      <c r="Z29" s="33"/>
    </row>
    <row r="30" ht="12.75" customHeight="1">
      <c r="A30" s="33" t="s">
        <v>173</v>
      </c>
      <c r="B30" s="2" t="s">
        <v>176</v>
      </c>
      <c r="C30" s="2" t="s">
        <v>80</v>
      </c>
      <c r="D30" s="2" t="s">
        <v>136</v>
      </c>
      <c r="E30" s="2">
        <v>4913.0</v>
      </c>
      <c r="F30" s="2">
        <v>32.0</v>
      </c>
      <c r="G30" s="2">
        <v>-3768.0</v>
      </c>
      <c r="H30" s="2">
        <v>-3639.0</v>
      </c>
      <c r="I30" s="4">
        <f t="shared" si="2"/>
        <v>-3703.5</v>
      </c>
      <c r="J30" s="3">
        <v>-18.2</v>
      </c>
      <c r="K30" s="3">
        <v>12.2</v>
      </c>
      <c r="L30" s="2">
        <v>3.16</v>
      </c>
      <c r="M30" s="2">
        <v>250.0</v>
      </c>
      <c r="N30" s="2">
        <v>500.0</v>
      </c>
      <c r="O30" s="3">
        <f t="shared" si="24"/>
        <v>30.17241379</v>
      </c>
      <c r="P30" s="2">
        <v>0.0</v>
      </c>
      <c r="Q30" s="4">
        <f t="shared" si="25"/>
        <v>75.43103448</v>
      </c>
      <c r="R30" s="2">
        <v>0.0</v>
      </c>
      <c r="S30" s="4">
        <f t="shared" si="5"/>
        <v>4837.568966</v>
      </c>
      <c r="T30" s="4">
        <v>-3700.0</v>
      </c>
      <c r="U30" s="4">
        <v>-3527.0</v>
      </c>
      <c r="V30" s="4">
        <f t="shared" si="6"/>
        <v>-3613.5</v>
      </c>
      <c r="W30" s="33"/>
      <c r="X30" s="33"/>
      <c r="Y30" s="33"/>
      <c r="Z30" s="33"/>
    </row>
    <row r="31" ht="12.75" customHeight="1">
      <c r="A31" s="33" t="s">
        <v>180</v>
      </c>
      <c r="B31" s="2" t="s">
        <v>183</v>
      </c>
      <c r="C31" s="2" t="s">
        <v>80</v>
      </c>
      <c r="D31" s="2" t="s">
        <v>136</v>
      </c>
      <c r="E31" s="2">
        <v>3955.0</v>
      </c>
      <c r="F31" s="2">
        <v>20.0</v>
      </c>
      <c r="G31" s="2">
        <v>-2569.0</v>
      </c>
      <c r="H31" s="2">
        <v>-2348.0</v>
      </c>
      <c r="I31" s="4">
        <f t="shared" si="2"/>
        <v>-2458.5</v>
      </c>
      <c r="J31" s="3">
        <v>-20.44</v>
      </c>
      <c r="K31" s="3">
        <v>10.1242</v>
      </c>
      <c r="L31" s="2">
        <v>3.2</v>
      </c>
      <c r="M31" s="2">
        <v>250.0</v>
      </c>
      <c r="N31" s="2">
        <v>500.0</v>
      </c>
      <c r="O31" s="3">
        <f t="shared" si="24"/>
        <v>10.86206897</v>
      </c>
      <c r="P31" s="2">
        <v>0.0</v>
      </c>
      <c r="Q31" s="4">
        <f t="shared" si="25"/>
        <v>27.15517241</v>
      </c>
      <c r="R31" s="2">
        <v>0.0</v>
      </c>
      <c r="S31" s="4">
        <f t="shared" si="5"/>
        <v>3927.844828</v>
      </c>
      <c r="T31" s="4">
        <v>-2475.0</v>
      </c>
      <c r="U31" s="4">
        <v>-2306.0</v>
      </c>
      <c r="V31" s="4">
        <f t="shared" si="6"/>
        <v>-2390.5</v>
      </c>
      <c r="W31" s="33"/>
      <c r="X31" s="33"/>
      <c r="Y31" s="33"/>
      <c r="Z31" s="33"/>
    </row>
    <row r="32" ht="12.75" customHeight="1">
      <c r="A32" s="33" t="s">
        <v>187</v>
      </c>
      <c r="B32" s="2" t="s">
        <v>190</v>
      </c>
      <c r="C32" s="2" t="s">
        <v>80</v>
      </c>
      <c r="D32" s="2" t="s">
        <v>136</v>
      </c>
      <c r="E32" s="2">
        <v>3535.0</v>
      </c>
      <c r="F32" s="2">
        <v>40.0</v>
      </c>
      <c r="G32" s="2">
        <v>-2010.0</v>
      </c>
      <c r="H32" s="2">
        <v>-1746.0</v>
      </c>
      <c r="I32" s="4">
        <f t="shared" si="2"/>
        <v>-1878</v>
      </c>
      <c r="J32" s="3">
        <v>-20.1</v>
      </c>
      <c r="K32" s="3"/>
      <c r="L32" s="2"/>
      <c r="M32" s="2">
        <v>250.0</v>
      </c>
      <c r="N32" s="2">
        <v>500.0</v>
      </c>
      <c r="O32" s="3">
        <f t="shared" si="24"/>
        <v>13.79310345</v>
      </c>
      <c r="P32" s="2">
        <v>0.0</v>
      </c>
      <c r="Q32" s="4">
        <f t="shared" si="25"/>
        <v>34.48275862</v>
      </c>
      <c r="R32" s="2">
        <v>0.0</v>
      </c>
      <c r="S32" s="4">
        <f t="shared" si="5"/>
        <v>3500.517241</v>
      </c>
      <c r="T32" s="4">
        <v>-1935.0</v>
      </c>
      <c r="U32" s="4">
        <v>-1696.0</v>
      </c>
      <c r="V32" s="4">
        <f t="shared" si="6"/>
        <v>-1815.5</v>
      </c>
      <c r="W32" s="33"/>
      <c r="X32" s="33"/>
      <c r="Y32" s="33"/>
      <c r="Z32" s="33"/>
    </row>
    <row r="33" ht="12.75" customHeight="1">
      <c r="A33" s="33" t="s">
        <v>194</v>
      </c>
      <c r="B33" s="2" t="s">
        <v>197</v>
      </c>
      <c r="C33" s="2" t="s">
        <v>198</v>
      </c>
      <c r="D33" s="2" t="s">
        <v>34</v>
      </c>
      <c r="E33" s="2">
        <v>4327.0</v>
      </c>
      <c r="F33" s="2">
        <v>24.0</v>
      </c>
      <c r="G33" s="2">
        <v>-3011.0</v>
      </c>
      <c r="H33" s="2">
        <v>-2894.0</v>
      </c>
      <c r="I33" s="4">
        <f t="shared" si="2"/>
        <v>-2952.5</v>
      </c>
      <c r="J33" s="3">
        <v>-18.35</v>
      </c>
      <c r="K33" s="3">
        <v>13.82</v>
      </c>
      <c r="L33" s="2">
        <v>3.2</v>
      </c>
      <c r="M33" s="2">
        <v>0.0</v>
      </c>
      <c r="N33" s="2">
        <v>300.0</v>
      </c>
      <c r="O33" s="3">
        <v>0.0</v>
      </c>
      <c r="P33" s="2">
        <v>100.0</v>
      </c>
      <c r="Q33" s="4">
        <v>0.0</v>
      </c>
      <c r="R33" s="2">
        <f t="shared" ref="R33:R147" si="26">N33*P33/100</f>
        <v>300</v>
      </c>
      <c r="S33" s="4">
        <f t="shared" si="5"/>
        <v>4027</v>
      </c>
      <c r="T33" s="4">
        <v>-2621.0</v>
      </c>
      <c r="U33" s="4">
        <v>-2470.0</v>
      </c>
      <c r="V33" s="4">
        <f t="shared" si="6"/>
        <v>-2545.5</v>
      </c>
      <c r="W33" s="33"/>
      <c r="X33" s="33"/>
      <c r="Y33" s="33"/>
      <c r="Z33" s="33"/>
    </row>
    <row r="34" ht="12.75" customHeight="1">
      <c r="A34" s="33" t="s">
        <v>202</v>
      </c>
      <c r="B34" s="2" t="s">
        <v>205</v>
      </c>
      <c r="C34" s="2" t="s">
        <v>206</v>
      </c>
      <c r="D34" s="2" t="s">
        <v>207</v>
      </c>
      <c r="E34" s="2">
        <v>3289.0</v>
      </c>
      <c r="F34" s="2">
        <v>31.0</v>
      </c>
      <c r="G34" s="2">
        <v>-1625.0</v>
      </c>
      <c r="H34" s="2">
        <v>-1498.0</v>
      </c>
      <c r="I34" s="4">
        <f t="shared" si="2"/>
        <v>-1561.5</v>
      </c>
      <c r="J34" s="3">
        <v>-15.5</v>
      </c>
      <c r="K34" s="3">
        <v>17.4</v>
      </c>
      <c r="L34" s="2">
        <v>3.17</v>
      </c>
      <c r="M34" s="2">
        <v>392.0</v>
      </c>
      <c r="N34" s="2">
        <v>500.0</v>
      </c>
      <c r="O34" s="3">
        <f t="shared" ref="O34:O36" si="27">-100*(-21-J34)/11</f>
        <v>50</v>
      </c>
      <c r="P34" s="2">
        <v>0.0</v>
      </c>
      <c r="Q34" s="4">
        <f t="shared" ref="Q34:Q187" si="28">O34*M34/100</f>
        <v>196</v>
      </c>
      <c r="R34" s="2">
        <f t="shared" si="26"/>
        <v>0</v>
      </c>
      <c r="S34" s="4">
        <f t="shared" si="5"/>
        <v>3093</v>
      </c>
      <c r="T34" s="4">
        <v>-1428.0</v>
      </c>
      <c r="U34" s="4">
        <v>-1271.0</v>
      </c>
      <c r="V34" s="4">
        <f t="shared" si="6"/>
        <v>-1349.5</v>
      </c>
      <c r="W34" s="33"/>
      <c r="X34" s="33"/>
      <c r="Y34" s="33"/>
      <c r="Z34" s="33"/>
    </row>
    <row r="35" ht="12.75" customHeight="1">
      <c r="A35" s="33" t="s">
        <v>213</v>
      </c>
      <c r="B35" s="2" t="s">
        <v>205</v>
      </c>
      <c r="C35" s="2" t="s">
        <v>206</v>
      </c>
      <c r="D35" s="2" t="s">
        <v>207</v>
      </c>
      <c r="E35" s="2">
        <v>3358.0</v>
      </c>
      <c r="F35" s="2">
        <v>28.0</v>
      </c>
      <c r="G35" s="2">
        <v>-1738.0</v>
      </c>
      <c r="H35" s="2">
        <v>-1541.0</v>
      </c>
      <c r="I35" s="4">
        <f t="shared" si="2"/>
        <v>-1639.5</v>
      </c>
      <c r="J35" s="3">
        <v>-13.7</v>
      </c>
      <c r="K35" s="3">
        <v>20.5</v>
      </c>
      <c r="L35" s="2">
        <v>3.22</v>
      </c>
      <c r="M35" s="2">
        <v>392.0</v>
      </c>
      <c r="N35" s="2">
        <v>500.0</v>
      </c>
      <c r="O35" s="3">
        <f t="shared" si="27"/>
        <v>66.36363636</v>
      </c>
      <c r="P35" s="2">
        <v>0.0</v>
      </c>
      <c r="Q35" s="4">
        <f t="shared" si="28"/>
        <v>260.1454545</v>
      </c>
      <c r="R35" s="2">
        <f t="shared" si="26"/>
        <v>0</v>
      </c>
      <c r="S35" s="4">
        <f t="shared" si="5"/>
        <v>3097.854545</v>
      </c>
      <c r="T35" s="4">
        <v>-1430.0</v>
      </c>
      <c r="U35" s="4">
        <v>-1281.0</v>
      </c>
      <c r="V35" s="4">
        <f t="shared" si="6"/>
        <v>-1355.5</v>
      </c>
      <c r="W35" s="33"/>
      <c r="X35" s="33"/>
      <c r="Y35" s="33"/>
      <c r="Z35" s="33"/>
    </row>
    <row r="36" ht="12.75" customHeight="1">
      <c r="A36" s="33" t="s">
        <v>218</v>
      </c>
      <c r="B36" s="2" t="s">
        <v>205</v>
      </c>
      <c r="C36" s="2" t="s">
        <v>206</v>
      </c>
      <c r="D36" s="2" t="s">
        <v>207</v>
      </c>
      <c r="E36" s="2">
        <v>3301.0</v>
      </c>
      <c r="F36" s="2">
        <v>40.0</v>
      </c>
      <c r="G36" s="2">
        <v>-1687.0</v>
      </c>
      <c r="H36" s="2">
        <v>-1461.0</v>
      </c>
      <c r="I36" s="4">
        <f t="shared" si="2"/>
        <v>-1574</v>
      </c>
      <c r="J36" s="3">
        <v>-15.1</v>
      </c>
      <c r="K36" s="3">
        <v>17.7</v>
      </c>
      <c r="L36" s="2">
        <v>3.2</v>
      </c>
      <c r="M36" s="2">
        <v>392.0</v>
      </c>
      <c r="N36" s="2">
        <v>500.0</v>
      </c>
      <c r="O36" s="3">
        <f t="shared" si="27"/>
        <v>53.63636364</v>
      </c>
      <c r="P36" s="2">
        <v>0.0</v>
      </c>
      <c r="Q36" s="4">
        <f t="shared" si="28"/>
        <v>210.2545455</v>
      </c>
      <c r="R36" s="2">
        <f t="shared" si="26"/>
        <v>0</v>
      </c>
      <c r="S36" s="4">
        <f t="shared" si="5"/>
        <v>3090.745455</v>
      </c>
      <c r="T36" s="4">
        <v>-1441.0</v>
      </c>
      <c r="U36" s="4">
        <v>-1231.0</v>
      </c>
      <c r="V36" s="4">
        <f t="shared" si="6"/>
        <v>-1336</v>
      </c>
      <c r="W36" s="33"/>
      <c r="X36" s="33"/>
      <c r="Y36" s="33"/>
      <c r="Z36" s="33"/>
    </row>
    <row r="37" ht="12.75" customHeight="1">
      <c r="A37" s="33" t="s">
        <v>222</v>
      </c>
      <c r="B37" s="2" t="s">
        <v>1887</v>
      </c>
      <c r="C37" s="2" t="s">
        <v>206</v>
      </c>
      <c r="D37" s="2" t="s">
        <v>1888</v>
      </c>
      <c r="E37" s="2">
        <v>6656.0</v>
      </c>
      <c r="F37" s="2">
        <v>34.0</v>
      </c>
      <c r="G37" s="2">
        <v>-5636.0</v>
      </c>
      <c r="H37" s="2">
        <v>-5483.0</v>
      </c>
      <c r="I37" s="4">
        <f t="shared" si="2"/>
        <v>-5559.5</v>
      </c>
      <c r="J37" s="3">
        <v>-21.7</v>
      </c>
      <c r="K37" s="3">
        <v>13.4</v>
      </c>
      <c r="L37" s="2">
        <v>3.15</v>
      </c>
      <c r="M37" s="2">
        <v>0.0</v>
      </c>
      <c r="N37" s="2">
        <v>500.0</v>
      </c>
      <c r="O37" s="3">
        <v>0.0</v>
      </c>
      <c r="P37" s="2">
        <v>100.0</v>
      </c>
      <c r="Q37" s="4">
        <f t="shared" si="28"/>
        <v>0</v>
      </c>
      <c r="R37" s="2">
        <f t="shared" si="26"/>
        <v>500</v>
      </c>
      <c r="S37" s="4">
        <f t="shared" si="5"/>
        <v>6156</v>
      </c>
      <c r="T37" s="4">
        <v>-5211.0</v>
      </c>
      <c r="U37" s="4">
        <v>-5003.0</v>
      </c>
      <c r="V37" s="4">
        <f t="shared" si="6"/>
        <v>-5107</v>
      </c>
      <c r="W37" s="33"/>
      <c r="X37" s="33"/>
      <c r="Y37" s="33"/>
      <c r="Z37" s="33"/>
    </row>
    <row r="38" ht="12.75" customHeight="1">
      <c r="A38" s="33" t="s">
        <v>230</v>
      </c>
      <c r="B38" s="2" t="s">
        <v>1887</v>
      </c>
      <c r="C38" s="2" t="s">
        <v>206</v>
      </c>
      <c r="D38" s="2" t="s">
        <v>1888</v>
      </c>
      <c r="E38" s="2">
        <v>5744.0</v>
      </c>
      <c r="F38" s="2">
        <v>41.0</v>
      </c>
      <c r="G38" s="2">
        <v>-4706.0</v>
      </c>
      <c r="H38" s="2">
        <v>-4463.0</v>
      </c>
      <c r="I38" s="4">
        <f t="shared" si="2"/>
        <v>-4584.5</v>
      </c>
      <c r="J38" s="3">
        <v>-22.0</v>
      </c>
      <c r="K38" s="3">
        <v>15.8</v>
      </c>
      <c r="L38" s="2">
        <v>3.15</v>
      </c>
      <c r="M38" s="2">
        <v>0.0</v>
      </c>
      <c r="N38" s="2">
        <v>500.0</v>
      </c>
      <c r="O38" s="3">
        <v>0.0</v>
      </c>
      <c r="P38" s="2">
        <v>100.0</v>
      </c>
      <c r="Q38" s="4">
        <f t="shared" si="28"/>
        <v>0</v>
      </c>
      <c r="R38" s="2">
        <f t="shared" si="26"/>
        <v>500</v>
      </c>
      <c r="S38" s="4">
        <f t="shared" si="5"/>
        <v>5244</v>
      </c>
      <c r="T38" s="4">
        <v>-4230.0</v>
      </c>
      <c r="U38" s="4">
        <v>-3970.0</v>
      </c>
      <c r="V38" s="4">
        <f t="shared" si="6"/>
        <v>-4100</v>
      </c>
      <c r="W38" s="33"/>
      <c r="X38" s="33"/>
      <c r="Y38" s="33"/>
      <c r="Z38" s="33"/>
    </row>
    <row r="39" ht="12.75" customHeight="1">
      <c r="A39" s="33" t="s">
        <v>235</v>
      </c>
      <c r="B39" s="2" t="s">
        <v>1887</v>
      </c>
      <c r="C39" s="2" t="s">
        <v>206</v>
      </c>
      <c r="D39" s="2" t="s">
        <v>1888</v>
      </c>
      <c r="E39" s="2">
        <v>4516.0</v>
      </c>
      <c r="F39" s="2">
        <v>33.0</v>
      </c>
      <c r="G39" s="2">
        <v>-3359.0</v>
      </c>
      <c r="H39" s="2">
        <v>-3099.0</v>
      </c>
      <c r="I39" s="4">
        <f t="shared" si="2"/>
        <v>-3229</v>
      </c>
      <c r="J39" s="3">
        <v>-20.1</v>
      </c>
      <c r="K39" s="3">
        <v>12.4</v>
      </c>
      <c r="L39" s="2">
        <v>3.12</v>
      </c>
      <c r="M39" s="2">
        <v>0.0</v>
      </c>
      <c r="N39" s="2">
        <v>500.0</v>
      </c>
      <c r="O39" s="3">
        <v>0.0</v>
      </c>
      <c r="P39" s="2">
        <v>50.0</v>
      </c>
      <c r="Q39" s="4">
        <f t="shared" si="28"/>
        <v>0</v>
      </c>
      <c r="R39" s="2">
        <f t="shared" si="26"/>
        <v>250</v>
      </c>
      <c r="S39" s="4">
        <f t="shared" si="5"/>
        <v>4266</v>
      </c>
      <c r="T39" s="4">
        <v>-3003.0</v>
      </c>
      <c r="U39" s="4">
        <v>-2705.0</v>
      </c>
      <c r="V39" s="4">
        <f t="shared" si="6"/>
        <v>-2854</v>
      </c>
      <c r="W39" s="33"/>
      <c r="X39" s="33"/>
      <c r="Y39" s="33"/>
      <c r="Z39" s="33"/>
    </row>
    <row r="40" ht="12.75" customHeight="1">
      <c r="A40" s="33" t="s">
        <v>241</v>
      </c>
      <c r="B40" s="2" t="s">
        <v>244</v>
      </c>
      <c r="C40" s="2" t="s">
        <v>206</v>
      </c>
      <c r="D40" s="2" t="s">
        <v>1888</v>
      </c>
      <c r="E40" s="2">
        <v>6640.0</v>
      </c>
      <c r="F40" s="2">
        <v>55.0</v>
      </c>
      <c r="G40" s="2">
        <v>-5642.0</v>
      </c>
      <c r="H40" s="2">
        <v>-5478.0</v>
      </c>
      <c r="I40" s="4">
        <f t="shared" si="2"/>
        <v>-5560</v>
      </c>
      <c r="J40" s="3">
        <v>-20.3</v>
      </c>
      <c r="K40" s="3">
        <v>13.8</v>
      </c>
      <c r="L40" s="2">
        <v>3.16</v>
      </c>
      <c r="M40" s="2">
        <v>0.0</v>
      </c>
      <c r="N40" s="2">
        <v>500.0</v>
      </c>
      <c r="O40" s="3">
        <v>0.0</v>
      </c>
      <c r="P40" s="2">
        <v>100.0</v>
      </c>
      <c r="Q40" s="4">
        <f t="shared" si="28"/>
        <v>0</v>
      </c>
      <c r="R40" s="2">
        <f t="shared" si="26"/>
        <v>500</v>
      </c>
      <c r="S40" s="4">
        <f t="shared" si="5"/>
        <v>6140</v>
      </c>
      <c r="T40" s="4">
        <v>-5285.0</v>
      </c>
      <c r="U40" s="4">
        <v>-4910.0</v>
      </c>
      <c r="V40" s="4">
        <f t="shared" si="6"/>
        <v>-5097.5</v>
      </c>
      <c r="W40" s="33"/>
      <c r="X40" s="33"/>
      <c r="Y40" s="33"/>
      <c r="Z40" s="33"/>
    </row>
    <row r="41" ht="12.75" customHeight="1">
      <c r="A41" s="33" t="s">
        <v>248</v>
      </c>
      <c r="B41" s="2" t="s">
        <v>1889</v>
      </c>
      <c r="C41" s="2" t="s">
        <v>206</v>
      </c>
      <c r="D41" s="2" t="s">
        <v>252</v>
      </c>
      <c r="E41" s="2">
        <v>4555.0</v>
      </c>
      <c r="F41" s="2">
        <v>37.0</v>
      </c>
      <c r="G41" s="2">
        <v>-3487.0</v>
      </c>
      <c r="H41" s="2">
        <v>-3102.0</v>
      </c>
      <c r="I41" s="4">
        <f t="shared" si="2"/>
        <v>-3294.5</v>
      </c>
      <c r="J41" s="3">
        <v>-21.2</v>
      </c>
      <c r="K41" s="3">
        <v>12.8</v>
      </c>
      <c r="L41" s="2">
        <v>3.16</v>
      </c>
      <c r="M41" s="2">
        <v>0.0</v>
      </c>
      <c r="N41" s="2">
        <v>500.0</v>
      </c>
      <c r="O41" s="3">
        <v>0.0</v>
      </c>
      <c r="P41" s="2">
        <v>50.0</v>
      </c>
      <c r="Q41" s="4">
        <f t="shared" si="28"/>
        <v>0</v>
      </c>
      <c r="R41" s="2">
        <f t="shared" si="26"/>
        <v>250</v>
      </c>
      <c r="S41" s="4">
        <f t="shared" si="5"/>
        <v>4305</v>
      </c>
      <c r="T41" s="4">
        <v>-3017.0</v>
      </c>
      <c r="U41" s="4">
        <v>-2880.0</v>
      </c>
      <c r="V41" s="4">
        <f t="shared" si="6"/>
        <v>-2948.5</v>
      </c>
      <c r="W41" s="33"/>
      <c r="X41" s="33"/>
      <c r="Y41" s="33"/>
      <c r="Z41" s="33"/>
    </row>
    <row r="42" ht="12.75" customHeight="1">
      <c r="A42" s="33" t="s">
        <v>256</v>
      </c>
      <c r="B42" s="2" t="s">
        <v>259</v>
      </c>
      <c r="C42" s="2" t="s">
        <v>206</v>
      </c>
      <c r="D42" s="2" t="s">
        <v>260</v>
      </c>
      <c r="E42" s="2">
        <v>2880.0</v>
      </c>
      <c r="F42" s="2">
        <v>25.0</v>
      </c>
      <c r="G42" s="2">
        <v>-1192.0</v>
      </c>
      <c r="H42" s="2">
        <v>-936.0</v>
      </c>
      <c r="I42" s="4">
        <f t="shared" si="2"/>
        <v>-1064</v>
      </c>
      <c r="J42" s="3">
        <v>-17.9</v>
      </c>
      <c r="K42" s="3">
        <v>12.0</v>
      </c>
      <c r="L42" s="2">
        <v>3.18</v>
      </c>
      <c r="M42" s="2">
        <v>0.0</v>
      </c>
      <c r="N42" s="2">
        <v>500.0</v>
      </c>
      <c r="O42" s="3">
        <v>0.0</v>
      </c>
      <c r="P42" s="2">
        <v>50.0</v>
      </c>
      <c r="Q42" s="4">
        <f t="shared" si="28"/>
        <v>0</v>
      </c>
      <c r="R42" s="2">
        <f t="shared" si="26"/>
        <v>250</v>
      </c>
      <c r="S42" s="4">
        <f t="shared" si="5"/>
        <v>2630</v>
      </c>
      <c r="T42" s="4">
        <v>-825.0</v>
      </c>
      <c r="U42" s="4">
        <v>-778.0</v>
      </c>
      <c r="V42" s="4">
        <f t="shared" si="6"/>
        <v>-801.5</v>
      </c>
      <c r="W42" s="33"/>
      <c r="X42" s="33"/>
      <c r="Y42" s="33"/>
      <c r="Z42" s="33"/>
    </row>
    <row r="43" ht="12.75" customHeight="1">
      <c r="A43" s="33" t="s">
        <v>265</v>
      </c>
      <c r="B43" s="2" t="s">
        <v>268</v>
      </c>
      <c r="C43" s="2" t="s">
        <v>206</v>
      </c>
      <c r="D43" s="2" t="s">
        <v>252</v>
      </c>
      <c r="E43" s="2">
        <v>8065.0</v>
      </c>
      <c r="F43" s="2">
        <v>76.0</v>
      </c>
      <c r="G43" s="2">
        <v>-7313.0</v>
      </c>
      <c r="H43" s="2">
        <v>-6697.0</v>
      </c>
      <c r="I43" s="4">
        <f t="shared" si="2"/>
        <v>-7005</v>
      </c>
      <c r="J43" s="3">
        <v>-20.8</v>
      </c>
      <c r="K43" s="3">
        <v>14.9</v>
      </c>
      <c r="L43" s="2">
        <v>3.16</v>
      </c>
      <c r="M43" s="2">
        <v>0.0</v>
      </c>
      <c r="N43" s="2">
        <v>500.0</v>
      </c>
      <c r="O43" s="3">
        <v>0.0</v>
      </c>
      <c r="P43" s="2">
        <v>100.0</v>
      </c>
      <c r="Q43" s="4">
        <f t="shared" si="28"/>
        <v>0</v>
      </c>
      <c r="R43" s="2">
        <f t="shared" si="26"/>
        <v>500</v>
      </c>
      <c r="S43" s="4">
        <f t="shared" si="5"/>
        <v>7565</v>
      </c>
      <c r="T43" s="4">
        <v>-6571.0</v>
      </c>
      <c r="U43" s="4">
        <v>-6241.0</v>
      </c>
      <c r="V43" s="4">
        <f t="shared" si="6"/>
        <v>-6406</v>
      </c>
      <c r="W43" s="33"/>
      <c r="X43" s="33"/>
      <c r="Y43" s="33"/>
      <c r="Z43" s="33"/>
    </row>
    <row r="44" ht="12.75" customHeight="1">
      <c r="A44" s="33" t="s">
        <v>272</v>
      </c>
      <c r="B44" s="2" t="s">
        <v>268</v>
      </c>
      <c r="C44" s="2" t="s">
        <v>206</v>
      </c>
      <c r="D44" s="2" t="s">
        <v>252</v>
      </c>
      <c r="E44" s="2">
        <v>7317.0</v>
      </c>
      <c r="F44" s="2">
        <v>62.0</v>
      </c>
      <c r="G44" s="2">
        <v>-6370.0</v>
      </c>
      <c r="H44" s="2">
        <v>-6034.0</v>
      </c>
      <c r="I44" s="4">
        <f t="shared" si="2"/>
        <v>-6202</v>
      </c>
      <c r="J44" s="3">
        <v>-20.2</v>
      </c>
      <c r="K44" s="3">
        <v>15.4</v>
      </c>
      <c r="L44" s="2">
        <v>3.15</v>
      </c>
      <c r="M44" s="2">
        <v>0.0</v>
      </c>
      <c r="N44" s="2">
        <v>500.0</v>
      </c>
      <c r="O44" s="3">
        <v>0.0</v>
      </c>
      <c r="P44" s="2">
        <v>100.0</v>
      </c>
      <c r="Q44" s="4">
        <f t="shared" si="28"/>
        <v>0</v>
      </c>
      <c r="R44" s="2">
        <f t="shared" si="26"/>
        <v>500</v>
      </c>
      <c r="S44" s="4">
        <f t="shared" si="5"/>
        <v>6817</v>
      </c>
      <c r="T44" s="4">
        <v>-5839.0</v>
      </c>
      <c r="U44" s="4">
        <v>-5622.0</v>
      </c>
      <c r="V44" s="4">
        <f t="shared" si="6"/>
        <v>-5730.5</v>
      </c>
      <c r="W44" s="33"/>
      <c r="X44" s="33"/>
      <c r="Y44" s="33"/>
      <c r="Z44" s="33"/>
    </row>
    <row r="45" ht="12.75" customHeight="1">
      <c r="A45" s="33" t="s">
        <v>278</v>
      </c>
      <c r="B45" s="2" t="s">
        <v>281</v>
      </c>
      <c r="C45" s="2" t="s">
        <v>206</v>
      </c>
      <c r="D45" s="2" t="s">
        <v>252</v>
      </c>
      <c r="E45" s="2">
        <v>6655.0</v>
      </c>
      <c r="F45" s="2">
        <v>32.0</v>
      </c>
      <c r="G45" s="2">
        <v>-5633.0</v>
      </c>
      <c r="H45" s="2">
        <v>-5484.0</v>
      </c>
      <c r="I45" s="4">
        <f t="shared" si="2"/>
        <v>-5558.5</v>
      </c>
      <c r="J45" s="3">
        <v>-21.3</v>
      </c>
      <c r="K45" s="3">
        <v>15.0</v>
      </c>
      <c r="L45" s="2">
        <v>3.1</v>
      </c>
      <c r="M45" s="2">
        <v>0.0</v>
      </c>
      <c r="N45" s="2">
        <v>500.0</v>
      </c>
      <c r="O45" s="3">
        <v>0.0</v>
      </c>
      <c r="P45" s="2">
        <v>100.0</v>
      </c>
      <c r="Q45" s="4">
        <f t="shared" si="28"/>
        <v>0</v>
      </c>
      <c r="R45" s="2">
        <f t="shared" si="26"/>
        <v>500</v>
      </c>
      <c r="S45" s="4">
        <f t="shared" si="5"/>
        <v>6155</v>
      </c>
      <c r="T45" s="4">
        <v>-5210.0</v>
      </c>
      <c r="U45" s="4">
        <v>-5005.0</v>
      </c>
      <c r="V45" s="4">
        <f t="shared" si="6"/>
        <v>-5107.5</v>
      </c>
      <c r="W45" s="33"/>
      <c r="X45" s="33"/>
      <c r="Y45" s="33"/>
      <c r="Z45" s="33"/>
    </row>
    <row r="46" ht="12.75" customHeight="1">
      <c r="A46" s="33" t="s">
        <v>284</v>
      </c>
      <c r="B46" s="2" t="s">
        <v>287</v>
      </c>
      <c r="C46" s="2" t="s">
        <v>206</v>
      </c>
      <c r="D46" s="2" t="s">
        <v>252</v>
      </c>
      <c r="E46" s="2">
        <v>4225.0</v>
      </c>
      <c r="F46" s="2">
        <v>29.0</v>
      </c>
      <c r="G46" s="2">
        <v>-2906.0</v>
      </c>
      <c r="H46" s="2">
        <v>-2697.0</v>
      </c>
      <c r="I46" s="4">
        <f t="shared" si="2"/>
        <v>-2801.5</v>
      </c>
      <c r="J46" s="3">
        <v>-22.9</v>
      </c>
      <c r="K46" s="3">
        <v>14.0</v>
      </c>
      <c r="L46" s="2">
        <v>3.14</v>
      </c>
      <c r="M46" s="2">
        <v>0.0</v>
      </c>
      <c r="N46" s="2">
        <v>500.0</v>
      </c>
      <c r="O46" s="3">
        <v>0.0</v>
      </c>
      <c r="P46" s="2">
        <v>100.0</v>
      </c>
      <c r="Q46" s="4">
        <f t="shared" si="28"/>
        <v>0</v>
      </c>
      <c r="R46" s="2">
        <f t="shared" si="26"/>
        <v>500</v>
      </c>
      <c r="S46" s="4">
        <f t="shared" si="5"/>
        <v>3725</v>
      </c>
      <c r="T46" s="4">
        <v>-2204.0</v>
      </c>
      <c r="U46" s="4">
        <v>-2030.0</v>
      </c>
      <c r="V46" s="4">
        <f t="shared" si="6"/>
        <v>-2117</v>
      </c>
      <c r="W46" s="33"/>
      <c r="X46" s="33"/>
      <c r="Y46" s="33"/>
      <c r="Z46" s="33"/>
    </row>
    <row r="47" ht="12.75" customHeight="1">
      <c r="A47" s="33" t="s">
        <v>292</v>
      </c>
      <c r="B47" s="2" t="s">
        <v>1889</v>
      </c>
      <c r="C47" s="2" t="s">
        <v>206</v>
      </c>
      <c r="D47" s="2" t="s">
        <v>252</v>
      </c>
      <c r="E47" s="2">
        <v>4698.0</v>
      </c>
      <c r="F47" s="2">
        <v>32.0</v>
      </c>
      <c r="G47" s="2">
        <v>-3623.0</v>
      </c>
      <c r="H47" s="2">
        <v>-3371.0</v>
      </c>
      <c r="I47" s="4">
        <f t="shared" si="2"/>
        <v>-3497</v>
      </c>
      <c r="J47" s="3">
        <v>-20.2</v>
      </c>
      <c r="K47" s="3">
        <v>13.9</v>
      </c>
      <c r="L47" s="2">
        <v>3.13</v>
      </c>
      <c r="M47" s="2">
        <v>0.0</v>
      </c>
      <c r="N47" s="2">
        <v>500.0</v>
      </c>
      <c r="O47" s="3">
        <v>0.0</v>
      </c>
      <c r="P47" s="2">
        <v>100.0</v>
      </c>
      <c r="Q47" s="4">
        <f t="shared" si="28"/>
        <v>0</v>
      </c>
      <c r="R47" s="2">
        <f t="shared" si="26"/>
        <v>500</v>
      </c>
      <c r="S47" s="4">
        <f t="shared" si="5"/>
        <v>4198</v>
      </c>
      <c r="T47" s="4">
        <v>-2896.0</v>
      </c>
      <c r="U47" s="4">
        <v>-2668.0</v>
      </c>
      <c r="V47" s="4">
        <f t="shared" si="6"/>
        <v>-2782</v>
      </c>
      <c r="W47" s="33"/>
      <c r="X47" s="33"/>
      <c r="Y47" s="33"/>
      <c r="Z47" s="33"/>
    </row>
    <row r="48" ht="12.75" customHeight="1">
      <c r="A48" s="33" t="s">
        <v>298</v>
      </c>
      <c r="B48" s="2" t="s">
        <v>281</v>
      </c>
      <c r="C48" s="2" t="s">
        <v>206</v>
      </c>
      <c r="D48" s="2" t="s">
        <v>252</v>
      </c>
      <c r="E48" s="2">
        <v>6560.0</v>
      </c>
      <c r="F48" s="2">
        <v>49.0</v>
      </c>
      <c r="G48" s="2">
        <v>-5621.0</v>
      </c>
      <c r="H48" s="2">
        <v>-5388.0</v>
      </c>
      <c r="I48" s="4">
        <f t="shared" si="2"/>
        <v>-5504.5</v>
      </c>
      <c r="J48" s="3">
        <v>-19.6</v>
      </c>
      <c r="K48" s="3">
        <v>13.9</v>
      </c>
      <c r="L48" s="2">
        <v>3.12</v>
      </c>
      <c r="M48" s="2">
        <v>0.0</v>
      </c>
      <c r="N48" s="2">
        <v>500.0</v>
      </c>
      <c r="O48" s="3">
        <v>0.0</v>
      </c>
      <c r="P48" s="2">
        <v>100.0</v>
      </c>
      <c r="Q48" s="4">
        <f t="shared" si="28"/>
        <v>0</v>
      </c>
      <c r="R48" s="2">
        <f t="shared" si="26"/>
        <v>500</v>
      </c>
      <c r="S48" s="4">
        <f t="shared" si="5"/>
        <v>6060</v>
      </c>
      <c r="T48" s="4">
        <v>-5206.0</v>
      </c>
      <c r="U48" s="4">
        <v>-4799.0</v>
      </c>
      <c r="V48" s="4">
        <f t="shared" si="6"/>
        <v>-5002.5</v>
      </c>
      <c r="W48" s="33"/>
      <c r="X48" s="33"/>
      <c r="Y48" s="33"/>
      <c r="Z48" s="33"/>
    </row>
    <row r="49" ht="12.75" customHeight="1">
      <c r="A49" s="33" t="s">
        <v>302</v>
      </c>
      <c r="B49" s="2" t="s">
        <v>1890</v>
      </c>
      <c r="C49" s="2" t="s">
        <v>206</v>
      </c>
      <c r="D49" s="2" t="s">
        <v>252</v>
      </c>
      <c r="E49" s="2">
        <v>4591.0</v>
      </c>
      <c r="F49" s="2">
        <v>51.0</v>
      </c>
      <c r="G49" s="2">
        <v>-3517.0</v>
      </c>
      <c r="H49" s="2">
        <v>-3103.0</v>
      </c>
      <c r="I49" s="4">
        <f t="shared" si="2"/>
        <v>-3310</v>
      </c>
      <c r="J49" s="3">
        <v>-23.4</v>
      </c>
      <c r="K49" s="3">
        <v>14.7</v>
      </c>
      <c r="L49" s="2">
        <v>3.13</v>
      </c>
      <c r="M49" s="2">
        <v>0.0</v>
      </c>
      <c r="N49" s="2">
        <v>500.0</v>
      </c>
      <c r="O49" s="3">
        <v>0.0</v>
      </c>
      <c r="P49" s="2">
        <v>100.0</v>
      </c>
      <c r="Q49" s="4">
        <f t="shared" si="28"/>
        <v>0</v>
      </c>
      <c r="R49" s="2">
        <f t="shared" si="26"/>
        <v>500</v>
      </c>
      <c r="S49" s="4">
        <f t="shared" si="5"/>
        <v>4091</v>
      </c>
      <c r="T49" s="4">
        <v>-2872.0</v>
      </c>
      <c r="U49" s="4">
        <v>-2489.0</v>
      </c>
      <c r="V49" s="4">
        <f t="shared" si="6"/>
        <v>-2680.5</v>
      </c>
      <c r="W49" s="33"/>
      <c r="X49" s="33"/>
      <c r="Y49" s="33"/>
      <c r="Z49" s="33"/>
    </row>
    <row r="50" ht="12.75" customHeight="1">
      <c r="A50" s="33" t="s">
        <v>306</v>
      </c>
      <c r="B50" s="2" t="s">
        <v>309</v>
      </c>
      <c r="C50" s="2" t="s">
        <v>206</v>
      </c>
      <c r="D50" s="2" t="s">
        <v>252</v>
      </c>
      <c r="E50" s="2">
        <v>4757.0</v>
      </c>
      <c r="F50" s="2">
        <v>54.0</v>
      </c>
      <c r="G50" s="2">
        <v>-3641.0</v>
      </c>
      <c r="H50" s="2">
        <v>-3376.0</v>
      </c>
      <c r="I50" s="4">
        <f t="shared" si="2"/>
        <v>-3508.5</v>
      </c>
      <c r="J50" s="3">
        <v>-20.1</v>
      </c>
      <c r="K50" s="3">
        <v>13.7</v>
      </c>
      <c r="L50" s="2">
        <v>3.12</v>
      </c>
      <c r="M50" s="2">
        <v>0.0</v>
      </c>
      <c r="N50" s="2">
        <v>500.0</v>
      </c>
      <c r="O50" s="3">
        <v>0.0</v>
      </c>
      <c r="P50" s="2">
        <v>100.0</v>
      </c>
      <c r="Q50" s="4">
        <f t="shared" si="28"/>
        <v>0</v>
      </c>
      <c r="R50" s="2">
        <f t="shared" si="26"/>
        <v>500</v>
      </c>
      <c r="S50" s="4">
        <f t="shared" si="5"/>
        <v>4257</v>
      </c>
      <c r="T50" s="4">
        <v>-3016.0</v>
      </c>
      <c r="U50" s="4">
        <v>-2668.0</v>
      </c>
      <c r="V50" s="4">
        <f t="shared" si="6"/>
        <v>-2842</v>
      </c>
      <c r="W50" s="33"/>
      <c r="X50" s="33"/>
      <c r="Y50" s="33"/>
      <c r="Z50" s="33"/>
    </row>
    <row r="51" ht="12.75" customHeight="1">
      <c r="A51" s="33" t="s">
        <v>313</v>
      </c>
      <c r="B51" s="2" t="s">
        <v>309</v>
      </c>
      <c r="C51" s="2" t="s">
        <v>206</v>
      </c>
      <c r="D51" s="2" t="s">
        <v>252</v>
      </c>
      <c r="E51" s="2">
        <v>3588.0</v>
      </c>
      <c r="F51" s="2">
        <v>29.0</v>
      </c>
      <c r="G51" s="2">
        <v>-2029.0</v>
      </c>
      <c r="H51" s="2">
        <v>-1830.0</v>
      </c>
      <c r="I51" s="4">
        <f t="shared" si="2"/>
        <v>-1929.5</v>
      </c>
      <c r="J51" s="3">
        <v>-21.5</v>
      </c>
      <c r="K51" s="3">
        <v>14.6</v>
      </c>
      <c r="L51" s="2">
        <v>3.19</v>
      </c>
      <c r="M51" s="2">
        <v>0.0</v>
      </c>
      <c r="N51" s="2">
        <v>500.0</v>
      </c>
      <c r="O51" s="3">
        <v>0.0</v>
      </c>
      <c r="P51" s="2">
        <v>100.0</v>
      </c>
      <c r="Q51" s="4">
        <f t="shared" si="28"/>
        <v>0</v>
      </c>
      <c r="R51" s="2">
        <f t="shared" si="26"/>
        <v>500</v>
      </c>
      <c r="S51" s="4">
        <f t="shared" si="5"/>
        <v>3088</v>
      </c>
      <c r="T51" s="4">
        <v>-1423.0</v>
      </c>
      <c r="U51" s="4">
        <v>-1271.0</v>
      </c>
      <c r="V51" s="4">
        <f t="shared" si="6"/>
        <v>-1347</v>
      </c>
      <c r="W51" s="33"/>
      <c r="X51" s="33"/>
      <c r="Y51" s="33"/>
      <c r="Z51" s="33"/>
    </row>
    <row r="52" ht="12.75" customHeight="1">
      <c r="A52" s="33" t="s">
        <v>317</v>
      </c>
      <c r="B52" s="2" t="s">
        <v>309</v>
      </c>
      <c r="C52" s="2" t="s">
        <v>206</v>
      </c>
      <c r="D52" s="2" t="s">
        <v>252</v>
      </c>
      <c r="E52" s="2">
        <v>5433.0</v>
      </c>
      <c r="F52" s="2">
        <v>37.0</v>
      </c>
      <c r="G52" s="2">
        <v>-4352.0</v>
      </c>
      <c r="H52" s="2">
        <v>-4174.0</v>
      </c>
      <c r="I52" s="4">
        <f t="shared" si="2"/>
        <v>-4263</v>
      </c>
      <c r="J52" s="3">
        <v>-20.9</v>
      </c>
      <c r="K52" s="3">
        <v>15.3</v>
      </c>
      <c r="L52" s="2">
        <v>3.19</v>
      </c>
      <c r="M52" s="2">
        <v>0.0</v>
      </c>
      <c r="N52" s="2">
        <v>500.0</v>
      </c>
      <c r="O52" s="3">
        <v>0.0</v>
      </c>
      <c r="P52" s="2">
        <v>100.0</v>
      </c>
      <c r="Q52" s="4">
        <f t="shared" si="28"/>
        <v>0</v>
      </c>
      <c r="R52" s="2">
        <f t="shared" si="26"/>
        <v>500</v>
      </c>
      <c r="S52" s="4">
        <f t="shared" si="5"/>
        <v>4933</v>
      </c>
      <c r="T52" s="4">
        <v>-3785.0</v>
      </c>
      <c r="U52" s="4">
        <v>-3642.0</v>
      </c>
      <c r="V52" s="4">
        <f t="shared" si="6"/>
        <v>-3713.5</v>
      </c>
      <c r="W52" s="33"/>
      <c r="X52" s="33"/>
      <c r="Y52" s="33"/>
      <c r="Z52" s="33"/>
    </row>
    <row r="53" ht="12.75" customHeight="1">
      <c r="A53" s="33" t="s">
        <v>321</v>
      </c>
      <c r="B53" s="2" t="s">
        <v>324</v>
      </c>
      <c r="C53" s="2" t="s">
        <v>206</v>
      </c>
      <c r="D53" s="2" t="s">
        <v>1891</v>
      </c>
      <c r="E53" s="2">
        <v>7663.0</v>
      </c>
      <c r="F53" s="2">
        <v>44.0</v>
      </c>
      <c r="G53" s="2">
        <v>-6594.0</v>
      </c>
      <c r="H53" s="2">
        <v>-6434.0</v>
      </c>
      <c r="I53" s="4">
        <f t="shared" si="2"/>
        <v>-6514</v>
      </c>
      <c r="J53" s="3">
        <v>-19.3</v>
      </c>
      <c r="K53" s="3">
        <v>12.9</v>
      </c>
      <c r="L53" s="2">
        <v>3.2</v>
      </c>
      <c r="M53" s="2">
        <v>0.0</v>
      </c>
      <c r="N53" s="2">
        <v>500.0</v>
      </c>
      <c r="O53" s="3">
        <v>0.0</v>
      </c>
      <c r="P53" s="2">
        <v>50.0</v>
      </c>
      <c r="Q53" s="4">
        <f t="shared" si="28"/>
        <v>0</v>
      </c>
      <c r="R53" s="2">
        <f t="shared" si="26"/>
        <v>250</v>
      </c>
      <c r="S53" s="4">
        <f t="shared" si="5"/>
        <v>7413</v>
      </c>
      <c r="T53" s="4">
        <v>-6412.0</v>
      </c>
      <c r="U53" s="4">
        <v>-6095.0</v>
      </c>
      <c r="V53" s="4">
        <f t="shared" si="6"/>
        <v>-6253.5</v>
      </c>
      <c r="W53" s="33"/>
      <c r="X53" s="33"/>
      <c r="Y53" s="33"/>
      <c r="Z53" s="33"/>
    </row>
    <row r="54" ht="12.75" customHeight="1">
      <c r="A54" s="33" t="s">
        <v>329</v>
      </c>
      <c r="B54" s="2" t="s">
        <v>324</v>
      </c>
      <c r="C54" s="2" t="s">
        <v>206</v>
      </c>
      <c r="D54" s="2" t="s">
        <v>1891</v>
      </c>
      <c r="E54" s="2">
        <v>7533.0</v>
      </c>
      <c r="F54" s="2">
        <v>38.0</v>
      </c>
      <c r="G54" s="2">
        <v>-6462.0</v>
      </c>
      <c r="H54" s="2">
        <v>-6257.0</v>
      </c>
      <c r="I54" s="4">
        <f t="shared" si="2"/>
        <v>-6359.5</v>
      </c>
      <c r="J54" s="3">
        <v>-20.8</v>
      </c>
      <c r="K54" s="3">
        <v>13.9</v>
      </c>
      <c r="L54" s="2">
        <v>3.17</v>
      </c>
      <c r="M54" s="2">
        <v>0.0</v>
      </c>
      <c r="N54" s="2">
        <v>500.0</v>
      </c>
      <c r="O54" s="3">
        <v>0.0</v>
      </c>
      <c r="P54" s="2">
        <v>100.0</v>
      </c>
      <c r="Q54" s="4">
        <f t="shared" si="28"/>
        <v>0</v>
      </c>
      <c r="R54" s="2">
        <f t="shared" si="26"/>
        <v>500</v>
      </c>
      <c r="S54" s="4">
        <f t="shared" si="5"/>
        <v>7033</v>
      </c>
      <c r="T54" s="4">
        <v>-6009.0</v>
      </c>
      <c r="U54" s="4">
        <v>-5806.0</v>
      </c>
      <c r="V54" s="4">
        <f t="shared" si="6"/>
        <v>-5907.5</v>
      </c>
      <c r="W54" s="33"/>
      <c r="X54" s="33"/>
      <c r="Y54" s="33"/>
      <c r="Z54" s="33"/>
    </row>
    <row r="55" ht="12.75" customHeight="1">
      <c r="A55" s="33" t="s">
        <v>333</v>
      </c>
      <c r="B55" s="2" t="s">
        <v>335</v>
      </c>
      <c r="C55" s="2" t="s">
        <v>37</v>
      </c>
      <c r="D55" s="2" t="s">
        <v>55</v>
      </c>
      <c r="E55" s="2">
        <v>8212.0</v>
      </c>
      <c r="F55" s="2">
        <v>33.0</v>
      </c>
      <c r="G55" s="2">
        <v>-7337.0</v>
      </c>
      <c r="H55" s="2">
        <v>-7077.0</v>
      </c>
      <c r="I55" s="4">
        <f t="shared" si="2"/>
        <v>-7207</v>
      </c>
      <c r="J55" s="3">
        <v>-18.3</v>
      </c>
      <c r="K55" s="3">
        <v>12.1</v>
      </c>
      <c r="L55" s="2"/>
      <c r="M55" s="2">
        <v>273.0</v>
      </c>
      <c r="N55" s="2">
        <v>260.0</v>
      </c>
      <c r="O55" s="3">
        <f>-100*(-21-J55)/11</f>
        <v>24.54545455</v>
      </c>
      <c r="P55" s="2">
        <v>0.0</v>
      </c>
      <c r="Q55" s="4">
        <f t="shared" si="28"/>
        <v>67.00909091</v>
      </c>
      <c r="R55" s="2">
        <f t="shared" si="26"/>
        <v>0</v>
      </c>
      <c r="S55" s="4">
        <f t="shared" si="5"/>
        <v>8144.990909</v>
      </c>
      <c r="T55" s="4">
        <v>-7315.0</v>
      </c>
      <c r="U55" s="4">
        <v>-7052.0</v>
      </c>
      <c r="V55" s="4">
        <f t="shared" si="6"/>
        <v>-7183.5</v>
      </c>
      <c r="W55" s="33"/>
      <c r="X55" s="33"/>
      <c r="Y55" s="33"/>
      <c r="Z55" s="33"/>
    </row>
    <row r="56" ht="12.75" customHeight="1">
      <c r="A56" s="33" t="s">
        <v>338</v>
      </c>
      <c r="B56" s="2" t="s">
        <v>340</v>
      </c>
      <c r="C56" s="2" t="s">
        <v>37</v>
      </c>
      <c r="D56" s="2" t="s">
        <v>55</v>
      </c>
      <c r="E56" s="2">
        <v>3803.0</v>
      </c>
      <c r="F56" s="2">
        <v>31.0</v>
      </c>
      <c r="G56" s="2">
        <v>-2398.0</v>
      </c>
      <c r="H56" s="2">
        <v>-2138.0</v>
      </c>
      <c r="I56" s="4">
        <f t="shared" si="2"/>
        <v>-2268</v>
      </c>
      <c r="J56" s="3">
        <v>-21.2</v>
      </c>
      <c r="K56" s="3">
        <v>9.5</v>
      </c>
      <c r="L56" s="2">
        <v>3.16</v>
      </c>
      <c r="M56" s="2">
        <v>273.0</v>
      </c>
      <c r="N56" s="2">
        <v>260.0</v>
      </c>
      <c r="O56" s="3">
        <v>0.0</v>
      </c>
      <c r="P56" s="2">
        <v>0.0</v>
      </c>
      <c r="Q56" s="4">
        <f t="shared" si="28"/>
        <v>0</v>
      </c>
      <c r="R56" s="2">
        <f t="shared" si="26"/>
        <v>0</v>
      </c>
      <c r="S56" s="4">
        <f t="shared" si="5"/>
        <v>3803</v>
      </c>
      <c r="T56" s="4">
        <v>-2398.0</v>
      </c>
      <c r="U56" s="4">
        <v>-2138.0</v>
      </c>
      <c r="V56" s="4">
        <f t="shared" si="6"/>
        <v>-2268</v>
      </c>
      <c r="W56" s="33"/>
      <c r="X56" s="33"/>
      <c r="Y56" s="33"/>
      <c r="Z56" s="33"/>
    </row>
    <row r="57" ht="12.75" customHeight="1">
      <c r="A57" s="33" t="s">
        <v>344</v>
      </c>
      <c r="B57" s="2" t="s">
        <v>347</v>
      </c>
      <c r="C57" s="2" t="s">
        <v>37</v>
      </c>
      <c r="D57" s="2" t="s">
        <v>55</v>
      </c>
      <c r="E57" s="2">
        <v>3512.0</v>
      </c>
      <c r="F57" s="2">
        <v>33.0</v>
      </c>
      <c r="G57" s="2">
        <v>-1931.0</v>
      </c>
      <c r="H57" s="2">
        <v>-1744.0</v>
      </c>
      <c r="I57" s="4">
        <f t="shared" si="2"/>
        <v>-1837.5</v>
      </c>
      <c r="J57" s="3">
        <v>-19.2</v>
      </c>
      <c r="K57" s="3">
        <v>10.1</v>
      </c>
      <c r="L57" s="2">
        <v>3.16</v>
      </c>
      <c r="M57" s="2">
        <v>273.0</v>
      </c>
      <c r="N57" s="2">
        <v>260.0</v>
      </c>
      <c r="O57" s="3">
        <f>-100*(-21-J57)/11</f>
        <v>16.36363636</v>
      </c>
      <c r="P57" s="2">
        <v>0.0</v>
      </c>
      <c r="Q57" s="4">
        <f t="shared" si="28"/>
        <v>44.67272727</v>
      </c>
      <c r="R57" s="2">
        <f t="shared" si="26"/>
        <v>0</v>
      </c>
      <c r="S57" s="4">
        <f t="shared" si="5"/>
        <v>3467.327273</v>
      </c>
      <c r="T57" s="4">
        <v>-1886.0</v>
      </c>
      <c r="U57" s="4">
        <v>-1689.0</v>
      </c>
      <c r="V57" s="4">
        <f t="shared" si="6"/>
        <v>-1787.5</v>
      </c>
      <c r="W57" s="33"/>
      <c r="X57" s="33"/>
      <c r="Y57" s="33"/>
      <c r="Z57" s="33"/>
    </row>
    <row r="58" ht="12.75" customHeight="1">
      <c r="A58" s="33" t="s">
        <v>350</v>
      </c>
      <c r="B58" s="2" t="s">
        <v>353</v>
      </c>
      <c r="C58" s="2" t="s">
        <v>206</v>
      </c>
      <c r="D58" s="2" t="s">
        <v>354</v>
      </c>
      <c r="E58" s="2">
        <v>9080.0</v>
      </c>
      <c r="F58" s="2">
        <v>35.0</v>
      </c>
      <c r="G58" s="2">
        <v>-8342.0</v>
      </c>
      <c r="H58" s="2">
        <v>-8236.0</v>
      </c>
      <c r="I58" s="4">
        <f t="shared" si="2"/>
        <v>-8289</v>
      </c>
      <c r="J58" s="3">
        <v>-23.3</v>
      </c>
      <c r="K58" s="3">
        <v>12.6</v>
      </c>
      <c r="L58" s="2">
        <v>3.22</v>
      </c>
      <c r="M58" s="2">
        <v>0.0</v>
      </c>
      <c r="N58" s="2">
        <v>500.0</v>
      </c>
      <c r="O58" s="3">
        <v>0.0</v>
      </c>
      <c r="P58" s="2">
        <v>50.0</v>
      </c>
      <c r="Q58" s="4">
        <f t="shared" si="28"/>
        <v>0</v>
      </c>
      <c r="R58" s="2">
        <f t="shared" si="26"/>
        <v>250</v>
      </c>
      <c r="S58" s="4">
        <f t="shared" si="5"/>
        <v>8830</v>
      </c>
      <c r="T58" s="4">
        <v>-8197.0</v>
      </c>
      <c r="U58" s="4">
        <v>-7756.0</v>
      </c>
      <c r="V58" s="4">
        <f t="shared" si="6"/>
        <v>-7976.5</v>
      </c>
      <c r="W58" s="33"/>
      <c r="X58" s="33"/>
      <c r="Y58" s="33"/>
      <c r="Z58" s="33"/>
    </row>
    <row r="59" ht="12.75" customHeight="1">
      <c r="A59" s="33" t="s">
        <v>357</v>
      </c>
      <c r="B59" s="2" t="s">
        <v>360</v>
      </c>
      <c r="C59" s="2" t="s">
        <v>206</v>
      </c>
      <c r="D59" s="2" t="s">
        <v>260</v>
      </c>
      <c r="E59" s="2">
        <v>5280.0</v>
      </c>
      <c r="F59" s="2">
        <v>30.0</v>
      </c>
      <c r="G59" s="2">
        <v>-4236.0</v>
      </c>
      <c r="H59" s="2">
        <v>-3991.0</v>
      </c>
      <c r="I59" s="4">
        <f t="shared" si="2"/>
        <v>-4113.5</v>
      </c>
      <c r="J59" s="3">
        <v>-20.2</v>
      </c>
      <c r="K59" s="3">
        <v>12.5</v>
      </c>
      <c r="L59" s="2">
        <v>3.22</v>
      </c>
      <c r="M59" s="2">
        <v>0.0</v>
      </c>
      <c r="N59" s="2">
        <v>500.0</v>
      </c>
      <c r="O59" s="3">
        <v>0.0</v>
      </c>
      <c r="P59" s="2">
        <v>50.0</v>
      </c>
      <c r="Q59" s="4">
        <f t="shared" si="28"/>
        <v>0</v>
      </c>
      <c r="R59" s="2">
        <f t="shared" si="26"/>
        <v>250</v>
      </c>
      <c r="S59" s="4">
        <f t="shared" si="5"/>
        <v>5030</v>
      </c>
      <c r="T59" s="4">
        <v>-3949.0</v>
      </c>
      <c r="U59" s="4">
        <v>-3712.0</v>
      </c>
      <c r="V59" s="4">
        <f t="shared" si="6"/>
        <v>-3830.5</v>
      </c>
      <c r="W59" s="33"/>
      <c r="X59" s="33"/>
      <c r="Y59" s="33"/>
      <c r="Z59" s="33"/>
    </row>
    <row r="60" ht="12.75" customHeight="1">
      <c r="A60" s="33" t="s">
        <v>365</v>
      </c>
      <c r="B60" s="2" t="s">
        <v>368</v>
      </c>
      <c r="C60" s="2" t="s">
        <v>369</v>
      </c>
      <c r="D60" s="2" t="s">
        <v>370</v>
      </c>
      <c r="E60" s="2">
        <v>6986.0</v>
      </c>
      <c r="F60" s="2">
        <v>52.0</v>
      </c>
      <c r="G60" s="2">
        <v>-5984.0</v>
      </c>
      <c r="H60" s="2">
        <v>-5742.0</v>
      </c>
      <c r="I60" s="4">
        <f t="shared" si="2"/>
        <v>-5863</v>
      </c>
      <c r="J60" s="3">
        <v>-17.0</v>
      </c>
      <c r="K60" s="3">
        <v>12.1</v>
      </c>
      <c r="L60" s="2">
        <v>3.19</v>
      </c>
      <c r="M60" s="2">
        <v>0.0</v>
      </c>
      <c r="N60" s="2">
        <v>500.0</v>
      </c>
      <c r="O60" s="3">
        <v>0.0</v>
      </c>
      <c r="P60" s="2">
        <v>50.0</v>
      </c>
      <c r="Q60" s="4">
        <f t="shared" si="28"/>
        <v>0</v>
      </c>
      <c r="R60" s="2">
        <f t="shared" si="26"/>
        <v>250</v>
      </c>
      <c r="S60" s="4">
        <f t="shared" si="5"/>
        <v>6736</v>
      </c>
      <c r="T60" s="4">
        <v>-5731.0</v>
      </c>
      <c r="U60" s="4">
        <v>-5557.0</v>
      </c>
      <c r="V60" s="4">
        <f t="shared" si="6"/>
        <v>-5644</v>
      </c>
      <c r="W60" s="33"/>
      <c r="X60" s="33"/>
      <c r="Y60" s="33"/>
      <c r="Z60" s="33"/>
    </row>
    <row r="61" ht="12.75" customHeight="1">
      <c r="A61" s="33" t="s">
        <v>374</v>
      </c>
      <c r="B61" s="2" t="s">
        <v>377</v>
      </c>
      <c r="C61" s="2" t="s">
        <v>206</v>
      </c>
      <c r="D61" s="2" t="s">
        <v>378</v>
      </c>
      <c r="E61" s="2">
        <v>6627.0</v>
      </c>
      <c r="F61" s="2">
        <v>39.0</v>
      </c>
      <c r="G61" s="2">
        <v>-5624.0</v>
      </c>
      <c r="H61" s="2">
        <v>-5482.0</v>
      </c>
      <c r="I61" s="4">
        <f t="shared" si="2"/>
        <v>-5553</v>
      </c>
      <c r="J61" s="3">
        <v>-21.3</v>
      </c>
      <c r="K61" s="3">
        <v>11.1</v>
      </c>
      <c r="L61" s="2">
        <v>3.17</v>
      </c>
      <c r="M61" s="2">
        <v>0.0</v>
      </c>
      <c r="N61" s="2">
        <v>500.0</v>
      </c>
      <c r="O61" s="3">
        <v>0.0</v>
      </c>
      <c r="P61" s="2">
        <v>50.0</v>
      </c>
      <c r="Q61" s="4">
        <f t="shared" si="28"/>
        <v>0</v>
      </c>
      <c r="R61" s="2">
        <f t="shared" si="26"/>
        <v>250</v>
      </c>
      <c r="S61" s="4">
        <f t="shared" si="5"/>
        <v>6377</v>
      </c>
      <c r="T61" s="4">
        <v>-5473.0</v>
      </c>
      <c r="U61" s="4">
        <v>-5222.0</v>
      </c>
      <c r="V61" s="4">
        <f t="shared" si="6"/>
        <v>-5347.5</v>
      </c>
      <c r="W61" s="33"/>
      <c r="X61" s="33"/>
      <c r="Y61" s="33"/>
      <c r="Z61" s="33"/>
    </row>
    <row r="62" ht="12.75" customHeight="1">
      <c r="A62" s="33" t="s">
        <v>381</v>
      </c>
      <c r="B62" s="2" t="s">
        <v>384</v>
      </c>
      <c r="C62" s="2" t="s">
        <v>206</v>
      </c>
      <c r="D62" s="2" t="s">
        <v>1892</v>
      </c>
      <c r="E62" s="2">
        <v>6943.0</v>
      </c>
      <c r="F62" s="2">
        <v>51.0</v>
      </c>
      <c r="G62" s="2">
        <v>-5974.0</v>
      </c>
      <c r="H62" s="2">
        <v>-5726.0</v>
      </c>
      <c r="I62" s="4">
        <f t="shared" si="2"/>
        <v>-5850</v>
      </c>
      <c r="J62" s="3">
        <v>-18.8</v>
      </c>
      <c r="K62" s="3">
        <v>11.4</v>
      </c>
      <c r="L62" s="2">
        <v>3.15</v>
      </c>
      <c r="M62" s="2">
        <v>0.0</v>
      </c>
      <c r="N62" s="2">
        <v>500.0</v>
      </c>
      <c r="O62" s="3">
        <v>0.0</v>
      </c>
      <c r="P62" s="2">
        <v>50.0</v>
      </c>
      <c r="Q62" s="4">
        <f t="shared" si="28"/>
        <v>0</v>
      </c>
      <c r="R62" s="2">
        <f t="shared" si="26"/>
        <v>250</v>
      </c>
      <c r="S62" s="4">
        <f t="shared" si="5"/>
        <v>6693</v>
      </c>
      <c r="T62" s="4">
        <v>-5714.0</v>
      </c>
      <c r="U62" s="4">
        <v>-5485.0</v>
      </c>
      <c r="V62" s="4">
        <f t="shared" si="6"/>
        <v>-5599.5</v>
      </c>
      <c r="W62" s="33"/>
      <c r="X62" s="33"/>
      <c r="Y62" s="33"/>
      <c r="Z62" s="33"/>
    </row>
    <row r="63" ht="12.75" customHeight="1">
      <c r="A63" s="33" t="s">
        <v>387</v>
      </c>
      <c r="B63" s="2" t="s">
        <v>390</v>
      </c>
      <c r="C63" s="2" t="s">
        <v>206</v>
      </c>
      <c r="D63" s="2" t="s">
        <v>1892</v>
      </c>
      <c r="E63" s="2">
        <v>7378.0</v>
      </c>
      <c r="F63" s="2">
        <v>72.0</v>
      </c>
      <c r="G63" s="2">
        <v>-6396.0</v>
      </c>
      <c r="H63" s="2">
        <v>-6077.0</v>
      </c>
      <c r="I63" s="4">
        <f t="shared" si="2"/>
        <v>-6236.5</v>
      </c>
      <c r="J63" s="3">
        <v>-19.5</v>
      </c>
      <c r="K63" s="3">
        <v>10.5</v>
      </c>
      <c r="L63" s="2">
        <v>3.14</v>
      </c>
      <c r="M63" s="2">
        <v>0.0</v>
      </c>
      <c r="N63" s="2">
        <v>500.0</v>
      </c>
      <c r="O63" s="3">
        <v>0.0</v>
      </c>
      <c r="P63" s="2">
        <v>0.0</v>
      </c>
      <c r="Q63" s="4">
        <f t="shared" si="28"/>
        <v>0</v>
      </c>
      <c r="R63" s="2">
        <f t="shared" si="26"/>
        <v>0</v>
      </c>
      <c r="S63" s="4">
        <f t="shared" si="5"/>
        <v>7378</v>
      </c>
      <c r="T63" s="4">
        <v>-6396.0</v>
      </c>
      <c r="U63" s="4">
        <v>-6077.0</v>
      </c>
      <c r="V63" s="4">
        <f t="shared" si="6"/>
        <v>-6236.5</v>
      </c>
      <c r="W63" s="33"/>
      <c r="X63" s="33"/>
      <c r="Y63" s="33"/>
      <c r="Z63" s="33"/>
    </row>
    <row r="64" ht="12.75" customHeight="1">
      <c r="A64" s="33" t="s">
        <v>392</v>
      </c>
      <c r="B64" s="2" t="s">
        <v>384</v>
      </c>
      <c r="C64" s="2" t="s">
        <v>206</v>
      </c>
      <c r="D64" s="2" t="s">
        <v>1892</v>
      </c>
      <c r="E64" s="2">
        <v>7064.0</v>
      </c>
      <c r="F64" s="2">
        <v>63.0</v>
      </c>
      <c r="G64" s="2">
        <v>-6062.0</v>
      </c>
      <c r="H64" s="2">
        <v>-5802.0</v>
      </c>
      <c r="I64" s="4">
        <f t="shared" si="2"/>
        <v>-5932</v>
      </c>
      <c r="J64" s="3">
        <v>-19.8</v>
      </c>
      <c r="K64" s="3">
        <v>12.2</v>
      </c>
      <c r="L64" s="2">
        <v>3.14</v>
      </c>
      <c r="M64" s="2">
        <v>0.0</v>
      </c>
      <c r="N64" s="2">
        <v>500.0</v>
      </c>
      <c r="O64" s="3">
        <v>0.0</v>
      </c>
      <c r="P64" s="2">
        <v>50.0</v>
      </c>
      <c r="Q64" s="4">
        <f t="shared" si="28"/>
        <v>0</v>
      </c>
      <c r="R64" s="2">
        <f t="shared" si="26"/>
        <v>250</v>
      </c>
      <c r="S64" s="4">
        <f t="shared" si="5"/>
        <v>6814</v>
      </c>
      <c r="T64" s="4">
        <v>-5838.0</v>
      </c>
      <c r="U64" s="4">
        <v>-5573.0</v>
      </c>
      <c r="V64" s="4">
        <f t="shared" si="6"/>
        <v>-5705.5</v>
      </c>
      <c r="W64" s="33"/>
      <c r="X64" s="33"/>
      <c r="Y64" s="33"/>
      <c r="Z64" s="33"/>
    </row>
    <row r="65" ht="12.75" customHeight="1">
      <c r="A65" s="33" t="s">
        <v>396</v>
      </c>
      <c r="B65" s="2" t="s">
        <v>399</v>
      </c>
      <c r="C65" s="2" t="s">
        <v>400</v>
      </c>
      <c r="D65" s="2" t="s">
        <v>401</v>
      </c>
      <c r="E65" s="2">
        <v>3936.0</v>
      </c>
      <c r="F65" s="2">
        <v>40.0</v>
      </c>
      <c r="G65" s="2">
        <v>-2568.0</v>
      </c>
      <c r="H65" s="2">
        <v>-2296.0</v>
      </c>
      <c r="I65" s="4">
        <f t="shared" si="2"/>
        <v>-2432</v>
      </c>
      <c r="J65" s="3">
        <v>-20.2</v>
      </c>
      <c r="K65" s="3">
        <v>10.0</v>
      </c>
      <c r="L65" s="2">
        <v>3.24</v>
      </c>
      <c r="M65" s="2">
        <v>0.0</v>
      </c>
      <c r="N65" s="2">
        <v>500.0</v>
      </c>
      <c r="O65" s="3">
        <v>0.0</v>
      </c>
      <c r="P65" s="2">
        <v>0.0</v>
      </c>
      <c r="Q65" s="4">
        <f t="shared" si="28"/>
        <v>0</v>
      </c>
      <c r="R65" s="2">
        <f t="shared" si="26"/>
        <v>0</v>
      </c>
      <c r="S65" s="4">
        <f t="shared" si="5"/>
        <v>3936</v>
      </c>
      <c r="T65" s="4">
        <v>-2568.0</v>
      </c>
      <c r="U65" s="4">
        <v>-2296.0</v>
      </c>
      <c r="V65" s="4">
        <f t="shared" si="6"/>
        <v>-2432</v>
      </c>
      <c r="W65" s="33"/>
      <c r="X65" s="33"/>
      <c r="Y65" s="33"/>
      <c r="Z65" s="33"/>
    </row>
    <row r="66" ht="12.75" customHeight="1">
      <c r="A66" s="33" t="s">
        <v>405</v>
      </c>
      <c r="B66" s="2" t="s">
        <v>399</v>
      </c>
      <c r="C66" s="2" t="s">
        <v>400</v>
      </c>
      <c r="D66" s="2" t="s">
        <v>401</v>
      </c>
      <c r="E66" s="2">
        <v>3162.0</v>
      </c>
      <c r="F66" s="2">
        <v>45.0</v>
      </c>
      <c r="G66" s="2">
        <v>-1516.0</v>
      </c>
      <c r="H66" s="2">
        <v>-1301.0</v>
      </c>
      <c r="I66" s="4">
        <f t="shared" si="2"/>
        <v>-1408.5</v>
      </c>
      <c r="J66" s="3">
        <v>-19.5</v>
      </c>
      <c r="K66" s="3">
        <v>10.9</v>
      </c>
      <c r="L66" s="2">
        <v>3.23</v>
      </c>
      <c r="M66" s="2">
        <v>0.0</v>
      </c>
      <c r="N66" s="2">
        <v>500.0</v>
      </c>
      <c r="O66" s="3">
        <v>0.0</v>
      </c>
      <c r="P66" s="2">
        <v>0.0</v>
      </c>
      <c r="Q66" s="4">
        <f t="shared" si="28"/>
        <v>0</v>
      </c>
      <c r="R66" s="2">
        <f t="shared" si="26"/>
        <v>0</v>
      </c>
      <c r="S66" s="4">
        <f t="shared" si="5"/>
        <v>3162</v>
      </c>
      <c r="T66" s="4">
        <v>-1516.0</v>
      </c>
      <c r="U66" s="4">
        <v>-1301.0</v>
      </c>
      <c r="V66" s="4">
        <f t="shared" si="6"/>
        <v>-1408.5</v>
      </c>
      <c r="W66" s="33"/>
      <c r="X66" s="33"/>
      <c r="Y66" s="33"/>
      <c r="Z66" s="33"/>
    </row>
    <row r="67" ht="12.75" customHeight="1">
      <c r="A67" s="33" t="s">
        <v>409</v>
      </c>
      <c r="B67" s="2" t="s">
        <v>399</v>
      </c>
      <c r="C67" s="2" t="s">
        <v>400</v>
      </c>
      <c r="D67" s="2" t="s">
        <v>401</v>
      </c>
      <c r="E67" s="2">
        <v>4002.0</v>
      </c>
      <c r="F67" s="2">
        <v>60.0</v>
      </c>
      <c r="G67" s="2">
        <v>-2848.0</v>
      </c>
      <c r="H67" s="2">
        <v>-2305.0</v>
      </c>
      <c r="I67" s="4">
        <f t="shared" si="2"/>
        <v>-2576.5</v>
      </c>
      <c r="J67" s="3">
        <v>-20.3</v>
      </c>
      <c r="K67" s="3">
        <v>8.5</v>
      </c>
      <c r="L67" s="2">
        <v>3.26</v>
      </c>
      <c r="M67" s="2">
        <v>0.0</v>
      </c>
      <c r="N67" s="2">
        <v>500.0</v>
      </c>
      <c r="O67" s="3">
        <v>0.0</v>
      </c>
      <c r="P67" s="2">
        <v>0.0</v>
      </c>
      <c r="Q67" s="4">
        <f t="shared" si="28"/>
        <v>0</v>
      </c>
      <c r="R67" s="2">
        <f t="shared" si="26"/>
        <v>0</v>
      </c>
      <c r="S67" s="4">
        <f t="shared" si="5"/>
        <v>4002</v>
      </c>
      <c r="T67" s="4">
        <v>-2848.0</v>
      </c>
      <c r="U67" s="4">
        <v>-2305.0</v>
      </c>
      <c r="V67" s="4">
        <f t="shared" si="6"/>
        <v>-2576.5</v>
      </c>
      <c r="W67" s="33"/>
      <c r="X67" s="33"/>
      <c r="Y67" s="33"/>
      <c r="Z67" s="33"/>
    </row>
    <row r="68" ht="12.75" customHeight="1">
      <c r="A68" s="33" t="s">
        <v>413</v>
      </c>
      <c r="B68" s="2" t="s">
        <v>416</v>
      </c>
      <c r="C68" s="2" t="s">
        <v>37</v>
      </c>
      <c r="D68" s="2" t="s">
        <v>417</v>
      </c>
      <c r="E68" s="2">
        <v>7415.0</v>
      </c>
      <c r="F68" s="2">
        <v>53.0</v>
      </c>
      <c r="G68" s="2">
        <v>-6419.0</v>
      </c>
      <c r="H68" s="2">
        <v>-6090.0</v>
      </c>
      <c r="I68" s="4">
        <f t="shared" si="2"/>
        <v>-6254.5</v>
      </c>
      <c r="J68" s="3">
        <v>-16.9</v>
      </c>
      <c r="K68" s="3">
        <v>12.2</v>
      </c>
      <c r="L68" s="2">
        <v>3.15</v>
      </c>
      <c r="M68" s="2">
        <v>273.0</v>
      </c>
      <c r="N68" s="2">
        <v>260.0</v>
      </c>
      <c r="O68" s="3">
        <f t="shared" ref="O68:O69" si="29">-100*(-21-J68)/11</f>
        <v>37.27272727</v>
      </c>
      <c r="P68" s="2">
        <v>0.0</v>
      </c>
      <c r="Q68" s="4">
        <f t="shared" si="28"/>
        <v>101.7545455</v>
      </c>
      <c r="R68" s="2">
        <f t="shared" si="26"/>
        <v>0</v>
      </c>
      <c r="S68" s="4">
        <f t="shared" si="5"/>
        <v>7313.245455</v>
      </c>
      <c r="T68" s="4">
        <v>-6353.0</v>
      </c>
      <c r="U68" s="4">
        <v>-6059.0</v>
      </c>
      <c r="V68" s="4">
        <f t="shared" si="6"/>
        <v>-6206</v>
      </c>
      <c r="W68" s="33"/>
      <c r="X68" s="33"/>
      <c r="Y68" s="33"/>
      <c r="Z68" s="33"/>
    </row>
    <row r="69" ht="12.75" customHeight="1">
      <c r="A69" s="33" t="s">
        <v>419</v>
      </c>
      <c r="B69" s="2" t="s">
        <v>416</v>
      </c>
      <c r="C69" s="2" t="s">
        <v>37</v>
      </c>
      <c r="D69" s="2" t="s">
        <v>417</v>
      </c>
      <c r="E69" s="2">
        <v>7505.0</v>
      </c>
      <c r="F69" s="2">
        <v>36.0</v>
      </c>
      <c r="G69" s="2">
        <v>-6437.0</v>
      </c>
      <c r="H69" s="2">
        <v>-6250.0</v>
      </c>
      <c r="I69" s="4">
        <f t="shared" si="2"/>
        <v>-6343.5</v>
      </c>
      <c r="J69" s="3">
        <v>-15.5</v>
      </c>
      <c r="K69" s="3">
        <v>13.2</v>
      </c>
      <c r="L69" s="2">
        <v>3.16</v>
      </c>
      <c r="M69" s="2">
        <v>273.0</v>
      </c>
      <c r="N69" s="2">
        <v>260.0</v>
      </c>
      <c r="O69" s="3">
        <f t="shared" si="29"/>
        <v>50</v>
      </c>
      <c r="P69" s="2">
        <v>0.0</v>
      </c>
      <c r="Q69" s="4">
        <f t="shared" si="28"/>
        <v>136.5</v>
      </c>
      <c r="R69" s="2">
        <f t="shared" si="26"/>
        <v>0</v>
      </c>
      <c r="S69" s="4">
        <f t="shared" si="5"/>
        <v>7368.5</v>
      </c>
      <c r="T69" s="4">
        <v>-6371.0</v>
      </c>
      <c r="U69" s="4">
        <v>-6084.0</v>
      </c>
      <c r="V69" s="4">
        <f t="shared" si="6"/>
        <v>-6227.5</v>
      </c>
      <c r="W69" s="33"/>
      <c r="X69" s="33"/>
      <c r="Y69" s="33"/>
      <c r="Z69" s="33"/>
    </row>
    <row r="70" ht="12.75" customHeight="1">
      <c r="A70" s="33" t="s">
        <v>425</v>
      </c>
      <c r="B70" s="2" t="s">
        <v>428</v>
      </c>
      <c r="C70" s="2" t="s">
        <v>429</v>
      </c>
      <c r="D70" s="2" t="s">
        <v>430</v>
      </c>
      <c r="E70" s="2">
        <v>6259.0</v>
      </c>
      <c r="F70" s="2">
        <v>45.0</v>
      </c>
      <c r="G70" s="2">
        <v>-5321.0</v>
      </c>
      <c r="H70" s="2">
        <v>-5061.0</v>
      </c>
      <c r="I70" s="4">
        <f t="shared" si="2"/>
        <v>-5191</v>
      </c>
      <c r="J70" s="3">
        <v>-19.9</v>
      </c>
      <c r="K70" s="3">
        <v>9.6</v>
      </c>
      <c r="L70" s="2">
        <v>3.26</v>
      </c>
      <c r="M70" s="2">
        <v>0.0</v>
      </c>
      <c r="N70" s="2">
        <v>500.0</v>
      </c>
      <c r="O70" s="3">
        <v>0.0</v>
      </c>
      <c r="P70" s="2">
        <v>0.0</v>
      </c>
      <c r="Q70" s="4">
        <f t="shared" si="28"/>
        <v>0</v>
      </c>
      <c r="R70" s="2">
        <f t="shared" si="26"/>
        <v>0</v>
      </c>
      <c r="S70" s="4">
        <f t="shared" si="5"/>
        <v>6259</v>
      </c>
      <c r="T70" s="4">
        <v>-5321.0</v>
      </c>
      <c r="U70" s="4">
        <v>-5061.0</v>
      </c>
      <c r="V70" s="4">
        <f t="shared" si="6"/>
        <v>-5191</v>
      </c>
      <c r="W70" s="33"/>
      <c r="X70" s="33"/>
      <c r="Y70" s="33"/>
      <c r="Z70" s="33"/>
    </row>
    <row r="71" ht="12.75" customHeight="1">
      <c r="A71" s="33" t="s">
        <v>434</v>
      </c>
      <c r="B71" s="2" t="s">
        <v>437</v>
      </c>
      <c r="C71" s="2" t="s">
        <v>438</v>
      </c>
      <c r="D71" s="2" t="s">
        <v>34</v>
      </c>
      <c r="E71" s="2">
        <v>6950.0</v>
      </c>
      <c r="F71" s="2">
        <v>48.0</v>
      </c>
      <c r="G71" s="2">
        <v>-5974.0</v>
      </c>
      <c r="H71" s="2">
        <v>-5731.0</v>
      </c>
      <c r="I71" s="4">
        <f t="shared" si="2"/>
        <v>-5852.5</v>
      </c>
      <c r="J71" s="3">
        <v>-20.2</v>
      </c>
      <c r="K71" s="3">
        <v>10.3</v>
      </c>
      <c r="L71" s="2">
        <v>3.22</v>
      </c>
      <c r="M71" s="2">
        <v>0.0</v>
      </c>
      <c r="N71" s="2">
        <v>500.0</v>
      </c>
      <c r="O71" s="3">
        <v>0.0</v>
      </c>
      <c r="P71" s="2">
        <v>0.0</v>
      </c>
      <c r="Q71" s="4">
        <f t="shared" si="28"/>
        <v>0</v>
      </c>
      <c r="R71" s="2">
        <f t="shared" si="26"/>
        <v>0</v>
      </c>
      <c r="S71" s="4">
        <f t="shared" si="5"/>
        <v>6950</v>
      </c>
      <c r="T71" s="4">
        <v>-5974.0</v>
      </c>
      <c r="U71" s="4">
        <v>-5731.0</v>
      </c>
      <c r="V71" s="4">
        <f t="shared" si="6"/>
        <v>-5852.5</v>
      </c>
      <c r="W71" s="33"/>
      <c r="X71" s="33"/>
      <c r="Y71" s="33"/>
      <c r="Z71" s="33"/>
    </row>
    <row r="72" ht="12.75" customHeight="1">
      <c r="A72" s="33" t="s">
        <v>441</v>
      </c>
      <c r="B72" s="2" t="s">
        <v>444</v>
      </c>
      <c r="C72" s="2" t="s">
        <v>438</v>
      </c>
      <c r="D72" s="2" t="s">
        <v>445</v>
      </c>
      <c r="E72" s="2">
        <v>6728.0</v>
      </c>
      <c r="F72" s="2">
        <v>42.0</v>
      </c>
      <c r="G72" s="2">
        <v>-5722.0</v>
      </c>
      <c r="H72" s="2">
        <v>-5562.0</v>
      </c>
      <c r="I72" s="4">
        <f t="shared" si="2"/>
        <v>-5642</v>
      </c>
      <c r="J72" s="3">
        <v>-20.3</v>
      </c>
      <c r="K72" s="3">
        <v>10.0</v>
      </c>
      <c r="L72" s="2">
        <v>3.23</v>
      </c>
      <c r="M72" s="2">
        <v>0.0</v>
      </c>
      <c r="N72" s="2">
        <v>500.0</v>
      </c>
      <c r="O72" s="3">
        <v>0.0</v>
      </c>
      <c r="P72" s="2">
        <v>0.0</v>
      </c>
      <c r="Q72" s="4">
        <f t="shared" si="28"/>
        <v>0</v>
      </c>
      <c r="R72" s="2">
        <f t="shared" si="26"/>
        <v>0</v>
      </c>
      <c r="S72" s="4">
        <f t="shared" si="5"/>
        <v>6728</v>
      </c>
      <c r="T72" s="4">
        <v>-5722.0</v>
      </c>
      <c r="U72" s="4">
        <v>-5562.0</v>
      </c>
      <c r="V72" s="4">
        <f t="shared" si="6"/>
        <v>-5642</v>
      </c>
      <c r="W72" s="33"/>
      <c r="X72" s="33"/>
      <c r="Y72" s="33"/>
      <c r="Z72" s="33"/>
    </row>
    <row r="73" ht="12.75" customHeight="1">
      <c r="A73" s="33" t="s">
        <v>448</v>
      </c>
      <c r="B73" s="2" t="s">
        <v>451</v>
      </c>
      <c r="C73" s="2" t="s">
        <v>438</v>
      </c>
      <c r="D73" s="2" t="s">
        <v>445</v>
      </c>
      <c r="E73" s="2">
        <v>5892.0</v>
      </c>
      <c r="F73" s="2">
        <v>35.0</v>
      </c>
      <c r="G73" s="2">
        <v>-4845.0</v>
      </c>
      <c r="H73" s="2">
        <v>-4687.0</v>
      </c>
      <c r="I73" s="4">
        <f t="shared" si="2"/>
        <v>-4766</v>
      </c>
      <c r="J73" s="3">
        <v>-19.4</v>
      </c>
      <c r="K73" s="3">
        <v>10.9</v>
      </c>
      <c r="L73" s="2">
        <v>3.2</v>
      </c>
      <c r="M73" s="2">
        <v>0.0</v>
      </c>
      <c r="N73" s="2">
        <v>500.0</v>
      </c>
      <c r="O73" s="3">
        <v>0.0</v>
      </c>
      <c r="P73" s="2">
        <v>0.0</v>
      </c>
      <c r="Q73" s="4">
        <f t="shared" si="28"/>
        <v>0</v>
      </c>
      <c r="R73" s="2">
        <f t="shared" si="26"/>
        <v>0</v>
      </c>
      <c r="S73" s="4">
        <f t="shared" si="5"/>
        <v>5892</v>
      </c>
      <c r="T73" s="4">
        <v>-4845.0</v>
      </c>
      <c r="U73" s="4">
        <v>-4687.0</v>
      </c>
      <c r="V73" s="4">
        <f t="shared" si="6"/>
        <v>-4766</v>
      </c>
      <c r="W73" s="33"/>
      <c r="X73" s="33"/>
      <c r="Y73" s="33"/>
      <c r="Z73" s="33"/>
    </row>
    <row r="74" ht="12.75" customHeight="1">
      <c r="A74" s="33" t="s">
        <v>455</v>
      </c>
      <c r="B74" s="2" t="s">
        <v>451</v>
      </c>
      <c r="C74" s="2" t="s">
        <v>438</v>
      </c>
      <c r="D74" s="2" t="s">
        <v>445</v>
      </c>
      <c r="E74" s="2">
        <v>5839.0</v>
      </c>
      <c r="F74" s="2">
        <v>39.0</v>
      </c>
      <c r="G74" s="2">
        <v>-4796.0</v>
      </c>
      <c r="H74" s="2">
        <v>-4554.0</v>
      </c>
      <c r="I74" s="4">
        <f t="shared" si="2"/>
        <v>-4675</v>
      </c>
      <c r="J74" s="3">
        <v>-19.1</v>
      </c>
      <c r="K74" s="3">
        <v>10.2</v>
      </c>
      <c r="L74" s="2">
        <v>3.24</v>
      </c>
      <c r="M74" s="2">
        <v>0.0</v>
      </c>
      <c r="N74" s="2">
        <v>500.0</v>
      </c>
      <c r="O74" s="3">
        <v>0.0</v>
      </c>
      <c r="P74" s="2">
        <v>0.0</v>
      </c>
      <c r="Q74" s="4">
        <f t="shared" si="28"/>
        <v>0</v>
      </c>
      <c r="R74" s="2">
        <f t="shared" si="26"/>
        <v>0</v>
      </c>
      <c r="S74" s="4">
        <f t="shared" si="5"/>
        <v>5839</v>
      </c>
      <c r="T74" s="4">
        <v>-4796.0</v>
      </c>
      <c r="U74" s="4">
        <v>-4554.0</v>
      </c>
      <c r="V74" s="4">
        <f t="shared" si="6"/>
        <v>-4675</v>
      </c>
      <c r="W74" s="33"/>
      <c r="X74" s="33"/>
      <c r="Y74" s="33"/>
      <c r="Z74" s="33"/>
    </row>
    <row r="75" ht="12.75" customHeight="1">
      <c r="A75" s="33" t="s">
        <v>459</v>
      </c>
      <c r="B75" s="2" t="s">
        <v>451</v>
      </c>
      <c r="C75" s="2" t="s">
        <v>438</v>
      </c>
      <c r="D75" s="2" t="s">
        <v>445</v>
      </c>
      <c r="E75" s="2">
        <v>5853.0</v>
      </c>
      <c r="F75" s="2">
        <v>24.0</v>
      </c>
      <c r="G75" s="2">
        <v>-4794.0</v>
      </c>
      <c r="H75" s="2">
        <v>-4618.0</v>
      </c>
      <c r="I75" s="4">
        <f t="shared" si="2"/>
        <v>-4706</v>
      </c>
      <c r="J75" s="3">
        <v>-19.2663</v>
      </c>
      <c r="K75" s="3">
        <v>11.15995</v>
      </c>
      <c r="L75" s="2">
        <v>3.2</v>
      </c>
      <c r="M75" s="2">
        <v>0.0</v>
      </c>
      <c r="N75" s="2">
        <v>500.0</v>
      </c>
      <c r="O75" s="3">
        <v>0.0</v>
      </c>
      <c r="P75" s="2">
        <v>0.0</v>
      </c>
      <c r="Q75" s="4">
        <f t="shared" si="28"/>
        <v>0</v>
      </c>
      <c r="R75" s="2">
        <f t="shared" si="26"/>
        <v>0</v>
      </c>
      <c r="S75" s="4">
        <f t="shared" si="5"/>
        <v>5853</v>
      </c>
      <c r="T75" s="4">
        <v>-4794.0</v>
      </c>
      <c r="U75" s="4">
        <v>-4618.0</v>
      </c>
      <c r="V75" s="4">
        <f t="shared" si="6"/>
        <v>-4706</v>
      </c>
      <c r="W75" s="33"/>
      <c r="X75" s="33"/>
      <c r="Y75" s="33"/>
      <c r="Z75" s="33"/>
    </row>
    <row r="76" ht="12.75" customHeight="1">
      <c r="A76" s="33" t="s">
        <v>463</v>
      </c>
      <c r="B76" s="2" t="s">
        <v>451</v>
      </c>
      <c r="C76" s="2" t="s">
        <v>438</v>
      </c>
      <c r="D76" s="2" t="s">
        <v>445</v>
      </c>
      <c r="E76" s="2">
        <v>5908.0</v>
      </c>
      <c r="F76" s="2">
        <v>35.0</v>
      </c>
      <c r="G76" s="2">
        <v>-4890.0</v>
      </c>
      <c r="H76" s="2">
        <v>-4707.0</v>
      </c>
      <c r="I76" s="4">
        <f t="shared" si="2"/>
        <v>-4798.5</v>
      </c>
      <c r="J76" s="3">
        <v>-19.5</v>
      </c>
      <c r="K76" s="3">
        <v>10.9</v>
      </c>
      <c r="L76" s="2">
        <v>3.2</v>
      </c>
      <c r="M76" s="2">
        <v>0.0</v>
      </c>
      <c r="N76" s="2">
        <v>500.0</v>
      </c>
      <c r="O76" s="3">
        <v>0.0</v>
      </c>
      <c r="P76" s="2">
        <v>0.0</v>
      </c>
      <c r="Q76" s="4">
        <f t="shared" si="28"/>
        <v>0</v>
      </c>
      <c r="R76" s="2">
        <f t="shared" si="26"/>
        <v>0</v>
      </c>
      <c r="S76" s="4">
        <f t="shared" si="5"/>
        <v>5908</v>
      </c>
      <c r="T76" s="4">
        <v>-4890.0</v>
      </c>
      <c r="U76" s="4">
        <v>-4707.0</v>
      </c>
      <c r="V76" s="4">
        <f t="shared" si="6"/>
        <v>-4798.5</v>
      </c>
      <c r="W76" s="33"/>
      <c r="X76" s="33"/>
      <c r="Y76" s="33"/>
      <c r="Z76" s="33"/>
    </row>
    <row r="77" ht="12.75" customHeight="1">
      <c r="A77" s="33" t="s">
        <v>467</v>
      </c>
      <c r="B77" s="2" t="s">
        <v>451</v>
      </c>
      <c r="C77" s="2" t="s">
        <v>438</v>
      </c>
      <c r="D77" s="2" t="s">
        <v>445</v>
      </c>
      <c r="E77" s="2">
        <v>5897.0</v>
      </c>
      <c r="F77" s="2">
        <v>62.0</v>
      </c>
      <c r="G77" s="2">
        <v>-4938.0</v>
      </c>
      <c r="H77" s="2">
        <v>-4610.0</v>
      </c>
      <c r="I77" s="4">
        <f t="shared" si="2"/>
        <v>-4774</v>
      </c>
      <c r="J77" s="3">
        <v>-19.9</v>
      </c>
      <c r="K77" s="3">
        <v>10.5</v>
      </c>
      <c r="L77" s="2">
        <v>3.26</v>
      </c>
      <c r="M77" s="2">
        <v>0.0</v>
      </c>
      <c r="N77" s="2">
        <v>500.0</v>
      </c>
      <c r="O77" s="3">
        <v>0.0</v>
      </c>
      <c r="P77" s="2">
        <v>0.0</v>
      </c>
      <c r="Q77" s="4">
        <f t="shared" si="28"/>
        <v>0</v>
      </c>
      <c r="R77" s="2">
        <f t="shared" si="26"/>
        <v>0</v>
      </c>
      <c r="S77" s="4">
        <f t="shared" si="5"/>
        <v>5897</v>
      </c>
      <c r="T77" s="4">
        <v>-4938.0</v>
      </c>
      <c r="U77" s="4">
        <v>-4610.0</v>
      </c>
      <c r="V77" s="4">
        <f t="shared" si="6"/>
        <v>-4774</v>
      </c>
      <c r="W77" s="33"/>
      <c r="X77" s="33"/>
      <c r="Y77" s="33"/>
      <c r="Z77" s="33"/>
    </row>
    <row r="78" ht="12.75" customHeight="1">
      <c r="A78" s="33" t="s">
        <v>471</v>
      </c>
      <c r="B78" s="2" t="s">
        <v>451</v>
      </c>
      <c r="C78" s="2" t="s">
        <v>438</v>
      </c>
      <c r="D78" s="2" t="s">
        <v>445</v>
      </c>
      <c r="E78" s="2">
        <v>5799.0</v>
      </c>
      <c r="F78" s="2">
        <v>47.0</v>
      </c>
      <c r="G78" s="2">
        <v>-4785.0</v>
      </c>
      <c r="H78" s="2">
        <v>-4539.0</v>
      </c>
      <c r="I78" s="4">
        <f t="shared" si="2"/>
        <v>-4662</v>
      </c>
      <c r="J78" s="3"/>
      <c r="K78" s="3"/>
      <c r="L78" s="2"/>
      <c r="M78" s="2">
        <v>0.0</v>
      </c>
      <c r="N78" s="2">
        <v>500.0</v>
      </c>
      <c r="O78" s="3">
        <v>0.0</v>
      </c>
      <c r="P78" s="2">
        <v>0.0</v>
      </c>
      <c r="Q78" s="4">
        <f t="shared" si="28"/>
        <v>0</v>
      </c>
      <c r="R78" s="2">
        <f t="shared" si="26"/>
        <v>0</v>
      </c>
      <c r="S78" s="4">
        <f t="shared" si="5"/>
        <v>5799</v>
      </c>
      <c r="T78" s="4">
        <v>-4785.0</v>
      </c>
      <c r="U78" s="4">
        <v>-4539.0</v>
      </c>
      <c r="V78" s="4">
        <f t="shared" si="6"/>
        <v>-4662</v>
      </c>
      <c r="W78" s="33"/>
      <c r="X78" s="33"/>
      <c r="Y78" s="33"/>
      <c r="Z78" s="33"/>
    </row>
    <row r="79" ht="12.75" customHeight="1">
      <c r="A79" s="33" t="s">
        <v>476</v>
      </c>
      <c r="B79" s="2" t="s">
        <v>451</v>
      </c>
      <c r="C79" s="2" t="s">
        <v>438</v>
      </c>
      <c r="D79" s="2" t="s">
        <v>445</v>
      </c>
      <c r="E79" s="2">
        <v>6088.0</v>
      </c>
      <c r="F79" s="2">
        <v>44.0</v>
      </c>
      <c r="G79" s="2">
        <v>-5209.0</v>
      </c>
      <c r="H79" s="2">
        <v>-4847.0</v>
      </c>
      <c r="I79" s="4">
        <f t="shared" si="2"/>
        <v>-5028</v>
      </c>
      <c r="J79" s="3">
        <v>-19.6</v>
      </c>
      <c r="K79" s="3">
        <v>11.6</v>
      </c>
      <c r="L79" s="2">
        <v>3.24</v>
      </c>
      <c r="M79" s="2">
        <v>0.0</v>
      </c>
      <c r="N79" s="2">
        <v>500.0</v>
      </c>
      <c r="O79" s="3">
        <v>0.0</v>
      </c>
      <c r="P79" s="2">
        <v>0.0</v>
      </c>
      <c r="Q79" s="4">
        <f t="shared" si="28"/>
        <v>0</v>
      </c>
      <c r="R79" s="2">
        <f t="shared" si="26"/>
        <v>0</v>
      </c>
      <c r="S79" s="4">
        <f t="shared" si="5"/>
        <v>6088</v>
      </c>
      <c r="T79" s="4">
        <v>-5209.0</v>
      </c>
      <c r="U79" s="4">
        <v>-4847.0</v>
      </c>
      <c r="V79" s="4">
        <f t="shared" si="6"/>
        <v>-5028</v>
      </c>
      <c r="W79" s="33"/>
      <c r="X79" s="33"/>
      <c r="Y79" s="33"/>
      <c r="Z79" s="33"/>
    </row>
    <row r="80" ht="12.75" customHeight="1">
      <c r="A80" s="33" t="s">
        <v>480</v>
      </c>
      <c r="B80" s="2" t="s">
        <v>483</v>
      </c>
      <c r="C80" s="2" t="s">
        <v>206</v>
      </c>
      <c r="D80" s="2" t="s">
        <v>484</v>
      </c>
      <c r="E80" s="2">
        <v>5287.0</v>
      </c>
      <c r="F80" s="2">
        <v>40.0</v>
      </c>
      <c r="G80" s="2">
        <v>-4242.0</v>
      </c>
      <c r="H80" s="2">
        <v>-3990.0</v>
      </c>
      <c r="I80" s="4">
        <f t="shared" si="2"/>
        <v>-4116</v>
      </c>
      <c r="J80" s="3">
        <v>-21.6</v>
      </c>
      <c r="K80" s="3">
        <v>13.8</v>
      </c>
      <c r="L80" s="2">
        <v>3.25</v>
      </c>
      <c r="M80" s="2">
        <v>0.0</v>
      </c>
      <c r="N80" s="2">
        <v>270.0</v>
      </c>
      <c r="O80" s="3">
        <v>0.0</v>
      </c>
      <c r="P80" s="2">
        <v>100.0</v>
      </c>
      <c r="Q80" s="4">
        <f t="shared" si="28"/>
        <v>0</v>
      </c>
      <c r="R80" s="2">
        <f t="shared" si="26"/>
        <v>270</v>
      </c>
      <c r="S80" s="4">
        <f t="shared" si="5"/>
        <v>5017</v>
      </c>
      <c r="T80" s="4">
        <v>-3948.0</v>
      </c>
      <c r="U80" s="4">
        <v>-3660.0</v>
      </c>
      <c r="V80" s="4">
        <f t="shared" si="6"/>
        <v>-3804</v>
      </c>
      <c r="W80" s="33"/>
      <c r="X80" s="33"/>
      <c r="Y80" s="33"/>
      <c r="Z80" s="33"/>
    </row>
    <row r="81" ht="12.75" customHeight="1">
      <c r="A81" s="33" t="s">
        <v>487</v>
      </c>
      <c r="B81" s="2" t="s">
        <v>490</v>
      </c>
      <c r="C81" s="2" t="s">
        <v>206</v>
      </c>
      <c r="D81" s="2" t="s">
        <v>491</v>
      </c>
      <c r="E81" s="2">
        <v>5101.0</v>
      </c>
      <c r="F81" s="2">
        <v>40.0</v>
      </c>
      <c r="G81" s="2">
        <v>-3978.0</v>
      </c>
      <c r="H81" s="2">
        <v>-3795.0</v>
      </c>
      <c r="I81" s="4">
        <f t="shared" si="2"/>
        <v>-3886.5</v>
      </c>
      <c r="J81" s="3">
        <v>-23.0</v>
      </c>
      <c r="K81" s="3">
        <v>13.1</v>
      </c>
      <c r="L81" s="2">
        <v>3.22</v>
      </c>
      <c r="M81" s="2">
        <v>0.0</v>
      </c>
      <c r="N81" s="2">
        <v>500.0</v>
      </c>
      <c r="O81" s="3">
        <v>0.0</v>
      </c>
      <c r="P81" s="2">
        <v>100.0</v>
      </c>
      <c r="Q81" s="4">
        <f t="shared" si="28"/>
        <v>0</v>
      </c>
      <c r="R81" s="2">
        <f t="shared" si="26"/>
        <v>500</v>
      </c>
      <c r="S81" s="4">
        <f t="shared" si="5"/>
        <v>4601</v>
      </c>
      <c r="T81" s="4">
        <v>-3516.0</v>
      </c>
      <c r="U81" s="4">
        <v>-3110.0</v>
      </c>
      <c r="V81" s="4">
        <f t="shared" si="6"/>
        <v>-3313</v>
      </c>
      <c r="W81" s="33"/>
      <c r="X81" s="33"/>
      <c r="Y81" s="33"/>
      <c r="Z81" s="33"/>
    </row>
    <row r="82" ht="12.75" customHeight="1">
      <c r="A82" s="33" t="s">
        <v>494</v>
      </c>
      <c r="B82" s="2" t="s">
        <v>490</v>
      </c>
      <c r="C82" s="2" t="s">
        <v>206</v>
      </c>
      <c r="D82" s="2" t="s">
        <v>491</v>
      </c>
      <c r="E82" s="2">
        <v>6378.0</v>
      </c>
      <c r="F82" s="2">
        <v>38.0</v>
      </c>
      <c r="G82" s="2">
        <v>-5473.0</v>
      </c>
      <c r="H82" s="2">
        <v>-5223.0</v>
      </c>
      <c r="I82" s="4">
        <f t="shared" si="2"/>
        <v>-5348</v>
      </c>
      <c r="J82" s="3">
        <v>-22.5</v>
      </c>
      <c r="K82" s="3">
        <v>13.1</v>
      </c>
      <c r="L82" s="2">
        <v>3.23</v>
      </c>
      <c r="M82" s="2">
        <v>0.0</v>
      </c>
      <c r="N82" s="2">
        <v>500.0</v>
      </c>
      <c r="O82" s="3">
        <v>0.0</v>
      </c>
      <c r="P82" s="2">
        <v>100.0</v>
      </c>
      <c r="Q82" s="4">
        <f t="shared" si="28"/>
        <v>0</v>
      </c>
      <c r="R82" s="2">
        <f t="shared" si="26"/>
        <v>500</v>
      </c>
      <c r="S82" s="4">
        <f t="shared" si="5"/>
        <v>5878</v>
      </c>
      <c r="T82" s="4">
        <v>-4844.0</v>
      </c>
      <c r="U82" s="4">
        <v>-4617.0</v>
      </c>
      <c r="V82" s="4">
        <f t="shared" si="6"/>
        <v>-4730.5</v>
      </c>
      <c r="W82" s="33"/>
      <c r="X82" s="33"/>
      <c r="Y82" s="33"/>
      <c r="Z82" s="33"/>
    </row>
    <row r="83" ht="12.75" customHeight="1">
      <c r="A83" s="33" t="s">
        <v>498</v>
      </c>
      <c r="B83" s="2" t="s">
        <v>490</v>
      </c>
      <c r="C83" s="2" t="s">
        <v>206</v>
      </c>
      <c r="D83" s="2" t="s">
        <v>491</v>
      </c>
      <c r="E83" s="2">
        <v>5133.0</v>
      </c>
      <c r="F83" s="2">
        <v>40.0</v>
      </c>
      <c r="G83" s="2">
        <v>-4042.0</v>
      </c>
      <c r="H83" s="2">
        <v>-3799.0</v>
      </c>
      <c r="I83" s="4">
        <f t="shared" si="2"/>
        <v>-3920.5</v>
      </c>
      <c r="J83" s="3">
        <v>-23.0</v>
      </c>
      <c r="K83" s="3">
        <v>11.6</v>
      </c>
      <c r="L83" s="2">
        <v>3.2</v>
      </c>
      <c r="M83" s="2">
        <v>0.0</v>
      </c>
      <c r="N83" s="2">
        <v>500.0</v>
      </c>
      <c r="O83" s="3">
        <v>0.0</v>
      </c>
      <c r="P83" s="2">
        <v>50.0</v>
      </c>
      <c r="Q83" s="4">
        <f t="shared" si="28"/>
        <v>0</v>
      </c>
      <c r="R83" s="2">
        <f t="shared" si="26"/>
        <v>250</v>
      </c>
      <c r="S83" s="4">
        <f t="shared" si="5"/>
        <v>4883</v>
      </c>
      <c r="T83" s="4">
        <v>-3771.0</v>
      </c>
      <c r="U83" s="4">
        <v>-3536.0</v>
      </c>
      <c r="V83" s="4">
        <f t="shared" si="6"/>
        <v>-3653.5</v>
      </c>
      <c r="W83" s="33"/>
      <c r="X83" s="33"/>
      <c r="Y83" s="33"/>
      <c r="Z83" s="33"/>
    </row>
    <row r="84" ht="12.75" customHeight="1">
      <c r="A84" s="33" t="s">
        <v>502</v>
      </c>
      <c r="B84" s="2" t="s">
        <v>490</v>
      </c>
      <c r="C84" s="2" t="s">
        <v>206</v>
      </c>
      <c r="D84" s="2" t="s">
        <v>491</v>
      </c>
      <c r="E84" s="2">
        <v>5197.0</v>
      </c>
      <c r="F84" s="2">
        <v>34.0</v>
      </c>
      <c r="G84" s="2">
        <v>-4213.0</v>
      </c>
      <c r="H84" s="2">
        <v>-3952.0</v>
      </c>
      <c r="I84" s="4">
        <f t="shared" si="2"/>
        <v>-4082.5</v>
      </c>
      <c r="J84" s="3">
        <v>-22.9</v>
      </c>
      <c r="K84" s="3">
        <v>11.8</v>
      </c>
      <c r="L84" s="2">
        <v>3.13</v>
      </c>
      <c r="M84" s="2">
        <v>0.0</v>
      </c>
      <c r="N84" s="2">
        <v>500.0</v>
      </c>
      <c r="O84" s="3">
        <v>0.0</v>
      </c>
      <c r="P84" s="2">
        <v>50.0</v>
      </c>
      <c r="Q84" s="4">
        <f t="shared" si="28"/>
        <v>0</v>
      </c>
      <c r="R84" s="2">
        <f t="shared" si="26"/>
        <v>250</v>
      </c>
      <c r="S84" s="4">
        <f t="shared" si="5"/>
        <v>4947</v>
      </c>
      <c r="T84" s="4">
        <v>-3791.0</v>
      </c>
      <c r="U84" s="4">
        <v>-3646.0</v>
      </c>
      <c r="V84" s="4">
        <f t="shared" si="6"/>
        <v>-3718.5</v>
      </c>
      <c r="W84" s="33"/>
      <c r="X84" s="33"/>
      <c r="Y84" s="33"/>
      <c r="Z84" s="33"/>
    </row>
    <row r="85" ht="12.75" customHeight="1">
      <c r="A85" s="33" t="s">
        <v>506</v>
      </c>
      <c r="B85" s="2" t="s">
        <v>490</v>
      </c>
      <c r="C85" s="2" t="s">
        <v>206</v>
      </c>
      <c r="D85" s="2" t="s">
        <v>491</v>
      </c>
      <c r="E85" s="2">
        <v>5198.0</v>
      </c>
      <c r="F85" s="2">
        <v>22.0</v>
      </c>
      <c r="G85" s="2">
        <v>-4046.0</v>
      </c>
      <c r="H85" s="2">
        <v>-3964.0</v>
      </c>
      <c r="I85" s="4">
        <f t="shared" si="2"/>
        <v>-4005</v>
      </c>
      <c r="J85" s="3">
        <v>-24.22745</v>
      </c>
      <c r="K85" s="3">
        <v>12.036</v>
      </c>
      <c r="L85" s="2">
        <v>3.2</v>
      </c>
      <c r="M85" s="2">
        <v>0.0</v>
      </c>
      <c r="N85" s="2">
        <v>500.0</v>
      </c>
      <c r="O85" s="3">
        <v>0.0</v>
      </c>
      <c r="P85" s="2">
        <v>50.0</v>
      </c>
      <c r="Q85" s="4">
        <f t="shared" si="28"/>
        <v>0</v>
      </c>
      <c r="R85" s="2">
        <f t="shared" si="26"/>
        <v>250</v>
      </c>
      <c r="S85" s="4">
        <f t="shared" si="5"/>
        <v>4948</v>
      </c>
      <c r="T85" s="4">
        <v>-3774.0</v>
      </c>
      <c r="U85" s="4">
        <v>-3651.0</v>
      </c>
      <c r="V85" s="4">
        <f t="shared" si="6"/>
        <v>-3712.5</v>
      </c>
      <c r="W85" s="33"/>
      <c r="X85" s="33"/>
      <c r="Y85" s="33"/>
      <c r="Z85" s="33"/>
    </row>
    <row r="86" ht="12.75" customHeight="1">
      <c r="A86" s="33" t="s">
        <v>510</v>
      </c>
      <c r="B86" s="2" t="s">
        <v>490</v>
      </c>
      <c r="C86" s="2" t="s">
        <v>206</v>
      </c>
      <c r="D86" s="2" t="s">
        <v>491</v>
      </c>
      <c r="E86" s="2">
        <v>5166.0</v>
      </c>
      <c r="F86" s="2">
        <v>37.0</v>
      </c>
      <c r="G86" s="2">
        <v>-4050.0</v>
      </c>
      <c r="H86" s="2">
        <v>-3809.0</v>
      </c>
      <c r="I86" s="4">
        <f t="shared" si="2"/>
        <v>-3929.5</v>
      </c>
      <c r="J86" s="3">
        <v>-22.5</v>
      </c>
      <c r="K86" s="3">
        <v>11.6</v>
      </c>
      <c r="L86" s="2">
        <v>3.18</v>
      </c>
      <c r="M86" s="2">
        <v>0.0</v>
      </c>
      <c r="N86" s="2">
        <v>500.0</v>
      </c>
      <c r="O86" s="3">
        <v>0.0</v>
      </c>
      <c r="P86" s="2">
        <v>50.0</v>
      </c>
      <c r="Q86" s="4">
        <f t="shared" si="28"/>
        <v>0</v>
      </c>
      <c r="R86" s="2">
        <f t="shared" si="26"/>
        <v>250</v>
      </c>
      <c r="S86" s="4">
        <f t="shared" si="5"/>
        <v>4916</v>
      </c>
      <c r="T86" s="4">
        <v>-3773.0</v>
      </c>
      <c r="U86" s="4">
        <v>-3639.0</v>
      </c>
      <c r="V86" s="4">
        <f t="shared" si="6"/>
        <v>-3706</v>
      </c>
      <c r="W86" s="33"/>
      <c r="X86" s="33"/>
      <c r="Y86" s="33"/>
      <c r="Z86" s="33"/>
    </row>
    <row r="87" ht="12.75" customHeight="1">
      <c r="A87" s="33" t="s">
        <v>514</v>
      </c>
      <c r="B87" s="2" t="s">
        <v>490</v>
      </c>
      <c r="C87" s="2" t="s">
        <v>206</v>
      </c>
      <c r="D87" s="2" t="s">
        <v>491</v>
      </c>
      <c r="E87" s="2">
        <v>4968.0</v>
      </c>
      <c r="F87" s="2">
        <v>58.0</v>
      </c>
      <c r="G87" s="2">
        <v>-3945.0</v>
      </c>
      <c r="H87" s="2">
        <v>-3641.0</v>
      </c>
      <c r="I87" s="4">
        <f t="shared" si="2"/>
        <v>-3793</v>
      </c>
      <c r="J87" s="3"/>
      <c r="K87" s="3"/>
      <c r="L87" s="2"/>
      <c r="M87" s="2">
        <v>0.0</v>
      </c>
      <c r="N87" s="2">
        <v>500.0</v>
      </c>
      <c r="O87" s="3">
        <v>0.0</v>
      </c>
      <c r="P87" s="2">
        <v>50.0</v>
      </c>
      <c r="Q87" s="4">
        <f t="shared" si="28"/>
        <v>0</v>
      </c>
      <c r="R87" s="2">
        <f t="shared" si="26"/>
        <v>250</v>
      </c>
      <c r="S87" s="4">
        <f t="shared" si="5"/>
        <v>4718</v>
      </c>
      <c r="T87" s="4">
        <v>-3633.0</v>
      </c>
      <c r="U87" s="4">
        <v>-3372.0</v>
      </c>
      <c r="V87" s="4">
        <f t="shared" si="6"/>
        <v>-3502.5</v>
      </c>
      <c r="W87" s="33"/>
      <c r="X87" s="33"/>
      <c r="Y87" s="33"/>
      <c r="Z87" s="33"/>
    </row>
    <row r="88" ht="12.75" customHeight="1">
      <c r="A88" s="33" t="s">
        <v>518</v>
      </c>
      <c r="B88" s="2" t="s">
        <v>490</v>
      </c>
      <c r="C88" s="2" t="s">
        <v>206</v>
      </c>
      <c r="D88" s="2" t="s">
        <v>491</v>
      </c>
      <c r="E88" s="2">
        <v>5079.0</v>
      </c>
      <c r="F88" s="2">
        <v>43.0</v>
      </c>
      <c r="G88" s="2">
        <v>-3975.0</v>
      </c>
      <c r="H88" s="2">
        <v>-3772.0</v>
      </c>
      <c r="I88" s="4">
        <f t="shared" si="2"/>
        <v>-3873.5</v>
      </c>
      <c r="J88" s="3">
        <v>-23.4</v>
      </c>
      <c r="K88" s="3">
        <v>11.2</v>
      </c>
      <c r="L88" s="2">
        <v>3.16</v>
      </c>
      <c r="M88" s="2">
        <v>0.0</v>
      </c>
      <c r="N88" s="2">
        <v>500.0</v>
      </c>
      <c r="O88" s="3">
        <v>0.0</v>
      </c>
      <c r="P88" s="2">
        <v>50.0</v>
      </c>
      <c r="Q88" s="4">
        <f t="shared" si="28"/>
        <v>0</v>
      </c>
      <c r="R88" s="2">
        <f t="shared" si="26"/>
        <v>250</v>
      </c>
      <c r="S88" s="4">
        <f t="shared" si="5"/>
        <v>4829</v>
      </c>
      <c r="T88" s="4">
        <v>-3704.0</v>
      </c>
      <c r="U88" s="4">
        <v>-3521.0</v>
      </c>
      <c r="V88" s="4">
        <f t="shared" si="6"/>
        <v>-3612.5</v>
      </c>
      <c r="W88" s="33"/>
      <c r="X88" s="33"/>
      <c r="Y88" s="33"/>
      <c r="Z88" s="33"/>
    </row>
    <row r="89" ht="12.75" customHeight="1">
      <c r="A89" s="33" t="s">
        <v>522</v>
      </c>
      <c r="B89" s="2" t="s">
        <v>490</v>
      </c>
      <c r="C89" s="2" t="s">
        <v>206</v>
      </c>
      <c r="D89" s="2" t="s">
        <v>491</v>
      </c>
      <c r="E89" s="2">
        <v>5351.0</v>
      </c>
      <c r="F89" s="2">
        <v>23.0</v>
      </c>
      <c r="G89" s="2">
        <v>-4322.0</v>
      </c>
      <c r="H89" s="2">
        <v>-4055.0</v>
      </c>
      <c r="I89" s="4">
        <f t="shared" si="2"/>
        <v>-4188.5</v>
      </c>
      <c r="J89" s="3">
        <v>-23.45005</v>
      </c>
      <c r="K89" s="3">
        <v>11.90695</v>
      </c>
      <c r="L89" s="2">
        <v>3.2</v>
      </c>
      <c r="M89" s="2">
        <v>0.0</v>
      </c>
      <c r="N89" s="2">
        <v>500.0</v>
      </c>
      <c r="O89" s="3">
        <v>0.0</v>
      </c>
      <c r="P89" s="2">
        <v>50.0</v>
      </c>
      <c r="Q89" s="4">
        <f t="shared" si="28"/>
        <v>0</v>
      </c>
      <c r="R89" s="2">
        <f t="shared" si="26"/>
        <v>250</v>
      </c>
      <c r="S89" s="4">
        <f t="shared" si="5"/>
        <v>5101</v>
      </c>
      <c r="T89" s="4">
        <v>-3968.0</v>
      </c>
      <c r="U89" s="4">
        <v>-3802.0</v>
      </c>
      <c r="V89" s="4">
        <f t="shared" si="6"/>
        <v>-3885</v>
      </c>
      <c r="W89" s="33"/>
      <c r="X89" s="33"/>
      <c r="Y89" s="33"/>
      <c r="Z89" s="33"/>
    </row>
    <row r="90" ht="12.75" customHeight="1">
      <c r="A90" s="33" t="s">
        <v>526</v>
      </c>
      <c r="B90" s="2" t="s">
        <v>529</v>
      </c>
      <c r="C90" s="2" t="s">
        <v>206</v>
      </c>
      <c r="D90" s="2" t="s">
        <v>530</v>
      </c>
      <c r="E90" s="2">
        <v>6181.0</v>
      </c>
      <c r="F90" s="2">
        <v>47.0</v>
      </c>
      <c r="G90" s="2">
        <v>-5296.0</v>
      </c>
      <c r="H90" s="2">
        <v>-4998.0</v>
      </c>
      <c r="I90" s="4">
        <f t="shared" si="2"/>
        <v>-5147</v>
      </c>
      <c r="J90" s="3"/>
      <c r="K90" s="3"/>
      <c r="L90" s="2"/>
      <c r="M90" s="2">
        <v>0.0</v>
      </c>
      <c r="N90" s="2">
        <v>500.0</v>
      </c>
      <c r="O90" s="3">
        <v>0.0</v>
      </c>
      <c r="P90" s="2">
        <v>50.0</v>
      </c>
      <c r="Q90" s="4">
        <f t="shared" si="28"/>
        <v>0</v>
      </c>
      <c r="R90" s="2">
        <f t="shared" si="26"/>
        <v>250</v>
      </c>
      <c r="S90" s="4">
        <f t="shared" si="5"/>
        <v>5931</v>
      </c>
      <c r="T90" s="4">
        <v>-4937.0</v>
      </c>
      <c r="U90" s="4">
        <v>-4711.0</v>
      </c>
      <c r="V90" s="4">
        <f t="shared" si="6"/>
        <v>-4824</v>
      </c>
      <c r="W90" s="33"/>
      <c r="X90" s="33"/>
      <c r="Y90" s="33"/>
      <c r="Z90" s="33"/>
    </row>
    <row r="91" ht="12.75" customHeight="1">
      <c r="A91" s="33" t="s">
        <v>533</v>
      </c>
      <c r="B91" s="2" t="s">
        <v>529</v>
      </c>
      <c r="C91" s="2" t="s">
        <v>206</v>
      </c>
      <c r="D91" s="2" t="s">
        <v>530</v>
      </c>
      <c r="E91" s="2">
        <v>5789.0</v>
      </c>
      <c r="F91" s="2">
        <v>34.0</v>
      </c>
      <c r="G91" s="2">
        <v>-4719.0</v>
      </c>
      <c r="H91" s="2">
        <v>-4545.0</v>
      </c>
      <c r="I91" s="4">
        <f t="shared" si="2"/>
        <v>-4632</v>
      </c>
      <c r="J91" s="3"/>
      <c r="K91" s="3"/>
      <c r="L91" s="2"/>
      <c r="M91" s="2">
        <v>0.0</v>
      </c>
      <c r="N91" s="2">
        <v>500.0</v>
      </c>
      <c r="O91" s="3">
        <v>0.0</v>
      </c>
      <c r="P91" s="2">
        <v>50.0</v>
      </c>
      <c r="Q91" s="4">
        <f t="shared" si="28"/>
        <v>0</v>
      </c>
      <c r="R91" s="2">
        <f t="shared" si="26"/>
        <v>250</v>
      </c>
      <c r="S91" s="4">
        <f t="shared" si="5"/>
        <v>5539</v>
      </c>
      <c r="T91" s="4">
        <v>-4447.0</v>
      </c>
      <c r="U91" s="4">
        <v>-4339.0</v>
      </c>
      <c r="V91" s="4">
        <f t="shared" si="6"/>
        <v>-4393</v>
      </c>
      <c r="W91" s="33"/>
      <c r="X91" s="33"/>
      <c r="Y91" s="33"/>
      <c r="Z91" s="33"/>
    </row>
    <row r="92" ht="12.75" customHeight="1">
      <c r="A92" s="33" t="s">
        <v>537</v>
      </c>
      <c r="B92" s="2" t="s">
        <v>529</v>
      </c>
      <c r="C92" s="2" t="s">
        <v>206</v>
      </c>
      <c r="D92" s="2" t="s">
        <v>530</v>
      </c>
      <c r="E92" s="2">
        <v>4865.0</v>
      </c>
      <c r="F92" s="2">
        <v>33.0</v>
      </c>
      <c r="G92" s="2">
        <v>-3711.0</v>
      </c>
      <c r="H92" s="2">
        <v>-3531.0</v>
      </c>
      <c r="I92" s="4">
        <f t="shared" si="2"/>
        <v>-3621</v>
      </c>
      <c r="J92" s="3">
        <v>-23.5</v>
      </c>
      <c r="K92" s="3">
        <v>12.4</v>
      </c>
      <c r="L92" s="2">
        <v>3.16</v>
      </c>
      <c r="M92" s="2">
        <v>0.0</v>
      </c>
      <c r="N92" s="2">
        <v>500.0</v>
      </c>
      <c r="O92" s="3">
        <v>0.0</v>
      </c>
      <c r="P92" s="2">
        <v>50.0</v>
      </c>
      <c r="Q92" s="4">
        <f t="shared" si="28"/>
        <v>0</v>
      </c>
      <c r="R92" s="2">
        <f t="shared" si="26"/>
        <v>250</v>
      </c>
      <c r="S92" s="4">
        <f t="shared" si="5"/>
        <v>4615</v>
      </c>
      <c r="T92" s="4">
        <v>-3516.0</v>
      </c>
      <c r="U92" s="4">
        <v>-3198.0</v>
      </c>
      <c r="V92" s="4">
        <f t="shared" si="6"/>
        <v>-3357</v>
      </c>
      <c r="W92" s="33"/>
      <c r="X92" s="33"/>
      <c r="Y92" s="33"/>
      <c r="Z92" s="33"/>
    </row>
    <row r="93" ht="12.75" customHeight="1">
      <c r="A93" s="33" t="s">
        <v>541</v>
      </c>
      <c r="B93" s="2" t="s">
        <v>529</v>
      </c>
      <c r="C93" s="2" t="s">
        <v>206</v>
      </c>
      <c r="D93" s="2" t="s">
        <v>530</v>
      </c>
      <c r="E93" s="2">
        <v>4052.0</v>
      </c>
      <c r="F93" s="2">
        <v>34.0</v>
      </c>
      <c r="G93" s="2">
        <v>-2843.0</v>
      </c>
      <c r="H93" s="2">
        <v>-2471.0</v>
      </c>
      <c r="I93" s="4">
        <f t="shared" si="2"/>
        <v>-2657</v>
      </c>
      <c r="J93" s="3">
        <v>-19.6</v>
      </c>
      <c r="K93" s="3">
        <v>10.9</v>
      </c>
      <c r="L93" s="2">
        <v>3.16</v>
      </c>
      <c r="M93" s="2">
        <v>0.0</v>
      </c>
      <c r="N93" s="2">
        <v>500.0</v>
      </c>
      <c r="O93" s="3">
        <v>0.0</v>
      </c>
      <c r="P93" s="2">
        <v>0.0</v>
      </c>
      <c r="Q93" s="4">
        <f t="shared" si="28"/>
        <v>0</v>
      </c>
      <c r="R93" s="2">
        <f t="shared" si="26"/>
        <v>0</v>
      </c>
      <c r="S93" s="4">
        <f t="shared" si="5"/>
        <v>4052</v>
      </c>
      <c r="T93" s="4">
        <v>-2843.0</v>
      </c>
      <c r="U93" s="4">
        <v>-2471.0</v>
      </c>
      <c r="V93" s="4">
        <f t="shared" si="6"/>
        <v>-2657</v>
      </c>
      <c r="W93" s="33"/>
      <c r="X93" s="33"/>
      <c r="Y93" s="33"/>
      <c r="Z93" s="33"/>
    </row>
    <row r="94" ht="12.75" customHeight="1">
      <c r="A94" s="33" t="s">
        <v>545</v>
      </c>
      <c r="B94" s="2" t="s">
        <v>483</v>
      </c>
      <c r="C94" s="2" t="s">
        <v>206</v>
      </c>
      <c r="D94" s="2" t="s">
        <v>484</v>
      </c>
      <c r="E94" s="2">
        <v>4754.0</v>
      </c>
      <c r="F94" s="2">
        <v>50.0</v>
      </c>
      <c r="G94" s="2">
        <v>-3639.0</v>
      </c>
      <c r="H94" s="2">
        <v>-3377.0</v>
      </c>
      <c r="I94" s="4">
        <f t="shared" si="2"/>
        <v>-3508</v>
      </c>
      <c r="J94" s="3">
        <v>-21.8</v>
      </c>
      <c r="K94" s="3">
        <v>12.4</v>
      </c>
      <c r="L94" s="2">
        <v>3.15</v>
      </c>
      <c r="M94" s="2">
        <v>0.0</v>
      </c>
      <c r="N94" s="2">
        <v>270.0</v>
      </c>
      <c r="O94" s="3">
        <v>0.0</v>
      </c>
      <c r="P94" s="2">
        <v>50.0</v>
      </c>
      <c r="Q94" s="4">
        <f t="shared" si="28"/>
        <v>0</v>
      </c>
      <c r="R94" s="2">
        <f t="shared" si="26"/>
        <v>135</v>
      </c>
      <c r="S94" s="4">
        <f t="shared" si="5"/>
        <v>4619</v>
      </c>
      <c r="T94" s="4">
        <v>-3528.0</v>
      </c>
      <c r="U94" s="4">
        <v>-3107.0</v>
      </c>
      <c r="V94" s="4">
        <f t="shared" si="6"/>
        <v>-3317.5</v>
      </c>
      <c r="W94" s="33"/>
      <c r="X94" s="33"/>
      <c r="Y94" s="33"/>
      <c r="Z94" s="33"/>
    </row>
    <row r="95" ht="12.75" customHeight="1">
      <c r="A95" s="33" t="s">
        <v>549</v>
      </c>
      <c r="B95" s="2" t="s">
        <v>483</v>
      </c>
      <c r="C95" s="2" t="s">
        <v>206</v>
      </c>
      <c r="D95" s="2" t="s">
        <v>484</v>
      </c>
      <c r="E95" s="2">
        <v>4919.0</v>
      </c>
      <c r="F95" s="2">
        <v>36.0</v>
      </c>
      <c r="G95" s="2">
        <v>-3772.0</v>
      </c>
      <c r="H95" s="2">
        <v>-3640.0</v>
      </c>
      <c r="I95" s="4">
        <f t="shared" si="2"/>
        <v>-3706</v>
      </c>
      <c r="J95" s="3">
        <v>-23.0</v>
      </c>
      <c r="K95" s="3">
        <v>12.7</v>
      </c>
      <c r="L95" s="2">
        <v>3.15</v>
      </c>
      <c r="M95" s="2">
        <v>0.0</v>
      </c>
      <c r="N95" s="2">
        <v>270.0</v>
      </c>
      <c r="O95" s="3">
        <v>0.0</v>
      </c>
      <c r="P95" s="2">
        <v>50.0</v>
      </c>
      <c r="Q95" s="4">
        <f t="shared" si="28"/>
        <v>0</v>
      </c>
      <c r="R95" s="2">
        <f t="shared" si="26"/>
        <v>135</v>
      </c>
      <c r="S95" s="4">
        <f t="shared" si="5"/>
        <v>4784</v>
      </c>
      <c r="T95" s="4">
        <v>-3643.0</v>
      </c>
      <c r="U95" s="4">
        <v>-3386.0</v>
      </c>
      <c r="V95" s="4">
        <f t="shared" si="6"/>
        <v>-3514.5</v>
      </c>
      <c r="W95" s="33"/>
      <c r="X95" s="33"/>
      <c r="Y95" s="33"/>
      <c r="Z95" s="33"/>
    </row>
    <row r="96" ht="12.75" customHeight="1">
      <c r="A96" s="33" t="s">
        <v>553</v>
      </c>
      <c r="B96" s="2" t="s">
        <v>556</v>
      </c>
      <c r="C96" s="2" t="s">
        <v>206</v>
      </c>
      <c r="D96" s="2" t="s">
        <v>484</v>
      </c>
      <c r="E96" s="2">
        <v>5314.0</v>
      </c>
      <c r="F96" s="2">
        <v>34.0</v>
      </c>
      <c r="G96" s="2">
        <v>-4313.0</v>
      </c>
      <c r="H96" s="2">
        <v>-4045.0</v>
      </c>
      <c r="I96" s="4">
        <f t="shared" si="2"/>
        <v>-4179</v>
      </c>
      <c r="J96" s="3">
        <v>-23.2</v>
      </c>
      <c r="K96" s="3">
        <v>12.7</v>
      </c>
      <c r="L96" s="2">
        <v>3.05</v>
      </c>
      <c r="M96" s="2">
        <v>0.0</v>
      </c>
      <c r="N96" s="2">
        <v>270.0</v>
      </c>
      <c r="O96" s="3">
        <v>0.0</v>
      </c>
      <c r="P96" s="2">
        <v>50.0</v>
      </c>
      <c r="Q96" s="4">
        <f t="shared" si="28"/>
        <v>0</v>
      </c>
      <c r="R96" s="2">
        <f t="shared" si="26"/>
        <v>135</v>
      </c>
      <c r="S96" s="4">
        <f t="shared" si="5"/>
        <v>5179</v>
      </c>
      <c r="T96" s="4">
        <v>-4157.0</v>
      </c>
      <c r="U96" s="4">
        <v>-3820.0</v>
      </c>
      <c r="V96" s="4">
        <f t="shared" si="6"/>
        <v>-3988.5</v>
      </c>
      <c r="W96" s="33"/>
      <c r="X96" s="33"/>
      <c r="Y96" s="33"/>
      <c r="Z96" s="33"/>
    </row>
    <row r="97" ht="12.75" customHeight="1">
      <c r="A97" s="33" t="s">
        <v>561</v>
      </c>
      <c r="B97" s="2" t="s">
        <v>556</v>
      </c>
      <c r="C97" s="2" t="s">
        <v>206</v>
      </c>
      <c r="D97" s="2" t="s">
        <v>484</v>
      </c>
      <c r="E97" s="2">
        <v>5328.0</v>
      </c>
      <c r="F97" s="2">
        <v>39.0</v>
      </c>
      <c r="G97" s="2">
        <v>-4321.0</v>
      </c>
      <c r="H97" s="2">
        <v>-4047.0</v>
      </c>
      <c r="I97" s="4">
        <f t="shared" si="2"/>
        <v>-4184</v>
      </c>
      <c r="J97" s="3"/>
      <c r="K97" s="3"/>
      <c r="L97" s="2"/>
      <c r="M97" s="2">
        <v>0.0</v>
      </c>
      <c r="N97" s="2">
        <v>270.0</v>
      </c>
      <c r="O97" s="3">
        <v>0.0</v>
      </c>
      <c r="P97" s="2">
        <v>50.0</v>
      </c>
      <c r="Q97" s="4">
        <f t="shared" si="28"/>
        <v>0</v>
      </c>
      <c r="R97" s="2">
        <f t="shared" si="26"/>
        <v>135</v>
      </c>
      <c r="S97" s="4">
        <f t="shared" si="5"/>
        <v>5193</v>
      </c>
      <c r="T97" s="4">
        <v>-4222.0</v>
      </c>
      <c r="U97" s="4">
        <v>-3945.0</v>
      </c>
      <c r="V97" s="4">
        <f t="shared" si="6"/>
        <v>-4083.5</v>
      </c>
      <c r="W97" s="33"/>
      <c r="X97" s="33"/>
      <c r="Y97" s="33"/>
      <c r="Z97" s="33"/>
    </row>
    <row r="98" ht="12.75" customHeight="1">
      <c r="A98" s="33" t="s">
        <v>566</v>
      </c>
      <c r="B98" s="2" t="s">
        <v>556</v>
      </c>
      <c r="C98" s="2" t="s">
        <v>206</v>
      </c>
      <c r="D98" s="2" t="s">
        <v>484</v>
      </c>
      <c r="E98" s="2">
        <v>4767.0</v>
      </c>
      <c r="F98" s="2">
        <v>35.0</v>
      </c>
      <c r="G98" s="2">
        <v>-3639.0</v>
      </c>
      <c r="H98" s="2">
        <v>-3382.0</v>
      </c>
      <c r="I98" s="4">
        <f t="shared" si="2"/>
        <v>-3510.5</v>
      </c>
      <c r="J98" s="3">
        <v>-22.5</v>
      </c>
      <c r="K98" s="3">
        <v>12.5</v>
      </c>
      <c r="L98" s="2">
        <v>3.08</v>
      </c>
      <c r="M98" s="2">
        <v>0.0</v>
      </c>
      <c r="N98" s="2">
        <v>270.0</v>
      </c>
      <c r="O98" s="3">
        <v>0.0</v>
      </c>
      <c r="P98" s="2">
        <v>50.0</v>
      </c>
      <c r="Q98" s="4">
        <f t="shared" si="28"/>
        <v>0</v>
      </c>
      <c r="R98" s="2">
        <f t="shared" si="26"/>
        <v>135</v>
      </c>
      <c r="S98" s="4">
        <f t="shared" si="5"/>
        <v>4632</v>
      </c>
      <c r="T98" s="4">
        <v>-3516.0</v>
      </c>
      <c r="U98" s="4">
        <v>-3355.0</v>
      </c>
      <c r="V98" s="4">
        <f t="shared" si="6"/>
        <v>-3435.5</v>
      </c>
      <c r="W98" s="33"/>
      <c r="X98" s="33"/>
      <c r="Y98" s="33"/>
      <c r="Z98" s="33"/>
    </row>
    <row r="99" ht="12.75" customHeight="1">
      <c r="A99" s="33" t="s">
        <v>570</v>
      </c>
      <c r="B99" s="2" t="s">
        <v>556</v>
      </c>
      <c r="C99" s="2" t="s">
        <v>206</v>
      </c>
      <c r="D99" s="2" t="s">
        <v>484</v>
      </c>
      <c r="E99" s="2">
        <v>5011.0</v>
      </c>
      <c r="F99" s="2">
        <v>35.0</v>
      </c>
      <c r="G99" s="2">
        <v>-3946.0</v>
      </c>
      <c r="H99" s="2">
        <v>-3658.0</v>
      </c>
      <c r="I99" s="4">
        <f t="shared" si="2"/>
        <v>-3802</v>
      </c>
      <c r="J99" s="3">
        <v>-23.4</v>
      </c>
      <c r="K99" s="3">
        <v>13.4</v>
      </c>
      <c r="L99" s="2">
        <v>3.16</v>
      </c>
      <c r="M99" s="2">
        <v>0.0</v>
      </c>
      <c r="N99" s="2">
        <v>270.0</v>
      </c>
      <c r="O99" s="3">
        <v>0.0</v>
      </c>
      <c r="P99" s="2">
        <v>100.0</v>
      </c>
      <c r="Q99" s="4">
        <f t="shared" si="28"/>
        <v>0</v>
      </c>
      <c r="R99" s="2">
        <f t="shared" si="26"/>
        <v>270</v>
      </c>
      <c r="S99" s="4">
        <f t="shared" si="5"/>
        <v>4741</v>
      </c>
      <c r="T99" s="4">
        <v>-3634.0</v>
      </c>
      <c r="U99" s="4">
        <v>-3378.0</v>
      </c>
      <c r="V99" s="4">
        <f t="shared" si="6"/>
        <v>-3506</v>
      </c>
      <c r="W99" s="33"/>
      <c r="X99" s="33"/>
      <c r="Y99" s="33"/>
      <c r="Z99" s="33"/>
    </row>
    <row r="100" ht="12.75" customHeight="1">
      <c r="A100" s="33" t="s">
        <v>575</v>
      </c>
      <c r="B100" s="2" t="s">
        <v>578</v>
      </c>
      <c r="C100" s="2" t="s">
        <v>206</v>
      </c>
      <c r="D100" s="2" t="s">
        <v>484</v>
      </c>
      <c r="E100" s="2">
        <v>5014.0</v>
      </c>
      <c r="F100" s="2">
        <v>36.0</v>
      </c>
      <c r="G100" s="2">
        <v>-3946.0</v>
      </c>
      <c r="H100" s="2">
        <v>-3659.0</v>
      </c>
      <c r="I100" s="4">
        <f t="shared" si="2"/>
        <v>-3802.5</v>
      </c>
      <c r="J100" s="3">
        <v>-23.1</v>
      </c>
      <c r="K100" s="3">
        <v>13.3</v>
      </c>
      <c r="L100" s="2">
        <v>3.15</v>
      </c>
      <c r="M100" s="2">
        <v>0.0</v>
      </c>
      <c r="N100" s="2">
        <v>270.0</v>
      </c>
      <c r="O100" s="3">
        <v>0.0</v>
      </c>
      <c r="P100" s="2">
        <v>100.0</v>
      </c>
      <c r="Q100" s="4">
        <f t="shared" si="28"/>
        <v>0</v>
      </c>
      <c r="R100" s="2">
        <f t="shared" si="26"/>
        <v>270</v>
      </c>
      <c r="S100" s="4">
        <f t="shared" si="5"/>
        <v>4744</v>
      </c>
      <c r="T100" s="4">
        <v>-3635.0</v>
      </c>
      <c r="U100" s="4">
        <v>-3378.0</v>
      </c>
      <c r="V100" s="4">
        <f t="shared" si="6"/>
        <v>-3506.5</v>
      </c>
      <c r="W100" s="33"/>
      <c r="X100" s="33"/>
      <c r="Y100" s="33"/>
      <c r="Z100" s="33"/>
    </row>
    <row r="101" ht="12.75" customHeight="1">
      <c r="A101" s="33" t="s">
        <v>580</v>
      </c>
      <c r="B101" s="2" t="s">
        <v>556</v>
      </c>
      <c r="C101" s="2" t="s">
        <v>206</v>
      </c>
      <c r="D101" s="2" t="s">
        <v>484</v>
      </c>
      <c r="E101" s="2">
        <v>6393.0</v>
      </c>
      <c r="F101" s="2">
        <v>39.0</v>
      </c>
      <c r="G101" s="2">
        <v>-5474.0</v>
      </c>
      <c r="H101" s="2">
        <v>-5231.0</v>
      </c>
      <c r="I101" s="4">
        <f t="shared" si="2"/>
        <v>-5352.5</v>
      </c>
      <c r="J101" s="3">
        <v>-22.2</v>
      </c>
      <c r="K101" s="3">
        <v>15.3</v>
      </c>
      <c r="L101" s="2">
        <v>3.16</v>
      </c>
      <c r="M101" s="2">
        <v>0.0</v>
      </c>
      <c r="N101" s="2">
        <v>270.0</v>
      </c>
      <c r="O101" s="3">
        <v>0.0</v>
      </c>
      <c r="P101" s="2">
        <v>100.0</v>
      </c>
      <c r="Q101" s="4">
        <f t="shared" si="28"/>
        <v>0</v>
      </c>
      <c r="R101" s="2">
        <f t="shared" si="26"/>
        <v>270</v>
      </c>
      <c r="S101" s="4">
        <f t="shared" si="5"/>
        <v>6123</v>
      </c>
      <c r="T101" s="4">
        <v>-5209.0</v>
      </c>
      <c r="U101" s="4">
        <v>-4947.0</v>
      </c>
      <c r="V101" s="4">
        <f t="shared" si="6"/>
        <v>-5078</v>
      </c>
      <c r="W101" s="33"/>
      <c r="X101" s="33"/>
      <c r="Y101" s="33"/>
      <c r="Z101" s="33"/>
    </row>
    <row r="102" ht="12.75" customHeight="1">
      <c r="A102" s="33" t="s">
        <v>585</v>
      </c>
      <c r="B102" s="2" t="s">
        <v>556</v>
      </c>
      <c r="C102" s="2" t="s">
        <v>206</v>
      </c>
      <c r="D102" s="2" t="s">
        <v>484</v>
      </c>
      <c r="E102" s="2">
        <v>6317.0</v>
      </c>
      <c r="F102" s="2">
        <v>91.0</v>
      </c>
      <c r="G102" s="2">
        <v>-5476.0</v>
      </c>
      <c r="H102" s="2">
        <v>-5052.0</v>
      </c>
      <c r="I102" s="4">
        <f t="shared" si="2"/>
        <v>-5264</v>
      </c>
      <c r="J102" s="3">
        <v>-22.6</v>
      </c>
      <c r="K102" s="3">
        <v>14.3</v>
      </c>
      <c r="L102" s="2">
        <v>3.14</v>
      </c>
      <c r="M102" s="2">
        <v>0.0</v>
      </c>
      <c r="N102" s="2">
        <v>270.0</v>
      </c>
      <c r="O102" s="3">
        <v>0.0</v>
      </c>
      <c r="P102" s="2">
        <v>100.0</v>
      </c>
      <c r="Q102" s="4">
        <f t="shared" si="28"/>
        <v>0</v>
      </c>
      <c r="R102" s="2">
        <f t="shared" si="26"/>
        <v>270</v>
      </c>
      <c r="S102" s="4">
        <f t="shared" si="5"/>
        <v>6047</v>
      </c>
      <c r="T102" s="4">
        <v>-5211.0</v>
      </c>
      <c r="U102" s="4">
        <v>-4726.0</v>
      </c>
      <c r="V102" s="4">
        <f t="shared" si="6"/>
        <v>-4968.5</v>
      </c>
      <c r="W102" s="33"/>
      <c r="X102" s="33"/>
      <c r="Y102" s="33"/>
      <c r="Z102" s="33"/>
    </row>
    <row r="103" ht="12.75" customHeight="1">
      <c r="A103" s="33" t="s">
        <v>589</v>
      </c>
      <c r="B103" s="2" t="s">
        <v>556</v>
      </c>
      <c r="C103" s="2" t="s">
        <v>206</v>
      </c>
      <c r="D103" s="2" t="s">
        <v>484</v>
      </c>
      <c r="E103" s="2">
        <v>4616.0</v>
      </c>
      <c r="F103" s="2">
        <v>38.0</v>
      </c>
      <c r="G103" s="2">
        <v>-3520.0</v>
      </c>
      <c r="H103" s="2">
        <v>-3193.0</v>
      </c>
      <c r="I103" s="4">
        <f t="shared" si="2"/>
        <v>-3356.5</v>
      </c>
      <c r="J103" s="3">
        <v>-22.4</v>
      </c>
      <c r="K103" s="3">
        <v>13.9</v>
      </c>
      <c r="L103" s="2">
        <v>3.16</v>
      </c>
      <c r="M103" s="2">
        <v>0.0</v>
      </c>
      <c r="N103" s="2">
        <v>270.0</v>
      </c>
      <c r="O103" s="3">
        <v>0.0</v>
      </c>
      <c r="P103" s="2">
        <v>100.0</v>
      </c>
      <c r="Q103" s="4">
        <f t="shared" si="28"/>
        <v>0</v>
      </c>
      <c r="R103" s="2">
        <f t="shared" si="26"/>
        <v>270</v>
      </c>
      <c r="S103" s="4">
        <f t="shared" si="5"/>
        <v>4346</v>
      </c>
      <c r="T103" s="4">
        <v>-3088.0</v>
      </c>
      <c r="U103" s="4">
        <v>-2892.0</v>
      </c>
      <c r="V103" s="4">
        <f t="shared" si="6"/>
        <v>-2990</v>
      </c>
      <c r="W103" s="33"/>
      <c r="X103" s="33"/>
      <c r="Y103" s="33"/>
      <c r="Z103" s="33"/>
    </row>
    <row r="104" ht="12.75" customHeight="1">
      <c r="A104" s="33" t="s">
        <v>593</v>
      </c>
      <c r="B104" s="2" t="s">
        <v>556</v>
      </c>
      <c r="C104" s="2" t="s">
        <v>206</v>
      </c>
      <c r="D104" s="2" t="s">
        <v>484</v>
      </c>
      <c r="E104" s="2">
        <v>4916.0</v>
      </c>
      <c r="F104" s="2">
        <v>35.0</v>
      </c>
      <c r="G104" s="2">
        <v>-3770.0</v>
      </c>
      <c r="H104" s="2">
        <v>-3640.0</v>
      </c>
      <c r="I104" s="4">
        <f t="shared" si="2"/>
        <v>-3705</v>
      </c>
      <c r="J104" s="3">
        <v>-23.3</v>
      </c>
      <c r="K104" s="3">
        <v>13.9</v>
      </c>
      <c r="L104" s="2">
        <v>3.17</v>
      </c>
      <c r="M104" s="2">
        <v>0.0</v>
      </c>
      <c r="N104" s="2">
        <v>270.0</v>
      </c>
      <c r="O104" s="3">
        <v>0.0</v>
      </c>
      <c r="P104" s="2">
        <v>100.0</v>
      </c>
      <c r="Q104" s="4">
        <f t="shared" si="28"/>
        <v>0</v>
      </c>
      <c r="R104" s="2">
        <f t="shared" si="26"/>
        <v>270</v>
      </c>
      <c r="S104" s="4">
        <f t="shared" si="5"/>
        <v>4646</v>
      </c>
      <c r="T104" s="4">
        <v>-3516.0</v>
      </c>
      <c r="U104" s="4">
        <v>-3363.0</v>
      </c>
      <c r="V104" s="4">
        <f t="shared" si="6"/>
        <v>-3439.5</v>
      </c>
      <c r="W104" s="33"/>
      <c r="X104" s="33"/>
      <c r="Y104" s="33"/>
      <c r="Z104" s="33"/>
    </row>
    <row r="105" ht="12.75" customHeight="1">
      <c r="A105" s="33" t="s">
        <v>597</v>
      </c>
      <c r="B105" s="2" t="s">
        <v>556</v>
      </c>
      <c r="C105" s="2" t="s">
        <v>206</v>
      </c>
      <c r="D105" s="2" t="s">
        <v>484</v>
      </c>
      <c r="E105" s="2">
        <v>5157.0</v>
      </c>
      <c r="F105" s="2">
        <v>35.0</v>
      </c>
      <c r="G105" s="2">
        <v>-4046.0</v>
      </c>
      <c r="H105" s="2">
        <v>-3809.0</v>
      </c>
      <c r="I105" s="4">
        <f t="shared" si="2"/>
        <v>-3927.5</v>
      </c>
      <c r="J105" s="3">
        <v>-24.6</v>
      </c>
      <c r="K105" s="3">
        <v>14.6</v>
      </c>
      <c r="L105" s="2">
        <v>3.2</v>
      </c>
      <c r="M105" s="2">
        <v>0.0</v>
      </c>
      <c r="N105" s="2">
        <v>270.0</v>
      </c>
      <c r="O105" s="3">
        <v>0.0</v>
      </c>
      <c r="P105" s="2">
        <v>100.0</v>
      </c>
      <c r="Q105" s="4">
        <f t="shared" si="28"/>
        <v>0</v>
      </c>
      <c r="R105" s="2">
        <f t="shared" si="26"/>
        <v>270</v>
      </c>
      <c r="S105" s="4">
        <f t="shared" si="5"/>
        <v>4887</v>
      </c>
      <c r="T105" s="4">
        <v>-3766.0</v>
      </c>
      <c r="U105" s="4">
        <v>-3541.0</v>
      </c>
      <c r="V105" s="4">
        <f t="shared" si="6"/>
        <v>-3653.5</v>
      </c>
      <c r="W105" s="33"/>
      <c r="X105" s="33"/>
      <c r="Y105" s="33"/>
      <c r="Z105" s="33"/>
    </row>
    <row r="106" ht="12.75" customHeight="1">
      <c r="A106" s="33" t="s">
        <v>601</v>
      </c>
      <c r="B106" s="2" t="s">
        <v>483</v>
      </c>
      <c r="C106" s="2" t="s">
        <v>206</v>
      </c>
      <c r="D106" s="2" t="s">
        <v>484</v>
      </c>
      <c r="E106" s="2">
        <v>6265.0</v>
      </c>
      <c r="F106" s="2">
        <v>38.0</v>
      </c>
      <c r="G106" s="2">
        <v>-5319.0</v>
      </c>
      <c r="H106" s="2">
        <v>-5072.0</v>
      </c>
      <c r="I106" s="4">
        <f t="shared" si="2"/>
        <v>-5195.5</v>
      </c>
      <c r="J106" s="3">
        <v>-20.1</v>
      </c>
      <c r="K106" s="3">
        <v>13.2</v>
      </c>
      <c r="L106" s="2">
        <v>3.22</v>
      </c>
      <c r="M106" s="2">
        <v>0.0</v>
      </c>
      <c r="N106" s="2">
        <v>270.0</v>
      </c>
      <c r="O106" s="3">
        <v>0.0</v>
      </c>
      <c r="P106" s="2">
        <v>100.0</v>
      </c>
      <c r="Q106" s="4">
        <f t="shared" si="28"/>
        <v>0</v>
      </c>
      <c r="R106" s="2">
        <f t="shared" si="26"/>
        <v>270</v>
      </c>
      <c r="S106" s="4">
        <f t="shared" si="5"/>
        <v>5995</v>
      </c>
      <c r="T106" s="4">
        <v>-4993.0</v>
      </c>
      <c r="U106" s="4">
        <v>-4791.0</v>
      </c>
      <c r="V106" s="4">
        <f t="shared" si="6"/>
        <v>-4892</v>
      </c>
      <c r="W106" s="33"/>
      <c r="X106" s="33"/>
      <c r="Y106" s="33"/>
      <c r="Z106" s="33"/>
    </row>
    <row r="107" ht="12.75" customHeight="1">
      <c r="A107" s="33" t="s">
        <v>605</v>
      </c>
      <c r="B107" s="2" t="s">
        <v>556</v>
      </c>
      <c r="C107" s="2" t="s">
        <v>206</v>
      </c>
      <c r="D107" s="2" t="s">
        <v>484</v>
      </c>
      <c r="E107" s="2">
        <v>4981.0</v>
      </c>
      <c r="F107" s="2">
        <v>37.0</v>
      </c>
      <c r="G107" s="2">
        <v>-3936.0</v>
      </c>
      <c r="H107" s="2">
        <v>-3651.0</v>
      </c>
      <c r="I107" s="4">
        <f t="shared" si="2"/>
        <v>-3793.5</v>
      </c>
      <c r="J107" s="3">
        <v>-23.7</v>
      </c>
      <c r="K107" s="3">
        <v>13.7</v>
      </c>
      <c r="L107" s="2">
        <v>3.21</v>
      </c>
      <c r="M107" s="2">
        <v>0.0</v>
      </c>
      <c r="N107" s="2">
        <v>270.0</v>
      </c>
      <c r="O107" s="3">
        <v>0.0</v>
      </c>
      <c r="P107" s="2">
        <v>100.0</v>
      </c>
      <c r="Q107" s="4">
        <f t="shared" si="28"/>
        <v>0</v>
      </c>
      <c r="R107" s="2">
        <f t="shared" si="26"/>
        <v>270</v>
      </c>
      <c r="S107" s="4">
        <f t="shared" si="5"/>
        <v>4711</v>
      </c>
      <c r="T107" s="4">
        <v>-3629.0</v>
      </c>
      <c r="U107" s="4">
        <v>-3372.0</v>
      </c>
      <c r="V107" s="4">
        <f t="shared" si="6"/>
        <v>-3500.5</v>
      </c>
      <c r="W107" s="33"/>
      <c r="X107" s="33"/>
      <c r="Y107" s="33"/>
      <c r="Z107" s="33"/>
    </row>
    <row r="108" ht="12.75" customHeight="1">
      <c r="A108" s="33" t="s">
        <v>610</v>
      </c>
      <c r="B108" s="2" t="s">
        <v>556</v>
      </c>
      <c r="C108" s="2" t="s">
        <v>206</v>
      </c>
      <c r="D108" s="2" t="s">
        <v>484</v>
      </c>
      <c r="E108" s="2">
        <v>5143.0</v>
      </c>
      <c r="F108" s="2">
        <v>34.0</v>
      </c>
      <c r="G108" s="2">
        <v>-4043.0</v>
      </c>
      <c r="H108" s="2">
        <v>-3804.0</v>
      </c>
      <c r="I108" s="4">
        <f t="shared" si="2"/>
        <v>-3923.5</v>
      </c>
      <c r="J108" s="3">
        <v>-24.4</v>
      </c>
      <c r="K108" s="3">
        <v>13.9</v>
      </c>
      <c r="L108" s="2">
        <v>3.22</v>
      </c>
      <c r="M108" s="2">
        <v>0.0</v>
      </c>
      <c r="N108" s="2">
        <v>270.0</v>
      </c>
      <c r="O108" s="3">
        <v>0.0</v>
      </c>
      <c r="P108" s="2">
        <v>100.0</v>
      </c>
      <c r="Q108" s="4">
        <f t="shared" si="28"/>
        <v>0</v>
      </c>
      <c r="R108" s="2">
        <f t="shared" si="26"/>
        <v>270</v>
      </c>
      <c r="S108" s="4">
        <f t="shared" si="5"/>
        <v>4873</v>
      </c>
      <c r="T108" s="4">
        <v>-3761.0</v>
      </c>
      <c r="U108" s="4">
        <v>-3533.0</v>
      </c>
      <c r="V108" s="4">
        <f t="shared" si="6"/>
        <v>-3647</v>
      </c>
      <c r="W108" s="33"/>
      <c r="X108" s="33"/>
      <c r="Y108" s="33"/>
      <c r="Z108" s="33"/>
    </row>
    <row r="109" ht="12.75" customHeight="1">
      <c r="A109" s="33" t="s">
        <v>614</v>
      </c>
      <c r="B109" s="2" t="s">
        <v>556</v>
      </c>
      <c r="C109" s="2" t="s">
        <v>206</v>
      </c>
      <c r="D109" s="2" t="s">
        <v>484</v>
      </c>
      <c r="E109" s="2">
        <v>5118.0</v>
      </c>
      <c r="F109" s="2">
        <v>59.0</v>
      </c>
      <c r="G109" s="2">
        <v>-4048.0</v>
      </c>
      <c r="H109" s="2">
        <v>-3770.0</v>
      </c>
      <c r="I109" s="4">
        <f t="shared" si="2"/>
        <v>-3909</v>
      </c>
      <c r="J109" s="3">
        <v>-22.8</v>
      </c>
      <c r="K109" s="3">
        <v>12.6</v>
      </c>
      <c r="L109" s="2">
        <v>3.22</v>
      </c>
      <c r="M109" s="2">
        <v>0.0</v>
      </c>
      <c r="N109" s="2">
        <v>270.0</v>
      </c>
      <c r="O109" s="3">
        <v>0.0</v>
      </c>
      <c r="P109" s="2">
        <v>50.0</v>
      </c>
      <c r="Q109" s="4">
        <f t="shared" si="28"/>
        <v>0</v>
      </c>
      <c r="R109" s="2">
        <f t="shared" si="26"/>
        <v>135</v>
      </c>
      <c r="S109" s="4">
        <f t="shared" si="5"/>
        <v>4983</v>
      </c>
      <c r="T109" s="4">
        <v>-3946.0</v>
      </c>
      <c r="U109" s="4">
        <v>-3647.0</v>
      </c>
      <c r="V109" s="4">
        <f t="shared" si="6"/>
        <v>-3796.5</v>
      </c>
      <c r="W109" s="33"/>
      <c r="X109" s="33"/>
      <c r="Y109" s="33"/>
      <c r="Z109" s="33"/>
    </row>
    <row r="110" ht="12.75" customHeight="1">
      <c r="A110" s="33" t="s">
        <v>618</v>
      </c>
      <c r="B110" s="2" t="s">
        <v>556</v>
      </c>
      <c r="C110" s="2" t="s">
        <v>206</v>
      </c>
      <c r="D110" s="2" t="s">
        <v>484</v>
      </c>
      <c r="E110" s="2">
        <v>4827.0</v>
      </c>
      <c r="F110" s="2">
        <v>34.0</v>
      </c>
      <c r="G110" s="2">
        <v>-3651.0</v>
      </c>
      <c r="H110" s="2">
        <v>-3527.0</v>
      </c>
      <c r="I110" s="4">
        <f t="shared" si="2"/>
        <v>-3589</v>
      </c>
      <c r="J110" s="3">
        <v>-23.5</v>
      </c>
      <c r="K110" s="3">
        <v>13.7</v>
      </c>
      <c r="L110" s="2">
        <v>3.21</v>
      </c>
      <c r="M110" s="2">
        <v>0.0</v>
      </c>
      <c r="N110" s="2">
        <v>270.0</v>
      </c>
      <c r="O110" s="3">
        <v>0.0</v>
      </c>
      <c r="P110" s="2">
        <v>100.0</v>
      </c>
      <c r="Q110" s="4">
        <f t="shared" si="28"/>
        <v>0</v>
      </c>
      <c r="R110" s="2">
        <f t="shared" si="26"/>
        <v>270</v>
      </c>
      <c r="S110" s="4">
        <f t="shared" si="5"/>
        <v>4557</v>
      </c>
      <c r="T110" s="4">
        <v>-3488.0</v>
      </c>
      <c r="U110" s="4">
        <v>-3102.0</v>
      </c>
      <c r="V110" s="4">
        <f t="shared" si="6"/>
        <v>-3295</v>
      </c>
      <c r="W110" s="33"/>
      <c r="X110" s="33"/>
      <c r="Y110" s="33"/>
      <c r="Z110" s="33"/>
    </row>
    <row r="111" ht="12.75" customHeight="1">
      <c r="A111" s="33" t="s">
        <v>623</v>
      </c>
      <c r="B111" s="2" t="s">
        <v>626</v>
      </c>
      <c r="C111" s="2" t="s">
        <v>206</v>
      </c>
      <c r="D111" s="2" t="s">
        <v>627</v>
      </c>
      <c r="E111" s="2">
        <v>7011.0</v>
      </c>
      <c r="F111" s="2">
        <v>41.0</v>
      </c>
      <c r="G111" s="2">
        <v>-5989.0</v>
      </c>
      <c r="H111" s="2">
        <v>-5785.0</v>
      </c>
      <c r="I111" s="4">
        <f t="shared" si="2"/>
        <v>-5887</v>
      </c>
      <c r="J111" s="3">
        <v>-19.9</v>
      </c>
      <c r="K111" s="3">
        <v>17.3</v>
      </c>
      <c r="L111" s="2">
        <v>3.22</v>
      </c>
      <c r="M111" s="2">
        <v>0.0</v>
      </c>
      <c r="N111" s="2">
        <v>730.0</v>
      </c>
      <c r="O111" s="3">
        <v>0.0</v>
      </c>
      <c r="P111" s="2">
        <v>100.0</v>
      </c>
      <c r="Q111" s="4">
        <f t="shared" si="28"/>
        <v>0</v>
      </c>
      <c r="R111" s="2">
        <f t="shared" si="26"/>
        <v>730</v>
      </c>
      <c r="S111" s="4">
        <f t="shared" si="5"/>
        <v>6281</v>
      </c>
      <c r="T111" s="4">
        <v>-5361.0</v>
      </c>
      <c r="U111" s="4">
        <v>-5077.0</v>
      </c>
      <c r="V111" s="4">
        <f t="shared" si="6"/>
        <v>-5219</v>
      </c>
      <c r="W111" s="33"/>
      <c r="X111" s="33"/>
      <c r="Y111" s="33"/>
      <c r="Z111" s="33"/>
    </row>
    <row r="112" ht="12.75" customHeight="1">
      <c r="A112" s="33" t="s">
        <v>630</v>
      </c>
      <c r="B112" s="2" t="s">
        <v>626</v>
      </c>
      <c r="C112" s="2" t="s">
        <v>206</v>
      </c>
      <c r="D112" s="2" t="s">
        <v>627</v>
      </c>
      <c r="E112" s="2">
        <v>6833.0</v>
      </c>
      <c r="F112" s="2">
        <v>40.0</v>
      </c>
      <c r="G112" s="2">
        <v>-5797.0</v>
      </c>
      <c r="H112" s="2">
        <v>-5633.0</v>
      </c>
      <c r="I112" s="4">
        <f t="shared" si="2"/>
        <v>-5715</v>
      </c>
      <c r="J112" s="3">
        <v>-19.7</v>
      </c>
      <c r="K112" s="3">
        <v>16.9</v>
      </c>
      <c r="L112" s="2">
        <v>3.17</v>
      </c>
      <c r="M112" s="2">
        <v>0.0</v>
      </c>
      <c r="N112" s="2">
        <v>730.0</v>
      </c>
      <c r="O112" s="3">
        <v>0.0</v>
      </c>
      <c r="P112" s="2">
        <v>100.0</v>
      </c>
      <c r="Q112" s="4">
        <f t="shared" si="28"/>
        <v>0</v>
      </c>
      <c r="R112" s="2">
        <f t="shared" si="26"/>
        <v>730</v>
      </c>
      <c r="S112" s="4">
        <f t="shared" si="5"/>
        <v>6103</v>
      </c>
      <c r="T112" s="4">
        <v>-5209.0</v>
      </c>
      <c r="U112" s="4">
        <v>-4905.0</v>
      </c>
      <c r="V112" s="4">
        <f t="shared" si="6"/>
        <v>-5057</v>
      </c>
      <c r="W112" s="33"/>
      <c r="X112" s="33"/>
      <c r="Y112" s="33"/>
      <c r="Z112" s="33"/>
    </row>
    <row r="113" ht="12.75" customHeight="1">
      <c r="A113" s="33" t="s">
        <v>634</v>
      </c>
      <c r="B113" s="2" t="s">
        <v>626</v>
      </c>
      <c r="C113" s="2" t="s">
        <v>206</v>
      </c>
      <c r="D113" s="2" t="s">
        <v>627</v>
      </c>
      <c r="E113" s="2">
        <v>6883.0</v>
      </c>
      <c r="F113" s="2">
        <v>50.0</v>
      </c>
      <c r="G113" s="2">
        <v>-5887.0</v>
      </c>
      <c r="H113" s="2">
        <v>-5664.0</v>
      </c>
      <c r="I113" s="4">
        <f t="shared" si="2"/>
        <v>-5775.5</v>
      </c>
      <c r="J113" s="3">
        <v>-19.8</v>
      </c>
      <c r="K113" s="3">
        <v>16.7</v>
      </c>
      <c r="L113" s="2">
        <v>3.23</v>
      </c>
      <c r="M113" s="2">
        <v>0.0</v>
      </c>
      <c r="N113" s="2">
        <v>730.0</v>
      </c>
      <c r="O113" s="3">
        <v>0.0</v>
      </c>
      <c r="P113" s="2">
        <v>100.0</v>
      </c>
      <c r="Q113" s="4">
        <f t="shared" si="28"/>
        <v>0</v>
      </c>
      <c r="R113" s="2">
        <f t="shared" si="26"/>
        <v>730</v>
      </c>
      <c r="S113" s="4">
        <f t="shared" si="5"/>
        <v>6153</v>
      </c>
      <c r="T113" s="4">
        <v>-5281.0</v>
      </c>
      <c r="U113" s="4">
        <v>-4947.0</v>
      </c>
      <c r="V113" s="4">
        <f t="shared" si="6"/>
        <v>-5114</v>
      </c>
      <c r="W113" s="33"/>
      <c r="X113" s="33"/>
      <c r="Y113" s="33"/>
      <c r="Z113" s="33"/>
    </row>
    <row r="114" ht="12.75" customHeight="1">
      <c r="A114" s="33" t="s">
        <v>638</v>
      </c>
      <c r="B114" s="2" t="s">
        <v>641</v>
      </c>
      <c r="C114" s="2" t="s">
        <v>206</v>
      </c>
      <c r="D114" s="2" t="s">
        <v>642</v>
      </c>
      <c r="E114" s="2">
        <v>10030.0</v>
      </c>
      <c r="F114" s="2">
        <v>56.0</v>
      </c>
      <c r="G114" s="2">
        <v>-9858.0</v>
      </c>
      <c r="H114" s="2">
        <v>-9331.0</v>
      </c>
      <c r="I114" s="4">
        <f t="shared" si="2"/>
        <v>-9594.5</v>
      </c>
      <c r="J114" s="3">
        <v>-22.3</v>
      </c>
      <c r="K114" s="3">
        <v>15.4</v>
      </c>
      <c r="L114" s="2">
        <v>3.23</v>
      </c>
      <c r="M114" s="2">
        <v>0.0</v>
      </c>
      <c r="N114" s="2">
        <v>500.0</v>
      </c>
      <c r="O114" s="3">
        <v>0.0</v>
      </c>
      <c r="P114" s="2">
        <v>100.0</v>
      </c>
      <c r="Q114" s="4">
        <f t="shared" si="28"/>
        <v>0</v>
      </c>
      <c r="R114" s="2">
        <f t="shared" si="26"/>
        <v>500</v>
      </c>
      <c r="S114" s="4">
        <f t="shared" si="5"/>
        <v>9530</v>
      </c>
      <c r="T114" s="4">
        <v>-9155.0</v>
      </c>
      <c r="U114" s="4">
        <v>-8651.0</v>
      </c>
      <c r="V114" s="4">
        <f t="shared" si="6"/>
        <v>-8903</v>
      </c>
      <c r="W114" s="33"/>
      <c r="X114" s="33"/>
      <c r="Y114" s="33"/>
      <c r="Z114" s="33"/>
    </row>
    <row r="115" ht="12.75" customHeight="1">
      <c r="A115" s="33" t="s">
        <v>647</v>
      </c>
      <c r="B115" s="2" t="s">
        <v>377</v>
      </c>
      <c r="C115" s="2" t="s">
        <v>206</v>
      </c>
      <c r="D115" s="2" t="s">
        <v>378</v>
      </c>
      <c r="E115" s="2">
        <v>6582.0</v>
      </c>
      <c r="F115" s="2">
        <v>68.0</v>
      </c>
      <c r="G115" s="2">
        <v>-5632.0</v>
      </c>
      <c r="H115" s="2">
        <v>-5382.0</v>
      </c>
      <c r="I115" s="4">
        <f t="shared" si="2"/>
        <v>-5507</v>
      </c>
      <c r="J115" s="3">
        <v>-20.5</v>
      </c>
      <c r="K115" s="3">
        <v>11.9</v>
      </c>
      <c r="L115" s="2">
        <v>3.19</v>
      </c>
      <c r="M115" s="2">
        <v>0.0</v>
      </c>
      <c r="N115" s="2">
        <v>500.0</v>
      </c>
      <c r="O115" s="3">
        <v>0.0</v>
      </c>
      <c r="P115" s="2">
        <v>50.0</v>
      </c>
      <c r="Q115" s="4">
        <f t="shared" si="28"/>
        <v>0</v>
      </c>
      <c r="R115" s="2">
        <f t="shared" si="26"/>
        <v>250</v>
      </c>
      <c r="S115" s="4">
        <f t="shared" si="5"/>
        <v>6332</v>
      </c>
      <c r="T115" s="4">
        <v>-5475.0</v>
      </c>
      <c r="U115" s="4">
        <v>-5080.0</v>
      </c>
      <c r="V115" s="4">
        <f t="shared" si="6"/>
        <v>-5277.5</v>
      </c>
      <c r="W115" s="33"/>
      <c r="X115" s="33"/>
      <c r="Y115" s="33"/>
      <c r="Z115" s="33"/>
    </row>
    <row r="116" ht="12.75" customHeight="1">
      <c r="A116" s="33" t="s">
        <v>652</v>
      </c>
      <c r="B116" s="2" t="s">
        <v>377</v>
      </c>
      <c r="C116" s="2" t="s">
        <v>206</v>
      </c>
      <c r="D116" s="2" t="s">
        <v>378</v>
      </c>
      <c r="E116" s="2">
        <v>6434.0</v>
      </c>
      <c r="F116" s="2">
        <v>58.0</v>
      </c>
      <c r="G116" s="2">
        <v>-5510.0</v>
      </c>
      <c r="H116" s="2">
        <v>-5227.0</v>
      </c>
      <c r="I116" s="4">
        <f t="shared" si="2"/>
        <v>-5368.5</v>
      </c>
      <c r="J116" s="3">
        <v>-21.6</v>
      </c>
      <c r="K116" s="3">
        <v>12.6</v>
      </c>
      <c r="L116" s="2">
        <v>3.21</v>
      </c>
      <c r="M116" s="2">
        <v>0.0</v>
      </c>
      <c r="N116" s="2">
        <v>500.0</v>
      </c>
      <c r="O116" s="3">
        <v>0.0</v>
      </c>
      <c r="P116" s="2">
        <v>50.0</v>
      </c>
      <c r="Q116" s="4">
        <f t="shared" si="28"/>
        <v>0</v>
      </c>
      <c r="R116" s="2">
        <f t="shared" si="26"/>
        <v>250</v>
      </c>
      <c r="S116" s="4">
        <f t="shared" si="5"/>
        <v>6184</v>
      </c>
      <c r="T116" s="4">
        <v>-5305.0</v>
      </c>
      <c r="U116" s="4">
        <v>-4989.0</v>
      </c>
      <c r="V116" s="4">
        <f t="shared" si="6"/>
        <v>-5147</v>
      </c>
      <c r="W116" s="33"/>
      <c r="X116" s="33"/>
      <c r="Y116" s="33"/>
      <c r="Z116" s="33"/>
    </row>
    <row r="117" ht="12.75" customHeight="1">
      <c r="A117" s="33" t="s">
        <v>656</v>
      </c>
      <c r="B117" s="2" t="s">
        <v>377</v>
      </c>
      <c r="C117" s="2" t="s">
        <v>206</v>
      </c>
      <c r="D117" s="2" t="s">
        <v>378</v>
      </c>
      <c r="E117" s="2">
        <v>6617.0</v>
      </c>
      <c r="F117" s="2">
        <v>28.0</v>
      </c>
      <c r="G117" s="2">
        <v>-5621.0</v>
      </c>
      <c r="H117" s="2">
        <v>-5482.0</v>
      </c>
      <c r="I117" s="4">
        <f t="shared" si="2"/>
        <v>-5551.5</v>
      </c>
      <c r="J117" s="3">
        <v>-20.06865</v>
      </c>
      <c r="K117" s="3">
        <v>12.06595</v>
      </c>
      <c r="L117" s="2">
        <v>3.2</v>
      </c>
      <c r="M117" s="2">
        <v>0.0</v>
      </c>
      <c r="N117" s="2">
        <v>500.0</v>
      </c>
      <c r="O117" s="3">
        <v>0.0</v>
      </c>
      <c r="P117" s="2">
        <v>50.0</v>
      </c>
      <c r="Q117" s="4">
        <f t="shared" si="28"/>
        <v>0</v>
      </c>
      <c r="R117" s="2">
        <f t="shared" si="26"/>
        <v>250</v>
      </c>
      <c r="S117" s="4">
        <f t="shared" si="5"/>
        <v>6367</v>
      </c>
      <c r="T117" s="4">
        <v>-5469.0</v>
      </c>
      <c r="U117" s="4">
        <v>-5222.0</v>
      </c>
      <c r="V117" s="4">
        <f t="shared" si="6"/>
        <v>-5345.5</v>
      </c>
      <c r="W117" s="33"/>
      <c r="X117" s="33"/>
      <c r="Y117" s="33"/>
      <c r="Z117" s="33"/>
    </row>
    <row r="118" ht="12.75" customHeight="1">
      <c r="A118" s="33" t="s">
        <v>660</v>
      </c>
      <c r="B118" s="2" t="s">
        <v>377</v>
      </c>
      <c r="C118" s="2" t="s">
        <v>206</v>
      </c>
      <c r="D118" s="2" t="s">
        <v>378</v>
      </c>
      <c r="E118" s="2">
        <v>6687.0</v>
      </c>
      <c r="F118" s="2">
        <v>29.0</v>
      </c>
      <c r="G118" s="2">
        <v>-5664.0</v>
      </c>
      <c r="H118" s="2">
        <v>-5540.0</v>
      </c>
      <c r="I118" s="4">
        <f t="shared" si="2"/>
        <v>-5602</v>
      </c>
      <c r="J118" s="3">
        <v>-20.5097</v>
      </c>
      <c r="K118" s="3">
        <v>13.3013</v>
      </c>
      <c r="L118" s="2">
        <v>3.2</v>
      </c>
      <c r="M118" s="2">
        <v>0.0</v>
      </c>
      <c r="N118" s="2">
        <v>500.0</v>
      </c>
      <c r="O118" s="3">
        <v>0.0</v>
      </c>
      <c r="P118" s="2">
        <v>100.0</v>
      </c>
      <c r="Q118" s="4">
        <f t="shared" si="28"/>
        <v>0</v>
      </c>
      <c r="R118" s="2">
        <f t="shared" si="26"/>
        <v>500</v>
      </c>
      <c r="S118" s="4">
        <f t="shared" si="5"/>
        <v>6187</v>
      </c>
      <c r="T118" s="4">
        <v>-5279.0</v>
      </c>
      <c r="U118" s="4">
        <v>-5036.0</v>
      </c>
      <c r="V118" s="4">
        <f t="shared" si="6"/>
        <v>-5157.5</v>
      </c>
      <c r="W118" s="33"/>
      <c r="X118" s="33"/>
      <c r="Y118" s="33"/>
      <c r="Z118" s="33"/>
    </row>
    <row r="119" ht="12.75" customHeight="1">
      <c r="A119" s="33" t="s">
        <v>664</v>
      </c>
      <c r="B119" s="2" t="s">
        <v>377</v>
      </c>
      <c r="C119" s="2" t="s">
        <v>206</v>
      </c>
      <c r="D119" s="2" t="s">
        <v>378</v>
      </c>
      <c r="E119" s="2">
        <v>6730.0</v>
      </c>
      <c r="F119" s="2">
        <v>39.0</v>
      </c>
      <c r="G119" s="2">
        <v>-5719.0</v>
      </c>
      <c r="H119" s="2">
        <v>-5565.0</v>
      </c>
      <c r="I119" s="4">
        <f t="shared" si="2"/>
        <v>-5642</v>
      </c>
      <c r="J119" s="3">
        <v>-20.3</v>
      </c>
      <c r="K119" s="3">
        <v>11.8</v>
      </c>
      <c r="L119" s="2">
        <v>3.2</v>
      </c>
      <c r="M119" s="2">
        <v>0.0</v>
      </c>
      <c r="N119" s="2">
        <v>500.0</v>
      </c>
      <c r="O119" s="3">
        <v>0.0</v>
      </c>
      <c r="P119" s="2">
        <v>50.0</v>
      </c>
      <c r="Q119" s="4">
        <f t="shared" si="28"/>
        <v>0</v>
      </c>
      <c r="R119" s="2">
        <f t="shared" si="26"/>
        <v>250</v>
      </c>
      <c r="S119" s="4">
        <f t="shared" si="5"/>
        <v>6480</v>
      </c>
      <c r="T119" s="4">
        <v>-5525.0</v>
      </c>
      <c r="U119" s="4">
        <v>-5361.0</v>
      </c>
      <c r="V119" s="4">
        <f t="shared" si="6"/>
        <v>-5443</v>
      </c>
      <c r="W119" s="33"/>
      <c r="X119" s="33"/>
      <c r="Y119" s="33"/>
      <c r="Z119" s="33"/>
    </row>
    <row r="120" ht="12.75" customHeight="1">
      <c r="A120" s="33" t="s">
        <v>668</v>
      </c>
      <c r="B120" s="2" t="s">
        <v>671</v>
      </c>
      <c r="C120" s="2" t="s">
        <v>80</v>
      </c>
      <c r="D120" s="2" t="s">
        <v>81</v>
      </c>
      <c r="E120" s="2">
        <v>3654.0</v>
      </c>
      <c r="F120" s="2">
        <v>34.0</v>
      </c>
      <c r="G120" s="2">
        <v>-2140.0</v>
      </c>
      <c r="H120" s="2">
        <v>-1932.0</v>
      </c>
      <c r="I120" s="4">
        <f t="shared" si="2"/>
        <v>-2036</v>
      </c>
      <c r="J120" s="3">
        <v>-20.6</v>
      </c>
      <c r="K120" s="3">
        <v>8.9</v>
      </c>
      <c r="L120" s="2">
        <v>3.16</v>
      </c>
      <c r="M120" s="2">
        <v>0.0</v>
      </c>
      <c r="N120" s="2">
        <v>500.0</v>
      </c>
      <c r="O120" s="3">
        <v>0.0</v>
      </c>
      <c r="P120" s="2">
        <v>0.0</v>
      </c>
      <c r="Q120" s="4">
        <f t="shared" si="28"/>
        <v>0</v>
      </c>
      <c r="R120" s="2">
        <f t="shared" si="26"/>
        <v>0</v>
      </c>
      <c r="S120" s="4">
        <f t="shared" si="5"/>
        <v>3654</v>
      </c>
      <c r="T120" s="4">
        <v>-2140.0</v>
      </c>
      <c r="U120" s="4">
        <v>-1932.0</v>
      </c>
      <c r="V120" s="4">
        <f t="shared" si="6"/>
        <v>-2036</v>
      </c>
      <c r="W120" s="33"/>
      <c r="X120" s="33"/>
      <c r="Y120" s="33"/>
      <c r="Z120" s="33"/>
    </row>
    <row r="121" ht="12.75" customHeight="1">
      <c r="A121" s="33" t="s">
        <v>677</v>
      </c>
      <c r="B121" s="2" t="s">
        <v>671</v>
      </c>
      <c r="C121" s="2" t="s">
        <v>80</v>
      </c>
      <c r="D121" s="2" t="s">
        <v>81</v>
      </c>
      <c r="E121" s="2">
        <v>3420.0</v>
      </c>
      <c r="F121" s="2">
        <v>33.0</v>
      </c>
      <c r="G121" s="2">
        <v>-1874.0</v>
      </c>
      <c r="H121" s="2">
        <v>-1621.0</v>
      </c>
      <c r="I121" s="4">
        <f t="shared" si="2"/>
        <v>-1747.5</v>
      </c>
      <c r="J121" s="3">
        <v>-20.9</v>
      </c>
      <c r="K121" s="3">
        <v>10.6</v>
      </c>
      <c r="L121" s="2">
        <v>3.18</v>
      </c>
      <c r="M121" s="2">
        <v>0.0</v>
      </c>
      <c r="N121" s="2">
        <v>500.0</v>
      </c>
      <c r="O121" s="3">
        <v>0.0</v>
      </c>
      <c r="P121" s="2">
        <v>0.0</v>
      </c>
      <c r="Q121" s="4">
        <f t="shared" si="28"/>
        <v>0</v>
      </c>
      <c r="R121" s="2">
        <f t="shared" si="26"/>
        <v>0</v>
      </c>
      <c r="S121" s="4">
        <f t="shared" si="5"/>
        <v>3420</v>
      </c>
      <c r="T121" s="4">
        <v>-1874.0</v>
      </c>
      <c r="U121" s="4">
        <v>-1621.0</v>
      </c>
      <c r="V121" s="4">
        <f t="shared" si="6"/>
        <v>-1747.5</v>
      </c>
      <c r="W121" s="33"/>
      <c r="X121" s="33"/>
      <c r="Y121" s="33"/>
      <c r="Z121" s="33"/>
    </row>
    <row r="122" ht="12.75" customHeight="1">
      <c r="A122" s="33" t="s">
        <v>683</v>
      </c>
      <c r="B122" s="2" t="s">
        <v>671</v>
      </c>
      <c r="C122" s="2" t="s">
        <v>80</v>
      </c>
      <c r="D122" s="2" t="s">
        <v>81</v>
      </c>
      <c r="E122" s="2">
        <v>3640.0</v>
      </c>
      <c r="F122" s="2">
        <v>33.0</v>
      </c>
      <c r="G122" s="2">
        <v>-2135.0</v>
      </c>
      <c r="H122" s="2">
        <v>-1900.0</v>
      </c>
      <c r="I122" s="4">
        <f t="shared" si="2"/>
        <v>-2017.5</v>
      </c>
      <c r="J122" s="3">
        <v>-20.8</v>
      </c>
      <c r="K122" s="3">
        <v>9.9</v>
      </c>
      <c r="L122" s="2">
        <v>3.22</v>
      </c>
      <c r="M122" s="2">
        <v>0.0</v>
      </c>
      <c r="N122" s="2">
        <v>500.0</v>
      </c>
      <c r="O122" s="3">
        <v>0.0</v>
      </c>
      <c r="P122" s="2">
        <v>0.0</v>
      </c>
      <c r="Q122" s="4">
        <f t="shared" si="28"/>
        <v>0</v>
      </c>
      <c r="R122" s="2">
        <f t="shared" si="26"/>
        <v>0</v>
      </c>
      <c r="S122" s="4">
        <f t="shared" si="5"/>
        <v>3640</v>
      </c>
      <c r="T122" s="4">
        <v>-2135.0</v>
      </c>
      <c r="U122" s="4">
        <v>-1900.0</v>
      </c>
      <c r="V122" s="4">
        <f t="shared" si="6"/>
        <v>-2017.5</v>
      </c>
      <c r="W122" s="33"/>
      <c r="X122" s="33"/>
      <c r="Y122" s="33"/>
      <c r="Z122" s="33"/>
    </row>
    <row r="123" ht="12.75" customHeight="1">
      <c r="A123" s="33" t="s">
        <v>689</v>
      </c>
      <c r="B123" s="2" t="s">
        <v>671</v>
      </c>
      <c r="C123" s="2" t="s">
        <v>80</v>
      </c>
      <c r="D123" s="2" t="s">
        <v>81</v>
      </c>
      <c r="E123" s="2">
        <v>3595.0</v>
      </c>
      <c r="F123" s="2">
        <v>33.0</v>
      </c>
      <c r="G123" s="2">
        <v>-2112.0</v>
      </c>
      <c r="H123" s="2">
        <v>-1826.0</v>
      </c>
      <c r="I123" s="4">
        <f t="shared" si="2"/>
        <v>-1969</v>
      </c>
      <c r="J123" s="3">
        <v>-20.8</v>
      </c>
      <c r="K123" s="3">
        <v>9.3</v>
      </c>
      <c r="L123" s="2">
        <v>3.17</v>
      </c>
      <c r="M123" s="2">
        <v>0.0</v>
      </c>
      <c r="N123" s="2">
        <v>500.0</v>
      </c>
      <c r="O123" s="3">
        <v>0.0</v>
      </c>
      <c r="P123" s="2">
        <v>0.0</v>
      </c>
      <c r="Q123" s="4">
        <f t="shared" si="28"/>
        <v>0</v>
      </c>
      <c r="R123" s="2">
        <f t="shared" si="26"/>
        <v>0</v>
      </c>
      <c r="S123" s="4">
        <f t="shared" si="5"/>
        <v>3595</v>
      </c>
      <c r="T123" s="4">
        <v>-2112.0</v>
      </c>
      <c r="U123" s="4">
        <v>-1826.0</v>
      </c>
      <c r="V123" s="4">
        <f t="shared" si="6"/>
        <v>-1969</v>
      </c>
      <c r="W123" s="33"/>
      <c r="X123" s="33"/>
      <c r="Y123" s="33"/>
      <c r="Z123" s="33"/>
    </row>
    <row r="124" ht="12.75" customHeight="1">
      <c r="A124" s="33" t="s">
        <v>695</v>
      </c>
      <c r="B124" s="2" t="s">
        <v>671</v>
      </c>
      <c r="C124" s="2" t="s">
        <v>80</v>
      </c>
      <c r="D124" s="2" t="s">
        <v>81</v>
      </c>
      <c r="E124" s="2">
        <v>3491.0</v>
      </c>
      <c r="F124" s="2">
        <v>33.0</v>
      </c>
      <c r="G124" s="2">
        <v>-1900.0</v>
      </c>
      <c r="H124" s="2">
        <v>-1695.0</v>
      </c>
      <c r="I124" s="4">
        <f t="shared" si="2"/>
        <v>-1797.5</v>
      </c>
      <c r="J124" s="3">
        <v>-21.1</v>
      </c>
      <c r="K124" s="3">
        <v>8.5</v>
      </c>
      <c r="L124" s="2">
        <v>3.15</v>
      </c>
      <c r="M124" s="2">
        <v>0.0</v>
      </c>
      <c r="N124" s="2">
        <v>500.0</v>
      </c>
      <c r="O124" s="3">
        <v>0.0</v>
      </c>
      <c r="P124" s="2">
        <v>0.0</v>
      </c>
      <c r="Q124" s="4">
        <f t="shared" si="28"/>
        <v>0</v>
      </c>
      <c r="R124" s="2">
        <f t="shared" si="26"/>
        <v>0</v>
      </c>
      <c r="S124" s="4">
        <f t="shared" si="5"/>
        <v>3491</v>
      </c>
      <c r="T124" s="4">
        <v>-1900.0</v>
      </c>
      <c r="U124" s="4">
        <v>-1695.0</v>
      </c>
      <c r="V124" s="4">
        <f t="shared" si="6"/>
        <v>-1797.5</v>
      </c>
      <c r="W124" s="33"/>
      <c r="X124" s="33"/>
      <c r="Y124" s="33"/>
      <c r="Z124" s="33"/>
    </row>
    <row r="125" ht="12.75" customHeight="1">
      <c r="A125" s="33" t="s">
        <v>701</v>
      </c>
      <c r="B125" s="2" t="s">
        <v>671</v>
      </c>
      <c r="C125" s="2" t="s">
        <v>80</v>
      </c>
      <c r="D125" s="2" t="s">
        <v>81</v>
      </c>
      <c r="E125" s="2">
        <v>3500.0</v>
      </c>
      <c r="F125" s="2">
        <v>31.0</v>
      </c>
      <c r="G125" s="2">
        <v>-1920.0</v>
      </c>
      <c r="H125" s="2">
        <v>-1701.0</v>
      </c>
      <c r="I125" s="4">
        <f t="shared" si="2"/>
        <v>-1810.5</v>
      </c>
      <c r="J125" s="3">
        <v>-20.0</v>
      </c>
      <c r="K125" s="3">
        <v>10.8</v>
      </c>
      <c r="L125" s="2">
        <v>3.24</v>
      </c>
      <c r="M125" s="2">
        <v>0.0</v>
      </c>
      <c r="N125" s="2">
        <v>500.0</v>
      </c>
      <c r="O125" s="3">
        <v>0.0</v>
      </c>
      <c r="P125" s="2">
        <v>0.0</v>
      </c>
      <c r="Q125" s="4">
        <f t="shared" si="28"/>
        <v>0</v>
      </c>
      <c r="R125" s="2">
        <f t="shared" si="26"/>
        <v>0</v>
      </c>
      <c r="S125" s="4">
        <f t="shared" si="5"/>
        <v>3500</v>
      </c>
      <c r="T125" s="4">
        <v>-1920.0</v>
      </c>
      <c r="U125" s="4">
        <v>-1701.0</v>
      </c>
      <c r="V125" s="4">
        <f t="shared" si="6"/>
        <v>-1810.5</v>
      </c>
      <c r="W125" s="33"/>
      <c r="X125" s="33"/>
      <c r="Y125" s="33"/>
      <c r="Z125" s="33"/>
    </row>
    <row r="126" ht="12.75" customHeight="1">
      <c r="A126" s="33" t="s">
        <v>707</v>
      </c>
      <c r="B126" s="2" t="s">
        <v>671</v>
      </c>
      <c r="C126" s="2" t="s">
        <v>80</v>
      </c>
      <c r="D126" s="2" t="s">
        <v>81</v>
      </c>
      <c r="E126" s="2">
        <v>3602.0</v>
      </c>
      <c r="F126" s="2">
        <v>33.0</v>
      </c>
      <c r="G126" s="2">
        <v>-2116.0</v>
      </c>
      <c r="H126" s="2">
        <v>-1831.0</v>
      </c>
      <c r="I126" s="4">
        <f t="shared" si="2"/>
        <v>-1973.5</v>
      </c>
      <c r="J126" s="3">
        <v>-20.8</v>
      </c>
      <c r="K126" s="3">
        <v>8.3</v>
      </c>
      <c r="L126" s="2">
        <v>3.17</v>
      </c>
      <c r="M126" s="2">
        <v>0.0</v>
      </c>
      <c r="N126" s="2">
        <v>500.0</v>
      </c>
      <c r="O126" s="3">
        <v>0.0</v>
      </c>
      <c r="P126" s="2">
        <v>0.0</v>
      </c>
      <c r="Q126" s="4">
        <f t="shared" si="28"/>
        <v>0</v>
      </c>
      <c r="R126" s="2">
        <f t="shared" si="26"/>
        <v>0</v>
      </c>
      <c r="S126" s="4">
        <f t="shared" si="5"/>
        <v>3602</v>
      </c>
      <c r="T126" s="4">
        <v>-2116.0</v>
      </c>
      <c r="U126" s="4">
        <v>-1831.0</v>
      </c>
      <c r="V126" s="4">
        <f t="shared" si="6"/>
        <v>-1973.5</v>
      </c>
      <c r="W126" s="33"/>
      <c r="X126" s="33"/>
      <c r="Y126" s="33"/>
      <c r="Z126" s="33"/>
    </row>
    <row r="127" ht="12.75" customHeight="1">
      <c r="A127" s="33" t="s">
        <v>711</v>
      </c>
      <c r="B127" s="2" t="s">
        <v>671</v>
      </c>
      <c r="C127" s="2" t="s">
        <v>80</v>
      </c>
      <c r="D127" s="2" t="s">
        <v>81</v>
      </c>
      <c r="E127" s="2">
        <v>3562.0</v>
      </c>
      <c r="F127" s="2">
        <v>49.0</v>
      </c>
      <c r="G127" s="2">
        <v>-2031.0</v>
      </c>
      <c r="H127" s="2">
        <v>-1750.0</v>
      </c>
      <c r="I127" s="4">
        <f t="shared" si="2"/>
        <v>-1890.5</v>
      </c>
      <c r="J127" s="3">
        <v>-21.0</v>
      </c>
      <c r="K127" s="3">
        <v>10.7</v>
      </c>
      <c r="L127" s="2">
        <v>3.15</v>
      </c>
      <c r="M127" s="2">
        <v>0.0</v>
      </c>
      <c r="N127" s="2">
        <v>500.0</v>
      </c>
      <c r="O127" s="3">
        <v>0.0</v>
      </c>
      <c r="P127" s="2">
        <v>0.0</v>
      </c>
      <c r="Q127" s="4">
        <f t="shared" si="28"/>
        <v>0</v>
      </c>
      <c r="R127" s="2">
        <f t="shared" si="26"/>
        <v>0</v>
      </c>
      <c r="S127" s="4">
        <f t="shared" si="5"/>
        <v>3562</v>
      </c>
      <c r="T127" s="4">
        <v>-2031.0</v>
      </c>
      <c r="U127" s="4">
        <v>-1750.0</v>
      </c>
      <c r="V127" s="4">
        <f t="shared" si="6"/>
        <v>-1890.5</v>
      </c>
      <c r="W127" s="33"/>
      <c r="X127" s="33"/>
      <c r="Y127" s="33"/>
      <c r="Z127" s="33"/>
    </row>
    <row r="128" ht="12.75" customHeight="1">
      <c r="A128" s="33" t="s">
        <v>716</v>
      </c>
      <c r="B128" s="2" t="s">
        <v>719</v>
      </c>
      <c r="C128" s="2" t="s">
        <v>37</v>
      </c>
      <c r="D128" s="2" t="s">
        <v>720</v>
      </c>
      <c r="E128" s="2">
        <v>9285.0</v>
      </c>
      <c r="F128" s="2">
        <v>50.0</v>
      </c>
      <c r="G128" s="2">
        <v>-8698.0</v>
      </c>
      <c r="H128" s="2">
        <v>-8332.0</v>
      </c>
      <c r="I128" s="4">
        <f t="shared" si="2"/>
        <v>-8515</v>
      </c>
      <c r="J128" s="3">
        <v>-22.3</v>
      </c>
      <c r="K128" s="3">
        <v>7.9</v>
      </c>
      <c r="L128" s="2">
        <v>3.4</v>
      </c>
      <c r="M128" s="2">
        <v>273.0</v>
      </c>
      <c r="N128" s="2">
        <v>260.0</v>
      </c>
      <c r="O128" s="3">
        <v>0.0</v>
      </c>
      <c r="P128" s="2">
        <v>0.0</v>
      </c>
      <c r="Q128" s="4">
        <f t="shared" si="28"/>
        <v>0</v>
      </c>
      <c r="R128" s="2">
        <f t="shared" si="26"/>
        <v>0</v>
      </c>
      <c r="S128" s="4">
        <f t="shared" si="5"/>
        <v>9285</v>
      </c>
      <c r="T128" s="4">
        <v>-8698.0</v>
      </c>
      <c r="U128" s="4">
        <v>-8332.0</v>
      </c>
      <c r="V128" s="4">
        <f t="shared" si="6"/>
        <v>-8515</v>
      </c>
      <c r="W128" s="33"/>
      <c r="X128" s="33"/>
      <c r="Y128" s="33"/>
      <c r="Z128" s="33"/>
    </row>
    <row r="129" ht="12.75" customHeight="1">
      <c r="A129" s="33" t="s">
        <v>726</v>
      </c>
      <c r="B129" s="2" t="s">
        <v>729</v>
      </c>
      <c r="C129" s="2" t="s">
        <v>80</v>
      </c>
      <c r="D129" s="2" t="s">
        <v>81</v>
      </c>
      <c r="E129" s="2">
        <v>4404.0</v>
      </c>
      <c r="F129" s="2">
        <v>21.0</v>
      </c>
      <c r="G129" s="2">
        <v>-3095.0</v>
      </c>
      <c r="H129" s="2">
        <v>-2924.0</v>
      </c>
      <c r="I129" s="4">
        <f t="shared" si="2"/>
        <v>-3009.5</v>
      </c>
      <c r="J129" s="3">
        <v>-21.0944</v>
      </c>
      <c r="K129" s="3">
        <v>10.7255</v>
      </c>
      <c r="L129" s="2">
        <v>3.2</v>
      </c>
      <c r="M129" s="2">
        <v>0.0</v>
      </c>
      <c r="N129" s="2">
        <v>500.0</v>
      </c>
      <c r="O129" s="3">
        <v>0.0</v>
      </c>
      <c r="P129" s="2">
        <v>0.0</v>
      </c>
      <c r="Q129" s="4">
        <f t="shared" si="28"/>
        <v>0</v>
      </c>
      <c r="R129" s="2">
        <f t="shared" si="26"/>
        <v>0</v>
      </c>
      <c r="S129" s="4">
        <f t="shared" si="5"/>
        <v>4404</v>
      </c>
      <c r="T129" s="4">
        <v>-3095.0</v>
      </c>
      <c r="U129" s="4">
        <v>-2924.0</v>
      </c>
      <c r="V129" s="4">
        <f t="shared" si="6"/>
        <v>-3009.5</v>
      </c>
      <c r="W129" s="33"/>
      <c r="X129" s="33"/>
      <c r="Y129" s="33"/>
      <c r="Z129" s="33"/>
    </row>
    <row r="130" ht="12.75" customHeight="1">
      <c r="A130" s="33" t="s">
        <v>733</v>
      </c>
      <c r="B130" s="2" t="s">
        <v>736</v>
      </c>
      <c r="C130" s="2" t="s">
        <v>80</v>
      </c>
      <c r="D130" s="2" t="s">
        <v>737</v>
      </c>
      <c r="E130" s="2">
        <v>5259.0</v>
      </c>
      <c r="F130" s="2">
        <v>37.0</v>
      </c>
      <c r="G130" s="2">
        <v>-4232.0</v>
      </c>
      <c r="H130" s="2">
        <v>-3982.0</v>
      </c>
      <c r="I130" s="4">
        <f t="shared" si="2"/>
        <v>-4107</v>
      </c>
      <c r="J130" s="3">
        <v>-13.35</v>
      </c>
      <c r="K130" s="3">
        <v>17.34</v>
      </c>
      <c r="L130" s="2">
        <v>3.17</v>
      </c>
      <c r="M130" s="2">
        <v>260.0</v>
      </c>
      <c r="N130" s="2">
        <v>0.0</v>
      </c>
      <c r="O130" s="3">
        <f t="shared" ref="O130:O131" si="30">-100*(-21.7-J130)/11.6</f>
        <v>71.98275862</v>
      </c>
      <c r="P130" s="2">
        <v>0.0</v>
      </c>
      <c r="Q130" s="4">
        <f t="shared" si="28"/>
        <v>187.1551724</v>
      </c>
      <c r="R130" s="2">
        <f t="shared" si="26"/>
        <v>0</v>
      </c>
      <c r="S130" s="4">
        <f t="shared" si="5"/>
        <v>5071.844828</v>
      </c>
      <c r="T130" s="4">
        <v>-3963.0</v>
      </c>
      <c r="U130" s="4">
        <v>-3781.0</v>
      </c>
      <c r="V130" s="4">
        <f t="shared" si="6"/>
        <v>-3872</v>
      </c>
      <c r="W130" s="33"/>
      <c r="X130" s="33"/>
      <c r="Y130" s="33"/>
      <c r="Z130" s="33"/>
    </row>
    <row r="131" ht="12.75" customHeight="1">
      <c r="A131" s="33" t="s">
        <v>742</v>
      </c>
      <c r="B131" s="2" t="s">
        <v>745</v>
      </c>
      <c r="C131" s="2" t="s">
        <v>80</v>
      </c>
      <c r="D131" s="2" t="s">
        <v>737</v>
      </c>
      <c r="E131" s="2">
        <v>3659.0</v>
      </c>
      <c r="F131" s="2">
        <v>37.0</v>
      </c>
      <c r="G131" s="2">
        <v>-2191.0</v>
      </c>
      <c r="H131" s="2">
        <v>-1931.0</v>
      </c>
      <c r="I131" s="4">
        <f t="shared" si="2"/>
        <v>-2061</v>
      </c>
      <c r="J131" s="3">
        <v>-18.52</v>
      </c>
      <c r="K131" s="3">
        <v>12.6</v>
      </c>
      <c r="L131" s="2">
        <v>3.17</v>
      </c>
      <c r="M131" s="2">
        <v>260.0</v>
      </c>
      <c r="N131" s="2">
        <v>0.0</v>
      </c>
      <c r="O131" s="3">
        <f t="shared" si="30"/>
        <v>27.4137931</v>
      </c>
      <c r="P131" s="2">
        <v>0.0</v>
      </c>
      <c r="Q131" s="4">
        <f t="shared" si="28"/>
        <v>71.27586207</v>
      </c>
      <c r="R131" s="2">
        <f t="shared" si="26"/>
        <v>0</v>
      </c>
      <c r="S131" s="4">
        <f t="shared" si="5"/>
        <v>3587.724138</v>
      </c>
      <c r="T131" s="4">
        <v>-2112.0</v>
      </c>
      <c r="U131" s="4">
        <v>-1778.0</v>
      </c>
      <c r="V131" s="4">
        <f t="shared" si="6"/>
        <v>-1945</v>
      </c>
      <c r="W131" s="33"/>
      <c r="X131" s="33"/>
      <c r="Y131" s="33"/>
      <c r="Z131" s="33"/>
    </row>
    <row r="132" ht="12.75" customHeight="1">
      <c r="A132" s="33" t="s">
        <v>749</v>
      </c>
      <c r="B132" s="2" t="s">
        <v>752</v>
      </c>
      <c r="C132" s="2" t="s">
        <v>753</v>
      </c>
      <c r="D132" s="2" t="s">
        <v>802</v>
      </c>
      <c r="E132" s="2">
        <v>6174.0</v>
      </c>
      <c r="F132" s="2">
        <v>35.0</v>
      </c>
      <c r="G132" s="2">
        <v>-5215.0</v>
      </c>
      <c r="H132" s="2">
        <v>-5008.0</v>
      </c>
      <c r="I132" s="4">
        <f t="shared" si="2"/>
        <v>-5111.5</v>
      </c>
      <c r="J132" s="3">
        <v>-21.6</v>
      </c>
      <c r="K132" s="3">
        <v>13.8</v>
      </c>
      <c r="L132" s="2">
        <v>3.19</v>
      </c>
      <c r="M132" s="2">
        <v>0.0</v>
      </c>
      <c r="N132" s="2">
        <v>470.0</v>
      </c>
      <c r="O132" s="3">
        <v>0.0</v>
      </c>
      <c r="P132" s="2">
        <v>100.0</v>
      </c>
      <c r="Q132" s="4">
        <f t="shared" si="28"/>
        <v>0</v>
      </c>
      <c r="R132" s="2">
        <f t="shared" si="26"/>
        <v>470</v>
      </c>
      <c r="S132" s="4">
        <f t="shared" si="5"/>
        <v>5704</v>
      </c>
      <c r="T132" s="4">
        <v>-4673.0</v>
      </c>
      <c r="U132" s="4">
        <v>-4452.0</v>
      </c>
      <c r="V132" s="4">
        <f t="shared" si="6"/>
        <v>-4562.5</v>
      </c>
      <c r="W132" s="33"/>
      <c r="X132" s="33"/>
      <c r="Y132" s="33"/>
      <c r="Z132" s="33"/>
    </row>
    <row r="133" ht="12.75" customHeight="1">
      <c r="A133" s="33" t="s">
        <v>757</v>
      </c>
      <c r="B133" s="2" t="s">
        <v>752</v>
      </c>
      <c r="C133" s="2" t="s">
        <v>753</v>
      </c>
      <c r="D133" s="2" t="s">
        <v>802</v>
      </c>
      <c r="E133" s="2">
        <v>5276.0</v>
      </c>
      <c r="F133" s="2">
        <v>38.0</v>
      </c>
      <c r="G133" s="2">
        <v>-4238.0</v>
      </c>
      <c r="H133" s="2">
        <v>-3986.0</v>
      </c>
      <c r="I133" s="4">
        <f t="shared" si="2"/>
        <v>-4112</v>
      </c>
      <c r="J133" s="3">
        <v>-21.2</v>
      </c>
      <c r="K133" s="3">
        <v>14.9</v>
      </c>
      <c r="L133" s="2">
        <v>3.2</v>
      </c>
      <c r="M133" s="2">
        <v>0.0</v>
      </c>
      <c r="N133" s="2">
        <v>470.0</v>
      </c>
      <c r="O133" s="3">
        <v>0.0</v>
      </c>
      <c r="P133" s="2">
        <v>100.0</v>
      </c>
      <c r="Q133" s="4">
        <f t="shared" si="28"/>
        <v>0</v>
      </c>
      <c r="R133" s="2">
        <f t="shared" si="26"/>
        <v>470</v>
      </c>
      <c r="S133" s="4">
        <f t="shared" si="5"/>
        <v>4806</v>
      </c>
      <c r="T133" s="4">
        <v>-3647.0</v>
      </c>
      <c r="U133" s="4">
        <v>-3522.0</v>
      </c>
      <c r="V133" s="4">
        <f t="shared" si="6"/>
        <v>-3584.5</v>
      </c>
      <c r="W133" s="33"/>
      <c r="X133" s="33"/>
      <c r="Y133" s="33"/>
      <c r="Z133" s="33"/>
    </row>
    <row r="134" ht="12.75" customHeight="1">
      <c r="A134" s="33" t="s">
        <v>762</v>
      </c>
      <c r="B134" s="2" t="s">
        <v>765</v>
      </c>
      <c r="C134" s="2" t="s">
        <v>753</v>
      </c>
      <c r="D134" s="2" t="s">
        <v>802</v>
      </c>
      <c r="E134" s="47">
        <v>6800.0</v>
      </c>
      <c r="F134" s="2"/>
      <c r="G134" s="2"/>
      <c r="H134" s="2"/>
      <c r="I134" s="4">
        <v>-5692.0</v>
      </c>
      <c r="J134" s="3"/>
      <c r="K134" s="3"/>
      <c r="L134" s="2"/>
      <c r="M134" s="2">
        <v>0.0</v>
      </c>
      <c r="N134" s="2">
        <v>470.0</v>
      </c>
      <c r="O134" s="3">
        <v>0.0</v>
      </c>
      <c r="P134" s="47">
        <v>100.0</v>
      </c>
      <c r="Q134" s="4">
        <f t="shared" si="28"/>
        <v>0</v>
      </c>
      <c r="R134" s="2">
        <f t="shared" si="26"/>
        <v>470</v>
      </c>
      <c r="S134" s="4">
        <f t="shared" si="5"/>
        <v>6330</v>
      </c>
      <c r="T134" s="48">
        <v>-5362.0</v>
      </c>
      <c r="U134" s="48">
        <v>-5228.0</v>
      </c>
      <c r="V134" s="4">
        <f t="shared" si="6"/>
        <v>-5295</v>
      </c>
      <c r="W134" s="33"/>
      <c r="X134" s="33"/>
      <c r="Y134" s="33"/>
      <c r="Z134" s="33"/>
    </row>
    <row r="135" ht="12.75" customHeight="1">
      <c r="A135" s="33" t="s">
        <v>769</v>
      </c>
      <c r="B135" s="2" t="s">
        <v>765</v>
      </c>
      <c r="C135" s="2" t="s">
        <v>753</v>
      </c>
      <c r="D135" s="2" t="s">
        <v>802</v>
      </c>
      <c r="E135" s="2">
        <v>6823.0</v>
      </c>
      <c r="F135" s="2">
        <v>34.0</v>
      </c>
      <c r="G135" s="2">
        <v>-5766.0</v>
      </c>
      <c r="H135" s="2">
        <v>-5633.0</v>
      </c>
      <c r="I135" s="4">
        <f t="shared" ref="I135:I146" si="31">AVERAGE(G135:H135)</f>
        <v>-5699.5</v>
      </c>
      <c r="J135" s="3">
        <v>-21.5</v>
      </c>
      <c r="K135" s="3">
        <v>15.1</v>
      </c>
      <c r="L135" s="2">
        <v>3.22</v>
      </c>
      <c r="M135" s="2">
        <v>0.0</v>
      </c>
      <c r="N135" s="2">
        <v>470.0</v>
      </c>
      <c r="O135" s="3">
        <v>0.0</v>
      </c>
      <c r="P135" s="2">
        <v>100.0</v>
      </c>
      <c r="Q135" s="4">
        <f t="shared" si="28"/>
        <v>0</v>
      </c>
      <c r="R135" s="2">
        <f t="shared" si="26"/>
        <v>470</v>
      </c>
      <c r="S135" s="4">
        <f t="shared" si="5"/>
        <v>6353</v>
      </c>
      <c r="T135" s="4">
        <v>-5469.0</v>
      </c>
      <c r="U135" s="4">
        <v>-5217.0</v>
      </c>
      <c r="V135" s="4">
        <f t="shared" si="6"/>
        <v>-5343</v>
      </c>
      <c r="W135" s="33"/>
      <c r="X135" s="33"/>
      <c r="Y135" s="33"/>
      <c r="Z135" s="33"/>
    </row>
    <row r="136" ht="12.75" customHeight="1">
      <c r="A136" s="33" t="s">
        <v>773</v>
      </c>
      <c r="B136" s="2" t="s">
        <v>1893</v>
      </c>
      <c r="C136" s="2" t="s">
        <v>753</v>
      </c>
      <c r="D136" s="2" t="s">
        <v>1894</v>
      </c>
      <c r="E136" s="2">
        <v>2860.0</v>
      </c>
      <c r="F136" s="2">
        <v>25.0</v>
      </c>
      <c r="G136" s="2">
        <v>-1117.0</v>
      </c>
      <c r="H136" s="2">
        <v>-931.0</v>
      </c>
      <c r="I136" s="4">
        <f t="shared" si="31"/>
        <v>-1024</v>
      </c>
      <c r="J136" s="3">
        <v>-14.3</v>
      </c>
      <c r="K136" s="3">
        <v>12.9</v>
      </c>
      <c r="L136" s="2">
        <v>3.22</v>
      </c>
      <c r="M136" s="2">
        <v>0.0</v>
      </c>
      <c r="N136" s="2">
        <v>500.0</v>
      </c>
      <c r="O136" s="3">
        <v>0.0</v>
      </c>
      <c r="P136" s="2">
        <v>50.0</v>
      </c>
      <c r="Q136" s="4">
        <f t="shared" si="28"/>
        <v>0</v>
      </c>
      <c r="R136" s="2">
        <f t="shared" si="26"/>
        <v>250</v>
      </c>
      <c r="S136" s="4">
        <f t="shared" si="5"/>
        <v>2610</v>
      </c>
      <c r="T136" s="4">
        <v>-811.0</v>
      </c>
      <c r="U136" s="4">
        <v>-774.0</v>
      </c>
      <c r="V136" s="4">
        <f t="shared" si="6"/>
        <v>-792.5</v>
      </c>
      <c r="W136" s="33"/>
      <c r="X136" s="33"/>
      <c r="Y136" s="33"/>
      <c r="Z136" s="33"/>
    </row>
    <row r="137" ht="12.75" customHeight="1">
      <c r="A137" s="33" t="s">
        <v>780</v>
      </c>
      <c r="B137" s="2" t="s">
        <v>783</v>
      </c>
      <c r="C137" s="2" t="s">
        <v>784</v>
      </c>
      <c r="D137" s="2" t="s">
        <v>785</v>
      </c>
      <c r="E137" s="2">
        <v>8735.0</v>
      </c>
      <c r="F137" s="2">
        <v>44.0</v>
      </c>
      <c r="G137" s="2">
        <v>-7944.0</v>
      </c>
      <c r="H137" s="2">
        <v>-7602.0</v>
      </c>
      <c r="I137" s="4">
        <f t="shared" si="31"/>
        <v>-7773</v>
      </c>
      <c r="J137" s="3">
        <v>-19.6</v>
      </c>
      <c r="K137" s="3">
        <v>9.8</v>
      </c>
      <c r="L137" s="2">
        <v>3.15</v>
      </c>
      <c r="M137" s="2">
        <v>0.0</v>
      </c>
      <c r="N137" s="2">
        <v>500.0</v>
      </c>
      <c r="O137" s="3">
        <v>0.0</v>
      </c>
      <c r="P137" s="2">
        <v>0.0</v>
      </c>
      <c r="Q137" s="4">
        <f t="shared" si="28"/>
        <v>0</v>
      </c>
      <c r="R137" s="2">
        <f t="shared" si="26"/>
        <v>0</v>
      </c>
      <c r="S137" s="4">
        <f t="shared" si="5"/>
        <v>8735</v>
      </c>
      <c r="T137" s="4">
        <v>-7944.0</v>
      </c>
      <c r="U137" s="4">
        <v>-7602.0</v>
      </c>
      <c r="V137" s="4">
        <f t="shared" si="6"/>
        <v>-7773</v>
      </c>
      <c r="W137" s="33"/>
      <c r="X137" s="33"/>
      <c r="Y137" s="33"/>
      <c r="Z137" s="33"/>
    </row>
    <row r="138" ht="12.75" customHeight="1">
      <c r="A138" s="33" t="s">
        <v>788</v>
      </c>
      <c r="B138" s="2" t="s">
        <v>783</v>
      </c>
      <c r="C138" s="2" t="s">
        <v>784</v>
      </c>
      <c r="D138" s="2" t="s">
        <v>785</v>
      </c>
      <c r="E138" s="2">
        <v>21412.0</v>
      </c>
      <c r="F138" s="2">
        <v>194.0</v>
      </c>
      <c r="G138" s="2">
        <v>-24059.0</v>
      </c>
      <c r="H138" s="2">
        <v>-23311.0</v>
      </c>
      <c r="I138" s="4">
        <f t="shared" si="31"/>
        <v>-23685</v>
      </c>
      <c r="J138" s="3"/>
      <c r="K138" s="3"/>
      <c r="L138" s="2"/>
      <c r="M138" s="2">
        <v>0.0</v>
      </c>
      <c r="N138" s="2">
        <v>500.0</v>
      </c>
      <c r="O138" s="3">
        <v>0.0</v>
      </c>
      <c r="P138" s="47">
        <v>0.0</v>
      </c>
      <c r="Q138" s="4">
        <f t="shared" si="28"/>
        <v>0</v>
      </c>
      <c r="R138" s="2">
        <f t="shared" si="26"/>
        <v>0</v>
      </c>
      <c r="S138" s="4">
        <f t="shared" si="5"/>
        <v>21412</v>
      </c>
      <c r="T138" s="4">
        <v>-24059.0</v>
      </c>
      <c r="U138" s="4">
        <v>-23311.0</v>
      </c>
      <c r="V138" s="4">
        <f t="shared" si="6"/>
        <v>-23685</v>
      </c>
      <c r="W138" s="33"/>
      <c r="X138" s="33"/>
      <c r="Y138" s="33"/>
      <c r="Z138" s="33"/>
    </row>
    <row r="139" ht="12.75" customHeight="1">
      <c r="A139" s="33" t="s">
        <v>792</v>
      </c>
      <c r="B139" s="2" t="s">
        <v>795</v>
      </c>
      <c r="C139" s="2" t="s">
        <v>206</v>
      </c>
      <c r="D139" s="2" t="s">
        <v>260</v>
      </c>
      <c r="E139" s="2">
        <v>5448.0</v>
      </c>
      <c r="F139" s="2">
        <v>41.0</v>
      </c>
      <c r="G139" s="2">
        <v>-4361.0</v>
      </c>
      <c r="H139" s="2">
        <v>-4172.0</v>
      </c>
      <c r="I139" s="4">
        <f t="shared" si="31"/>
        <v>-4266.5</v>
      </c>
      <c r="J139" s="3">
        <v>-19.3</v>
      </c>
      <c r="K139" s="3">
        <v>12.7</v>
      </c>
      <c r="L139" s="2">
        <v>3.12</v>
      </c>
      <c r="M139" s="2">
        <v>0.0</v>
      </c>
      <c r="N139" s="2">
        <v>500.0</v>
      </c>
      <c r="O139" s="3">
        <v>0.0</v>
      </c>
      <c r="P139" s="2">
        <v>50.0</v>
      </c>
      <c r="Q139" s="4">
        <f t="shared" si="28"/>
        <v>0</v>
      </c>
      <c r="R139" s="2">
        <f t="shared" si="26"/>
        <v>250</v>
      </c>
      <c r="S139" s="4">
        <f t="shared" si="5"/>
        <v>5198</v>
      </c>
      <c r="T139" s="4">
        <v>-4225.0</v>
      </c>
      <c r="U139" s="4">
        <v>-3946.0</v>
      </c>
      <c r="V139" s="4">
        <f t="shared" si="6"/>
        <v>-4085.5</v>
      </c>
      <c r="W139" s="33"/>
      <c r="X139" s="33"/>
      <c r="Y139" s="33"/>
      <c r="Z139" s="33"/>
    </row>
    <row r="140" ht="12.75" customHeight="1">
      <c r="A140" s="33" t="s">
        <v>798</v>
      </c>
      <c r="B140" s="2" t="s">
        <v>801</v>
      </c>
      <c r="C140" s="2" t="s">
        <v>753</v>
      </c>
      <c r="D140" s="2" t="s">
        <v>802</v>
      </c>
      <c r="E140" s="2">
        <v>6340.0</v>
      </c>
      <c r="F140" s="2">
        <v>34.0</v>
      </c>
      <c r="G140" s="2">
        <v>-5462.0</v>
      </c>
      <c r="H140" s="2">
        <v>-5216.0</v>
      </c>
      <c r="I140" s="4">
        <f t="shared" si="31"/>
        <v>-5339</v>
      </c>
      <c r="J140" s="3">
        <v>-22.4</v>
      </c>
      <c r="K140" s="3">
        <v>15.4</v>
      </c>
      <c r="L140" s="2">
        <v>3.2</v>
      </c>
      <c r="M140" s="2">
        <v>0.0</v>
      </c>
      <c r="N140" s="2">
        <v>470.0</v>
      </c>
      <c r="O140" s="3">
        <v>0.0</v>
      </c>
      <c r="P140" s="2">
        <v>100.0</v>
      </c>
      <c r="Q140" s="4">
        <f t="shared" si="28"/>
        <v>0</v>
      </c>
      <c r="R140" s="2">
        <f t="shared" si="26"/>
        <v>470</v>
      </c>
      <c r="S140" s="4">
        <f t="shared" si="5"/>
        <v>5870</v>
      </c>
      <c r="T140" s="4">
        <v>-4837.0</v>
      </c>
      <c r="U140" s="4">
        <v>-4618.0</v>
      </c>
      <c r="V140" s="4">
        <f t="shared" si="6"/>
        <v>-4727.5</v>
      </c>
      <c r="W140" s="33"/>
      <c r="X140" s="33"/>
      <c r="Y140" s="33"/>
      <c r="Z140" s="33"/>
    </row>
    <row r="141" ht="12.75" customHeight="1">
      <c r="A141" s="33" t="s">
        <v>804</v>
      </c>
      <c r="B141" s="2" t="s">
        <v>801</v>
      </c>
      <c r="C141" s="2" t="s">
        <v>753</v>
      </c>
      <c r="D141" s="2" t="s">
        <v>802</v>
      </c>
      <c r="E141" s="2">
        <v>6459.0</v>
      </c>
      <c r="F141" s="2">
        <v>31.0</v>
      </c>
      <c r="G141" s="2">
        <v>-5480.0</v>
      </c>
      <c r="H141" s="2">
        <v>-5365.0</v>
      </c>
      <c r="I141" s="4">
        <f t="shared" si="31"/>
        <v>-5422.5</v>
      </c>
      <c r="J141" s="3">
        <v>-22.6</v>
      </c>
      <c r="K141" s="3">
        <v>15.1</v>
      </c>
      <c r="L141" s="2">
        <v>3.22</v>
      </c>
      <c r="M141" s="2">
        <v>0.0</v>
      </c>
      <c r="N141" s="2">
        <v>470.0</v>
      </c>
      <c r="O141" s="3">
        <v>0.0</v>
      </c>
      <c r="P141" s="2">
        <v>100.0</v>
      </c>
      <c r="Q141" s="4">
        <f t="shared" si="28"/>
        <v>0</v>
      </c>
      <c r="R141" s="2">
        <f t="shared" si="26"/>
        <v>470</v>
      </c>
      <c r="S141" s="4">
        <f t="shared" si="5"/>
        <v>5989</v>
      </c>
      <c r="T141" s="4">
        <v>-4986.0</v>
      </c>
      <c r="U141" s="4">
        <v>-4791.0</v>
      </c>
      <c r="V141" s="4">
        <f t="shared" si="6"/>
        <v>-4888.5</v>
      </c>
      <c r="W141" s="33"/>
      <c r="X141" s="33"/>
      <c r="Y141" s="33"/>
      <c r="Z141" s="33"/>
    </row>
    <row r="142" ht="12.75" customHeight="1">
      <c r="A142" s="33" t="s">
        <v>808</v>
      </c>
      <c r="B142" s="2" t="s">
        <v>801</v>
      </c>
      <c r="C142" s="2" t="s">
        <v>753</v>
      </c>
      <c r="D142" s="2" t="s">
        <v>802</v>
      </c>
      <c r="E142" s="2">
        <v>6568.0</v>
      </c>
      <c r="F142" s="2">
        <v>32.0</v>
      </c>
      <c r="G142" s="2">
        <v>-5613.0</v>
      </c>
      <c r="H142" s="2">
        <v>-5477.0</v>
      </c>
      <c r="I142" s="4">
        <f t="shared" si="31"/>
        <v>-5545</v>
      </c>
      <c r="J142" s="3">
        <v>-22.8</v>
      </c>
      <c r="K142" s="3">
        <v>15.4</v>
      </c>
      <c r="L142" s="2">
        <v>3.13</v>
      </c>
      <c r="M142" s="2">
        <v>0.0</v>
      </c>
      <c r="N142" s="2">
        <v>470.0</v>
      </c>
      <c r="O142" s="3">
        <v>0.0</v>
      </c>
      <c r="P142" s="2">
        <v>100.0</v>
      </c>
      <c r="Q142" s="4">
        <f t="shared" si="28"/>
        <v>0</v>
      </c>
      <c r="R142" s="2">
        <f t="shared" si="26"/>
        <v>470</v>
      </c>
      <c r="S142" s="4">
        <f t="shared" si="5"/>
        <v>6098</v>
      </c>
      <c r="T142" s="4">
        <v>-5208.0</v>
      </c>
      <c r="U142" s="4">
        <v>-4904.0</v>
      </c>
      <c r="V142" s="4">
        <f t="shared" si="6"/>
        <v>-5056</v>
      </c>
      <c r="W142" s="33"/>
      <c r="X142" s="33"/>
      <c r="Y142" s="33"/>
      <c r="Z142" s="33"/>
    </row>
    <row r="143" ht="12.75" customHeight="1">
      <c r="A143" s="33" t="s">
        <v>812</v>
      </c>
      <c r="B143" s="2" t="s">
        <v>815</v>
      </c>
      <c r="C143" s="2" t="s">
        <v>753</v>
      </c>
      <c r="D143" s="2" t="s">
        <v>802</v>
      </c>
      <c r="E143" s="2">
        <v>6269.0</v>
      </c>
      <c r="F143" s="2">
        <v>39.0</v>
      </c>
      <c r="G143" s="2">
        <v>-5322.0</v>
      </c>
      <c r="H143" s="2">
        <v>-5072.0</v>
      </c>
      <c r="I143" s="4">
        <f t="shared" si="31"/>
        <v>-5197</v>
      </c>
      <c r="J143" s="3">
        <v>-22.4</v>
      </c>
      <c r="K143" s="3">
        <v>15.0</v>
      </c>
      <c r="L143" s="2">
        <v>3.21</v>
      </c>
      <c r="M143" s="2">
        <v>0.0</v>
      </c>
      <c r="N143" s="2">
        <v>470.0</v>
      </c>
      <c r="O143" s="3">
        <v>0.0</v>
      </c>
      <c r="P143" s="2">
        <v>100.0</v>
      </c>
      <c r="Q143" s="4">
        <f t="shared" si="28"/>
        <v>0</v>
      </c>
      <c r="R143" s="2">
        <f t="shared" si="26"/>
        <v>470</v>
      </c>
      <c r="S143" s="4">
        <f t="shared" si="5"/>
        <v>5799</v>
      </c>
      <c r="T143" s="4">
        <v>-4778.0</v>
      </c>
      <c r="U143" s="4">
        <v>-4543.0</v>
      </c>
      <c r="V143" s="4">
        <f t="shared" si="6"/>
        <v>-4660.5</v>
      </c>
      <c r="W143" s="33"/>
      <c r="X143" s="33"/>
      <c r="Y143" s="33"/>
      <c r="Z143" s="33"/>
    </row>
    <row r="144" ht="12.75" customHeight="1">
      <c r="A144" s="33" t="s">
        <v>817</v>
      </c>
      <c r="B144" s="2" t="s">
        <v>820</v>
      </c>
      <c r="C144" s="2" t="s">
        <v>821</v>
      </c>
      <c r="D144" s="2" t="s">
        <v>34</v>
      </c>
      <c r="E144" s="2">
        <v>4036.0</v>
      </c>
      <c r="F144" s="2">
        <v>23.0</v>
      </c>
      <c r="G144" s="2">
        <v>-2623.0</v>
      </c>
      <c r="H144" s="2">
        <v>-2473.0</v>
      </c>
      <c r="I144" s="4">
        <f t="shared" si="31"/>
        <v>-2548</v>
      </c>
      <c r="J144" s="3">
        <v>-20.8</v>
      </c>
      <c r="K144" s="3">
        <v>9.2</v>
      </c>
      <c r="L144" s="2">
        <v>3.1</v>
      </c>
      <c r="M144" s="2">
        <v>190.0</v>
      </c>
      <c r="N144" s="2">
        <v>500.0</v>
      </c>
      <c r="O144" s="3">
        <v>0.0</v>
      </c>
      <c r="P144" s="2">
        <v>0.0</v>
      </c>
      <c r="Q144" s="4">
        <f t="shared" si="28"/>
        <v>0</v>
      </c>
      <c r="R144" s="2">
        <f t="shared" si="26"/>
        <v>0</v>
      </c>
      <c r="S144" s="4">
        <f t="shared" si="5"/>
        <v>4036</v>
      </c>
      <c r="T144" s="4">
        <v>-2623.0</v>
      </c>
      <c r="U144" s="4">
        <v>-2473.0</v>
      </c>
      <c r="V144" s="4">
        <f t="shared" si="6"/>
        <v>-2548</v>
      </c>
      <c r="W144" s="33"/>
      <c r="X144" s="33"/>
      <c r="Y144" s="33"/>
      <c r="Z144" s="33"/>
    </row>
    <row r="145" ht="12.75" customHeight="1">
      <c r="A145" s="33" t="s">
        <v>824</v>
      </c>
      <c r="B145" s="2" t="s">
        <v>827</v>
      </c>
      <c r="C145" s="2" t="s">
        <v>828</v>
      </c>
      <c r="D145" s="2" t="s">
        <v>34</v>
      </c>
      <c r="E145" s="2">
        <v>7313.0</v>
      </c>
      <c r="F145" s="2">
        <v>49.0</v>
      </c>
      <c r="G145" s="2">
        <v>-6336.0</v>
      </c>
      <c r="H145" s="2">
        <v>-6062.0</v>
      </c>
      <c r="I145" s="4">
        <f t="shared" si="31"/>
        <v>-6199</v>
      </c>
      <c r="J145" s="3">
        <v>-21.4</v>
      </c>
      <c r="K145" s="3">
        <v>14.1</v>
      </c>
      <c r="L145" s="2">
        <v>3.21</v>
      </c>
      <c r="M145" s="2">
        <v>190.0</v>
      </c>
      <c r="N145" s="2">
        <v>750.0</v>
      </c>
      <c r="O145" s="3">
        <v>0.0</v>
      </c>
      <c r="P145" s="2">
        <v>100.0</v>
      </c>
      <c r="Q145" s="4">
        <f t="shared" si="28"/>
        <v>0</v>
      </c>
      <c r="R145" s="2">
        <f t="shared" si="26"/>
        <v>750</v>
      </c>
      <c r="S145" s="4">
        <f t="shared" si="5"/>
        <v>6563</v>
      </c>
      <c r="T145" s="4">
        <v>-5621.0</v>
      </c>
      <c r="U145" s="4">
        <v>-5390.0</v>
      </c>
      <c r="V145" s="4">
        <f t="shared" si="6"/>
        <v>-5505.5</v>
      </c>
      <c r="W145" s="33"/>
      <c r="X145" s="33"/>
      <c r="Y145" s="33"/>
      <c r="Z145" s="33"/>
    </row>
    <row r="146" ht="12.75" customHeight="1">
      <c r="A146" s="33" t="s">
        <v>830</v>
      </c>
      <c r="B146" s="2" t="s">
        <v>833</v>
      </c>
      <c r="C146" s="2" t="s">
        <v>206</v>
      </c>
      <c r="D146" s="2" t="s">
        <v>252</v>
      </c>
      <c r="E146" s="2">
        <v>5575.0</v>
      </c>
      <c r="F146" s="2">
        <v>36.0</v>
      </c>
      <c r="G146" s="2">
        <v>-4489.0</v>
      </c>
      <c r="H146" s="2">
        <v>-4346.0</v>
      </c>
      <c r="I146" s="4">
        <f t="shared" si="31"/>
        <v>-4417.5</v>
      </c>
      <c r="J146" s="3">
        <v>-22.2</v>
      </c>
      <c r="K146" s="3">
        <v>13.7</v>
      </c>
      <c r="L146" s="2">
        <v>3.12</v>
      </c>
      <c r="M146" s="2">
        <v>0.0</v>
      </c>
      <c r="N146" s="2">
        <v>500.0</v>
      </c>
      <c r="O146" s="3">
        <v>0.0</v>
      </c>
      <c r="P146" s="2">
        <v>100.0</v>
      </c>
      <c r="Q146" s="4">
        <f t="shared" si="28"/>
        <v>0</v>
      </c>
      <c r="R146" s="2">
        <f t="shared" si="26"/>
        <v>500</v>
      </c>
      <c r="S146" s="4">
        <f t="shared" si="5"/>
        <v>5075</v>
      </c>
      <c r="T146" s="4">
        <v>-3962.0</v>
      </c>
      <c r="U146" s="4">
        <v>-3786.0</v>
      </c>
      <c r="V146" s="4">
        <f t="shared" si="6"/>
        <v>-3874</v>
      </c>
      <c r="W146" s="33"/>
      <c r="X146" s="33"/>
      <c r="Y146" s="33"/>
      <c r="Z146" s="33"/>
    </row>
    <row r="147" ht="12.75" customHeight="1">
      <c r="A147" s="33" t="s">
        <v>837</v>
      </c>
      <c r="B147" s="2" t="s">
        <v>840</v>
      </c>
      <c r="C147" s="2" t="s">
        <v>841</v>
      </c>
      <c r="D147" s="2" t="s">
        <v>842</v>
      </c>
      <c r="E147" s="2"/>
      <c r="F147" s="2"/>
      <c r="G147" s="2"/>
      <c r="H147" s="2"/>
      <c r="I147" s="4">
        <v>-4600.0</v>
      </c>
      <c r="J147" s="2"/>
      <c r="K147" s="2"/>
      <c r="L147" s="2"/>
      <c r="M147" s="2">
        <v>0.0</v>
      </c>
      <c r="N147" s="2">
        <v>500.0</v>
      </c>
      <c r="O147" s="3">
        <v>0.0</v>
      </c>
      <c r="P147" s="2"/>
      <c r="Q147" s="4">
        <f t="shared" si="28"/>
        <v>0</v>
      </c>
      <c r="R147" s="2">
        <f t="shared" si="26"/>
        <v>0</v>
      </c>
      <c r="S147" s="4">
        <f t="shared" si="5"/>
        <v>0</v>
      </c>
      <c r="T147" s="48">
        <v>-4800.0</v>
      </c>
      <c r="U147" s="48">
        <v>-4400.0</v>
      </c>
      <c r="V147" s="4">
        <f t="shared" si="6"/>
        <v>-4600</v>
      </c>
      <c r="W147" s="33"/>
      <c r="X147" s="33"/>
      <c r="Y147" s="33"/>
      <c r="Z147" s="33"/>
    </row>
    <row r="148" ht="12.75" customHeight="1">
      <c r="A148" s="33" t="s">
        <v>845</v>
      </c>
      <c r="B148" s="2" t="s">
        <v>848</v>
      </c>
      <c r="C148" s="2" t="s">
        <v>753</v>
      </c>
      <c r="D148" s="2" t="s">
        <v>802</v>
      </c>
      <c r="E148" s="47">
        <v>9900.0</v>
      </c>
      <c r="F148" s="2"/>
      <c r="G148" s="2"/>
      <c r="H148" s="2"/>
      <c r="I148" s="4">
        <v>-9334.5</v>
      </c>
      <c r="J148" s="3"/>
      <c r="K148" s="3"/>
      <c r="L148" s="2"/>
      <c r="M148" s="2">
        <v>0.0</v>
      </c>
      <c r="N148" s="2">
        <v>470.0</v>
      </c>
      <c r="O148" s="3">
        <v>0.0</v>
      </c>
      <c r="P148" s="47">
        <v>100.0</v>
      </c>
      <c r="Q148" s="4">
        <f t="shared" si="28"/>
        <v>0</v>
      </c>
      <c r="R148" s="2">
        <v>470.0</v>
      </c>
      <c r="S148" s="4">
        <f t="shared" si="5"/>
        <v>9430</v>
      </c>
      <c r="T148" s="48">
        <v>-8771.0</v>
      </c>
      <c r="U148" s="48">
        <v>-8638.0</v>
      </c>
      <c r="V148" s="4">
        <f t="shared" si="6"/>
        <v>-8704.5</v>
      </c>
      <c r="W148" s="33"/>
      <c r="X148" s="33"/>
      <c r="Y148" s="33"/>
      <c r="Z148" s="33"/>
    </row>
    <row r="149" ht="12.75" customHeight="1">
      <c r="A149" s="33" t="s">
        <v>850</v>
      </c>
      <c r="B149" s="2" t="s">
        <v>848</v>
      </c>
      <c r="C149" s="2" t="s">
        <v>753</v>
      </c>
      <c r="D149" s="2" t="s">
        <v>802</v>
      </c>
      <c r="E149" s="2">
        <v>9875.0</v>
      </c>
      <c r="F149" s="2">
        <v>71.0</v>
      </c>
      <c r="G149" s="2">
        <v>-9664.0</v>
      </c>
      <c r="H149" s="2">
        <v>-9231.0</v>
      </c>
      <c r="I149" s="4">
        <f>AVERAGE(G149:H149)</f>
        <v>-9447.5</v>
      </c>
      <c r="J149" s="3">
        <v>-21.4531</v>
      </c>
      <c r="K149" s="3">
        <v>13.6184</v>
      </c>
      <c r="L149" s="2">
        <v>3487.0</v>
      </c>
      <c r="M149" s="2">
        <v>0.0</v>
      </c>
      <c r="N149" s="2">
        <v>470.0</v>
      </c>
      <c r="O149" s="3">
        <v>0.0</v>
      </c>
      <c r="P149" s="2">
        <v>100.0</v>
      </c>
      <c r="Q149" s="4">
        <f t="shared" si="28"/>
        <v>0</v>
      </c>
      <c r="R149" s="2">
        <f>N149*P149/100</f>
        <v>470</v>
      </c>
      <c r="S149" s="4">
        <f t="shared" si="5"/>
        <v>9405</v>
      </c>
      <c r="T149" s="4">
        <v>-9119.0</v>
      </c>
      <c r="U149" s="4">
        <v>-8462.0</v>
      </c>
      <c r="V149" s="4">
        <f t="shared" si="6"/>
        <v>-8790.5</v>
      </c>
      <c r="W149" s="33"/>
      <c r="X149" s="33"/>
      <c r="Y149" s="33"/>
      <c r="Z149" s="33"/>
    </row>
    <row r="150" ht="12.75" customHeight="1">
      <c r="A150" s="33" t="s">
        <v>855</v>
      </c>
      <c r="B150" s="2" t="s">
        <v>848</v>
      </c>
      <c r="C150" s="2" t="s">
        <v>753</v>
      </c>
      <c r="D150" s="2" t="s">
        <v>802</v>
      </c>
      <c r="E150" s="47">
        <v>9900.0</v>
      </c>
      <c r="F150" s="2"/>
      <c r="G150" s="2"/>
      <c r="H150" s="2"/>
      <c r="I150" s="4">
        <v>-9334.5</v>
      </c>
      <c r="J150" s="3"/>
      <c r="K150" s="3"/>
      <c r="L150" s="2"/>
      <c r="M150" s="2">
        <v>0.0</v>
      </c>
      <c r="N150" s="2">
        <v>470.0</v>
      </c>
      <c r="O150" s="3">
        <v>0.0</v>
      </c>
      <c r="P150" s="47">
        <v>100.0</v>
      </c>
      <c r="Q150" s="4">
        <f t="shared" si="28"/>
        <v>0</v>
      </c>
      <c r="R150" s="2">
        <v>470.0</v>
      </c>
      <c r="S150" s="4">
        <f t="shared" si="5"/>
        <v>9430</v>
      </c>
      <c r="T150" s="48">
        <v>-8771.0</v>
      </c>
      <c r="U150" s="48">
        <v>-8638.0</v>
      </c>
      <c r="V150" s="4">
        <f t="shared" si="6"/>
        <v>-8704.5</v>
      </c>
      <c r="W150" s="33"/>
      <c r="X150" s="33"/>
      <c r="Y150" s="33"/>
      <c r="Z150" s="33"/>
    </row>
    <row r="151" ht="12.75" customHeight="1">
      <c r="A151" s="33" t="s">
        <v>859</v>
      </c>
      <c r="B151" s="2" t="s">
        <v>848</v>
      </c>
      <c r="C151" s="2" t="s">
        <v>753</v>
      </c>
      <c r="D151" s="2" t="s">
        <v>802</v>
      </c>
      <c r="E151" s="47">
        <v>9900.0</v>
      </c>
      <c r="F151" s="2"/>
      <c r="G151" s="2"/>
      <c r="H151" s="2"/>
      <c r="I151" s="4">
        <v>-9334.5</v>
      </c>
      <c r="J151" s="3"/>
      <c r="K151" s="3"/>
      <c r="L151" s="2"/>
      <c r="M151" s="2">
        <v>0.0</v>
      </c>
      <c r="N151" s="2">
        <v>470.0</v>
      </c>
      <c r="O151" s="3">
        <v>0.0</v>
      </c>
      <c r="P151" s="47">
        <v>100.0</v>
      </c>
      <c r="Q151" s="4">
        <f t="shared" si="28"/>
        <v>0</v>
      </c>
      <c r="R151" s="2">
        <v>470.0</v>
      </c>
      <c r="S151" s="4">
        <f t="shared" si="5"/>
        <v>9430</v>
      </c>
      <c r="T151" s="48">
        <v>-8771.0</v>
      </c>
      <c r="U151" s="48">
        <v>-8638.0</v>
      </c>
      <c r="V151" s="4">
        <f t="shared" si="6"/>
        <v>-8704.5</v>
      </c>
      <c r="W151" s="33"/>
      <c r="X151" s="33"/>
      <c r="Y151" s="33"/>
      <c r="Z151" s="33"/>
    </row>
    <row r="152" ht="12.75" customHeight="1">
      <c r="A152" s="33" t="s">
        <v>864</v>
      </c>
      <c r="B152" s="2" t="s">
        <v>867</v>
      </c>
      <c r="C152" s="2" t="s">
        <v>753</v>
      </c>
      <c r="D152" s="2" t="s">
        <v>802</v>
      </c>
      <c r="E152" s="2">
        <v>6623.0</v>
      </c>
      <c r="F152" s="2">
        <v>36.0</v>
      </c>
      <c r="G152" s="2">
        <v>-5623.0</v>
      </c>
      <c r="H152" s="2">
        <v>-5482.0</v>
      </c>
      <c r="I152" s="4">
        <f t="shared" ref="I152:I226" si="32">AVERAGE(G152:H152)</f>
        <v>-5552.5</v>
      </c>
      <c r="J152" s="3">
        <v>-23.1</v>
      </c>
      <c r="K152" s="3">
        <v>15.2</v>
      </c>
      <c r="L152" s="2">
        <v>3.38</v>
      </c>
      <c r="M152" s="2">
        <v>0.0</v>
      </c>
      <c r="N152" s="2">
        <v>470.0</v>
      </c>
      <c r="O152" s="3">
        <v>0.0</v>
      </c>
      <c r="P152" s="2">
        <v>100.0</v>
      </c>
      <c r="Q152" s="4">
        <f t="shared" si="28"/>
        <v>0</v>
      </c>
      <c r="R152" s="2">
        <f t="shared" ref="R152:R173" si="33">N152*P152/100</f>
        <v>470</v>
      </c>
      <c r="S152" s="4">
        <f t="shared" si="5"/>
        <v>6153</v>
      </c>
      <c r="T152" s="4">
        <v>-5211.0</v>
      </c>
      <c r="U152" s="4">
        <v>-5000.0</v>
      </c>
      <c r="V152" s="4">
        <f t="shared" si="6"/>
        <v>-5105.5</v>
      </c>
      <c r="W152" s="33"/>
      <c r="X152" s="33"/>
      <c r="Y152" s="33"/>
      <c r="Z152" s="33"/>
    </row>
    <row r="153" ht="12.75" customHeight="1">
      <c r="A153" s="33" t="s">
        <v>869</v>
      </c>
      <c r="B153" s="2" t="s">
        <v>848</v>
      </c>
      <c r="C153" s="2" t="s">
        <v>753</v>
      </c>
      <c r="D153" s="2" t="s">
        <v>802</v>
      </c>
      <c r="E153" s="2">
        <v>9869.0</v>
      </c>
      <c r="F153" s="2">
        <v>42.0</v>
      </c>
      <c r="G153" s="2">
        <v>-9446.0</v>
      </c>
      <c r="H153" s="2">
        <v>-9252.0</v>
      </c>
      <c r="I153" s="4">
        <f t="shared" si="32"/>
        <v>-9349</v>
      </c>
      <c r="J153" s="3">
        <v>-22.051</v>
      </c>
      <c r="K153" s="3">
        <v>14.1616</v>
      </c>
      <c r="L153" s="2">
        <v>3.445</v>
      </c>
      <c r="M153" s="2">
        <v>0.0</v>
      </c>
      <c r="N153" s="2">
        <v>470.0</v>
      </c>
      <c r="O153" s="3">
        <v>0.0</v>
      </c>
      <c r="P153" s="2">
        <v>100.0</v>
      </c>
      <c r="Q153" s="4">
        <f t="shared" si="28"/>
        <v>0</v>
      </c>
      <c r="R153" s="2">
        <f t="shared" si="33"/>
        <v>470</v>
      </c>
      <c r="S153" s="4">
        <f t="shared" si="5"/>
        <v>9399</v>
      </c>
      <c r="T153" s="4">
        <v>-8784.0</v>
      </c>
      <c r="U153" s="4">
        <v>-8560.0</v>
      </c>
      <c r="V153" s="4">
        <f t="shared" si="6"/>
        <v>-8672</v>
      </c>
      <c r="W153" s="33"/>
      <c r="X153" s="33"/>
      <c r="Y153" s="33"/>
      <c r="Z153" s="33"/>
    </row>
    <row r="154" ht="12.75" customHeight="1">
      <c r="A154" s="33" t="s">
        <v>873</v>
      </c>
      <c r="B154" s="2" t="s">
        <v>867</v>
      </c>
      <c r="C154" s="2" t="s">
        <v>753</v>
      </c>
      <c r="D154" s="2" t="s">
        <v>802</v>
      </c>
      <c r="E154" s="2">
        <v>6283.0</v>
      </c>
      <c r="F154" s="2">
        <v>39.0</v>
      </c>
      <c r="G154" s="2">
        <v>-5361.0</v>
      </c>
      <c r="H154" s="2">
        <v>-5081.0</v>
      </c>
      <c r="I154" s="4">
        <f t="shared" si="32"/>
        <v>-5221</v>
      </c>
      <c r="J154" s="3">
        <v>-23.1</v>
      </c>
      <c r="K154" s="3">
        <v>13.7</v>
      </c>
      <c r="L154" s="2">
        <v>3.35</v>
      </c>
      <c r="M154" s="2">
        <v>0.0</v>
      </c>
      <c r="N154" s="2">
        <v>470.0</v>
      </c>
      <c r="O154" s="3">
        <v>0.0</v>
      </c>
      <c r="P154" s="2">
        <v>100.0</v>
      </c>
      <c r="Q154" s="4">
        <f t="shared" si="28"/>
        <v>0</v>
      </c>
      <c r="R154" s="2">
        <f t="shared" si="33"/>
        <v>470</v>
      </c>
      <c r="S154" s="4">
        <f t="shared" si="5"/>
        <v>5813</v>
      </c>
      <c r="T154" s="4">
        <v>-4783.0</v>
      </c>
      <c r="U154" s="4">
        <v>-4548.0</v>
      </c>
      <c r="V154" s="4">
        <f t="shared" si="6"/>
        <v>-4665.5</v>
      </c>
      <c r="W154" s="33"/>
      <c r="X154" s="33"/>
      <c r="Y154" s="33"/>
      <c r="Z154" s="33"/>
    </row>
    <row r="155" ht="12.75" customHeight="1">
      <c r="A155" s="33" t="s">
        <v>877</v>
      </c>
      <c r="B155" s="2" t="s">
        <v>867</v>
      </c>
      <c r="C155" s="2" t="s">
        <v>753</v>
      </c>
      <c r="D155" s="2" t="s">
        <v>802</v>
      </c>
      <c r="E155" s="2">
        <v>6359.0</v>
      </c>
      <c r="F155" s="2">
        <v>50.0</v>
      </c>
      <c r="G155" s="2">
        <v>-5473.0</v>
      </c>
      <c r="H155" s="2">
        <v>-5217.0</v>
      </c>
      <c r="I155" s="4">
        <f t="shared" si="32"/>
        <v>-5345</v>
      </c>
      <c r="J155" s="3">
        <v>-20.9</v>
      </c>
      <c r="K155" s="3">
        <v>14.2</v>
      </c>
      <c r="L155" s="2">
        <v>3.35</v>
      </c>
      <c r="M155" s="2">
        <v>0.0</v>
      </c>
      <c r="N155" s="2">
        <v>470.0</v>
      </c>
      <c r="O155" s="3">
        <v>0.0</v>
      </c>
      <c r="P155" s="2">
        <v>100.0</v>
      </c>
      <c r="Q155" s="4">
        <f t="shared" si="28"/>
        <v>0</v>
      </c>
      <c r="R155" s="2">
        <f t="shared" si="33"/>
        <v>470</v>
      </c>
      <c r="S155" s="4">
        <f t="shared" si="5"/>
        <v>5889</v>
      </c>
      <c r="T155" s="4">
        <v>-4900.0</v>
      </c>
      <c r="U155" s="4">
        <v>-4612.0</v>
      </c>
      <c r="V155" s="4">
        <f t="shared" si="6"/>
        <v>-4756</v>
      </c>
      <c r="W155" s="33"/>
      <c r="X155" s="33"/>
      <c r="Y155" s="33"/>
      <c r="Z155" s="33"/>
    </row>
    <row r="156" ht="12.75" customHeight="1">
      <c r="A156" s="33" t="s">
        <v>881</v>
      </c>
      <c r="B156" s="2" t="s">
        <v>867</v>
      </c>
      <c r="C156" s="2" t="s">
        <v>753</v>
      </c>
      <c r="D156" s="2" t="s">
        <v>802</v>
      </c>
      <c r="E156" s="2">
        <v>6513.0</v>
      </c>
      <c r="F156" s="2">
        <v>32.0</v>
      </c>
      <c r="G156" s="2">
        <v>-5554.0</v>
      </c>
      <c r="H156" s="2">
        <v>-5377.0</v>
      </c>
      <c r="I156" s="4">
        <f t="shared" si="32"/>
        <v>-5465.5</v>
      </c>
      <c r="J156" s="3">
        <v>-22.8</v>
      </c>
      <c r="K156" s="3">
        <v>15.1</v>
      </c>
      <c r="L156" s="2">
        <v>3.35</v>
      </c>
      <c r="M156" s="2">
        <v>0.0</v>
      </c>
      <c r="N156" s="2">
        <v>470.0</v>
      </c>
      <c r="O156" s="3">
        <v>0.0</v>
      </c>
      <c r="P156" s="2">
        <v>100.0</v>
      </c>
      <c r="Q156" s="4">
        <f t="shared" si="28"/>
        <v>0</v>
      </c>
      <c r="R156" s="2">
        <f t="shared" si="33"/>
        <v>470</v>
      </c>
      <c r="S156" s="4">
        <f t="shared" si="5"/>
        <v>6043</v>
      </c>
      <c r="T156" s="4">
        <v>-5031.0</v>
      </c>
      <c r="U156" s="4">
        <v>-4843.0</v>
      </c>
      <c r="V156" s="4">
        <f t="shared" si="6"/>
        <v>-4937</v>
      </c>
      <c r="W156" s="33"/>
      <c r="X156" s="33"/>
      <c r="Y156" s="33"/>
      <c r="Z156" s="33"/>
    </row>
    <row r="157" ht="12.75" customHeight="1">
      <c r="A157" s="33" t="s">
        <v>885</v>
      </c>
      <c r="B157" s="2" t="s">
        <v>867</v>
      </c>
      <c r="C157" s="2" t="s">
        <v>753</v>
      </c>
      <c r="D157" s="2" t="s">
        <v>802</v>
      </c>
      <c r="E157" s="2">
        <v>5973.0</v>
      </c>
      <c r="F157" s="2">
        <v>35.0</v>
      </c>
      <c r="G157" s="2">
        <v>-4984.0</v>
      </c>
      <c r="H157" s="2">
        <v>-4728.0</v>
      </c>
      <c r="I157" s="4">
        <f t="shared" si="32"/>
        <v>-4856</v>
      </c>
      <c r="J157" s="3">
        <v>-20.6</v>
      </c>
      <c r="K157" s="3">
        <v>13.4</v>
      </c>
      <c r="L157" s="2">
        <v>3.35</v>
      </c>
      <c r="M157" s="2">
        <v>0.0</v>
      </c>
      <c r="N157" s="2">
        <v>470.0</v>
      </c>
      <c r="O157" s="3">
        <v>0.0</v>
      </c>
      <c r="P157" s="2">
        <v>100.0</v>
      </c>
      <c r="Q157" s="4">
        <f t="shared" si="28"/>
        <v>0</v>
      </c>
      <c r="R157" s="2">
        <f t="shared" si="33"/>
        <v>470</v>
      </c>
      <c r="S157" s="4">
        <f t="shared" si="5"/>
        <v>5503</v>
      </c>
      <c r="T157" s="4">
        <v>-4446.0</v>
      </c>
      <c r="U157" s="4">
        <v>-4261.0</v>
      </c>
      <c r="V157" s="4">
        <f t="shared" si="6"/>
        <v>-4353.5</v>
      </c>
      <c r="W157" s="33"/>
      <c r="X157" s="33"/>
      <c r="Y157" s="33"/>
      <c r="Z157" s="33"/>
    </row>
    <row r="158" ht="12.75" customHeight="1">
      <c r="A158" s="33" t="s">
        <v>889</v>
      </c>
      <c r="B158" s="2" t="s">
        <v>892</v>
      </c>
      <c r="C158" s="2" t="s">
        <v>753</v>
      </c>
      <c r="D158" s="2" t="s">
        <v>802</v>
      </c>
      <c r="E158" s="2">
        <v>4184.0</v>
      </c>
      <c r="F158" s="2">
        <v>28.0</v>
      </c>
      <c r="G158" s="2">
        <v>-2888.0</v>
      </c>
      <c r="H158" s="2">
        <v>-2640.0</v>
      </c>
      <c r="I158" s="4">
        <f t="shared" si="32"/>
        <v>-2764</v>
      </c>
      <c r="J158" s="3">
        <v>-22.5</v>
      </c>
      <c r="K158" s="3">
        <v>13.7</v>
      </c>
      <c r="L158" s="2">
        <v>3.3</v>
      </c>
      <c r="M158" s="2">
        <v>0.0</v>
      </c>
      <c r="N158" s="2">
        <v>470.0</v>
      </c>
      <c r="O158" s="3">
        <v>0.0</v>
      </c>
      <c r="P158" s="2">
        <v>100.0</v>
      </c>
      <c r="Q158" s="4">
        <f t="shared" si="28"/>
        <v>0</v>
      </c>
      <c r="R158" s="2">
        <f t="shared" si="33"/>
        <v>470</v>
      </c>
      <c r="S158" s="4">
        <f t="shared" si="5"/>
        <v>3714</v>
      </c>
      <c r="T158" s="4">
        <v>-2201.0</v>
      </c>
      <c r="U158" s="4">
        <v>-2027.0</v>
      </c>
      <c r="V158" s="4">
        <f t="shared" si="6"/>
        <v>-2114</v>
      </c>
      <c r="W158" s="33"/>
      <c r="X158" s="33"/>
      <c r="Y158" s="33"/>
      <c r="Z158" s="33"/>
    </row>
    <row r="159" ht="12.75" customHeight="1">
      <c r="A159" s="33" t="s">
        <v>894</v>
      </c>
      <c r="B159" s="2" t="s">
        <v>867</v>
      </c>
      <c r="C159" s="2" t="s">
        <v>753</v>
      </c>
      <c r="D159" s="2" t="s">
        <v>802</v>
      </c>
      <c r="E159" s="2">
        <v>6299.0</v>
      </c>
      <c r="F159" s="2">
        <v>35.0</v>
      </c>
      <c r="G159" s="2">
        <v>-5359.0</v>
      </c>
      <c r="H159" s="2">
        <v>-5211.0</v>
      </c>
      <c r="I159" s="4">
        <f t="shared" si="32"/>
        <v>-5285</v>
      </c>
      <c r="J159" s="3">
        <v>-21.6</v>
      </c>
      <c r="K159" s="3">
        <v>15.3</v>
      </c>
      <c r="L159" s="2">
        <v>3.31</v>
      </c>
      <c r="M159" s="2">
        <v>0.0</v>
      </c>
      <c r="N159" s="2">
        <v>470.0</v>
      </c>
      <c r="O159" s="3">
        <v>0.0</v>
      </c>
      <c r="P159" s="2">
        <v>100.0</v>
      </c>
      <c r="Q159" s="4">
        <f t="shared" si="28"/>
        <v>0</v>
      </c>
      <c r="R159" s="2">
        <f t="shared" si="33"/>
        <v>470</v>
      </c>
      <c r="S159" s="4">
        <f t="shared" si="5"/>
        <v>5829</v>
      </c>
      <c r="T159" s="4">
        <v>-4790.0</v>
      </c>
      <c r="U159" s="4">
        <v>-4555.0</v>
      </c>
      <c r="V159" s="4">
        <f t="shared" si="6"/>
        <v>-4672.5</v>
      </c>
      <c r="W159" s="33"/>
      <c r="X159" s="33"/>
      <c r="Y159" s="33"/>
      <c r="Z159" s="33"/>
    </row>
    <row r="160" ht="12.75" customHeight="1">
      <c r="A160" s="33" t="s">
        <v>898</v>
      </c>
      <c r="B160" s="2" t="s">
        <v>892</v>
      </c>
      <c r="C160" s="2" t="s">
        <v>753</v>
      </c>
      <c r="D160" s="2" t="s">
        <v>802</v>
      </c>
      <c r="E160" s="2">
        <v>6648.0</v>
      </c>
      <c r="F160" s="2">
        <v>49.0</v>
      </c>
      <c r="G160" s="2">
        <v>-5640.0</v>
      </c>
      <c r="H160" s="2">
        <v>-5480.0</v>
      </c>
      <c r="I160" s="4">
        <f t="shared" si="32"/>
        <v>-5560</v>
      </c>
      <c r="J160" s="3">
        <v>-22.8</v>
      </c>
      <c r="K160" s="3">
        <v>13.4</v>
      </c>
      <c r="L160" s="2">
        <v>3.27</v>
      </c>
      <c r="M160" s="2">
        <v>0.0</v>
      </c>
      <c r="N160" s="2">
        <v>470.0</v>
      </c>
      <c r="O160" s="3">
        <v>0.0</v>
      </c>
      <c r="P160" s="2">
        <v>100.0</v>
      </c>
      <c r="Q160" s="4">
        <f t="shared" si="28"/>
        <v>0</v>
      </c>
      <c r="R160" s="2">
        <f t="shared" si="33"/>
        <v>470</v>
      </c>
      <c r="S160" s="4">
        <f t="shared" si="5"/>
        <v>6178</v>
      </c>
      <c r="T160" s="4">
        <v>-5296.0</v>
      </c>
      <c r="U160" s="4">
        <v>-4996.0</v>
      </c>
      <c r="V160" s="4">
        <f t="shared" si="6"/>
        <v>-5146</v>
      </c>
      <c r="W160" s="33"/>
      <c r="X160" s="33"/>
      <c r="Y160" s="33"/>
      <c r="Z160" s="33"/>
    </row>
    <row r="161" ht="12.75" customHeight="1">
      <c r="A161" s="33" t="s">
        <v>902</v>
      </c>
      <c r="B161" s="2" t="s">
        <v>892</v>
      </c>
      <c r="C161" s="2" t="s">
        <v>753</v>
      </c>
      <c r="D161" s="2" t="s">
        <v>802</v>
      </c>
      <c r="E161" s="2">
        <v>2378.0</v>
      </c>
      <c r="F161" s="2">
        <v>29.0</v>
      </c>
      <c r="G161" s="2">
        <v>-542.0</v>
      </c>
      <c r="H161" s="2">
        <v>-392.0</v>
      </c>
      <c r="I161" s="4">
        <f t="shared" si="32"/>
        <v>-467</v>
      </c>
      <c r="J161" s="3">
        <v>-13.4</v>
      </c>
      <c r="K161" s="3">
        <v>12.5</v>
      </c>
      <c r="L161" s="2">
        <v>3.3</v>
      </c>
      <c r="M161" s="2">
        <v>0.0</v>
      </c>
      <c r="N161" s="2">
        <v>470.0</v>
      </c>
      <c r="O161" s="3">
        <v>0.0</v>
      </c>
      <c r="P161" s="2">
        <v>50.0</v>
      </c>
      <c r="Q161" s="4">
        <f t="shared" si="28"/>
        <v>0</v>
      </c>
      <c r="R161" s="2">
        <f t="shared" si="33"/>
        <v>235</v>
      </c>
      <c r="S161" s="4">
        <f t="shared" si="5"/>
        <v>2143</v>
      </c>
      <c r="T161" s="4">
        <v>-351.0</v>
      </c>
      <c r="U161" s="4">
        <v>-52.0</v>
      </c>
      <c r="V161" s="4">
        <f t="shared" si="6"/>
        <v>-201.5</v>
      </c>
      <c r="W161" s="33"/>
      <c r="X161" s="33"/>
      <c r="Y161" s="33"/>
      <c r="Z161" s="33"/>
    </row>
    <row r="162" ht="12.75" customHeight="1">
      <c r="A162" s="33" t="s">
        <v>906</v>
      </c>
      <c r="B162" s="2" t="s">
        <v>892</v>
      </c>
      <c r="C162" s="2" t="s">
        <v>753</v>
      </c>
      <c r="D162" s="2" t="s">
        <v>802</v>
      </c>
      <c r="E162" s="2">
        <v>7901.0</v>
      </c>
      <c r="F162" s="2">
        <v>42.0</v>
      </c>
      <c r="G162" s="2">
        <v>-7032.0</v>
      </c>
      <c r="H162" s="2">
        <v>-6645.0</v>
      </c>
      <c r="I162" s="4">
        <f t="shared" si="32"/>
        <v>-6838.5</v>
      </c>
      <c r="J162" s="3">
        <v>-21.2</v>
      </c>
      <c r="K162" s="3">
        <v>14.2</v>
      </c>
      <c r="L162" s="2">
        <v>3.28</v>
      </c>
      <c r="M162" s="2">
        <v>0.0</v>
      </c>
      <c r="N162" s="2">
        <v>470.0</v>
      </c>
      <c r="O162" s="3">
        <v>0.0</v>
      </c>
      <c r="P162" s="2">
        <v>100.0</v>
      </c>
      <c r="Q162" s="4">
        <f t="shared" si="28"/>
        <v>0</v>
      </c>
      <c r="R162" s="2">
        <f t="shared" si="33"/>
        <v>470</v>
      </c>
      <c r="S162" s="4">
        <f t="shared" si="5"/>
        <v>7431</v>
      </c>
      <c r="T162" s="4">
        <v>-6413.0</v>
      </c>
      <c r="U162" s="4">
        <v>-6227.0</v>
      </c>
      <c r="V162" s="4">
        <f t="shared" si="6"/>
        <v>-6320</v>
      </c>
      <c r="W162" s="33"/>
      <c r="X162" s="33"/>
      <c r="Y162" s="33"/>
      <c r="Z162" s="33"/>
    </row>
    <row r="163" ht="12.75" customHeight="1">
      <c r="A163" s="33" t="s">
        <v>910</v>
      </c>
      <c r="B163" s="2" t="s">
        <v>913</v>
      </c>
      <c r="C163" s="2" t="s">
        <v>753</v>
      </c>
      <c r="D163" s="2" t="s">
        <v>802</v>
      </c>
      <c r="E163" s="2">
        <v>5723.0</v>
      </c>
      <c r="F163" s="2">
        <v>38.0</v>
      </c>
      <c r="G163" s="2">
        <v>-4682.0</v>
      </c>
      <c r="H163" s="2">
        <v>-4458.0</v>
      </c>
      <c r="I163" s="4">
        <f t="shared" si="32"/>
        <v>-4570</v>
      </c>
      <c r="J163" s="3">
        <v>-22.9</v>
      </c>
      <c r="K163" s="3">
        <v>14.8</v>
      </c>
      <c r="L163" s="2">
        <v>3.21</v>
      </c>
      <c r="M163" s="2">
        <v>0.0</v>
      </c>
      <c r="N163" s="2">
        <v>470.0</v>
      </c>
      <c r="O163" s="3">
        <v>0.0</v>
      </c>
      <c r="P163" s="2">
        <v>100.0</v>
      </c>
      <c r="Q163" s="4">
        <f t="shared" si="28"/>
        <v>0</v>
      </c>
      <c r="R163" s="2">
        <f t="shared" si="33"/>
        <v>470</v>
      </c>
      <c r="S163" s="4">
        <f t="shared" si="5"/>
        <v>5253</v>
      </c>
      <c r="T163" s="4">
        <v>-4231.0</v>
      </c>
      <c r="U163" s="4">
        <v>-3978.0</v>
      </c>
      <c r="V163" s="4">
        <f t="shared" si="6"/>
        <v>-4104.5</v>
      </c>
      <c r="W163" s="33"/>
      <c r="X163" s="33"/>
      <c r="Y163" s="33"/>
      <c r="Z163" s="33"/>
    </row>
    <row r="164" ht="12.75" customHeight="1">
      <c r="A164" s="33" t="s">
        <v>916</v>
      </c>
      <c r="B164" s="2" t="s">
        <v>867</v>
      </c>
      <c r="C164" s="2" t="s">
        <v>753</v>
      </c>
      <c r="D164" s="2" t="s">
        <v>802</v>
      </c>
      <c r="E164" s="2">
        <v>6544.0</v>
      </c>
      <c r="F164" s="2">
        <v>35.0</v>
      </c>
      <c r="G164" s="2">
        <v>-5615.0</v>
      </c>
      <c r="H164" s="2">
        <v>-5394.0</v>
      </c>
      <c r="I164" s="4">
        <f t="shared" si="32"/>
        <v>-5504.5</v>
      </c>
      <c r="J164" s="3">
        <v>-22.5</v>
      </c>
      <c r="K164" s="3">
        <v>14.9</v>
      </c>
      <c r="L164" s="2">
        <v>3.27</v>
      </c>
      <c r="M164" s="2">
        <v>0.0</v>
      </c>
      <c r="N164" s="2">
        <v>470.0</v>
      </c>
      <c r="O164" s="3">
        <v>0.0</v>
      </c>
      <c r="P164" s="2">
        <v>100.0</v>
      </c>
      <c r="Q164" s="4">
        <f t="shared" si="28"/>
        <v>0</v>
      </c>
      <c r="R164" s="2">
        <f t="shared" si="33"/>
        <v>470</v>
      </c>
      <c r="S164" s="4">
        <f t="shared" si="5"/>
        <v>6074</v>
      </c>
      <c r="T164" s="4">
        <v>-5205.0</v>
      </c>
      <c r="U164" s="4">
        <v>-4847.0</v>
      </c>
      <c r="V164" s="4">
        <f t="shared" si="6"/>
        <v>-5026</v>
      </c>
      <c r="W164" s="33"/>
      <c r="X164" s="33"/>
      <c r="Y164" s="33"/>
      <c r="Z164" s="33"/>
    </row>
    <row r="165" ht="12.75" customHeight="1">
      <c r="A165" s="33" t="s">
        <v>920</v>
      </c>
      <c r="B165" s="2" t="s">
        <v>913</v>
      </c>
      <c r="C165" s="2" t="s">
        <v>753</v>
      </c>
      <c r="D165" s="2" t="s">
        <v>802</v>
      </c>
      <c r="E165" s="2">
        <v>10050.0</v>
      </c>
      <c r="F165" s="2">
        <v>34.0</v>
      </c>
      <c r="G165" s="2">
        <v>-9853.0</v>
      </c>
      <c r="H165" s="2">
        <v>-9402.0</v>
      </c>
      <c r="I165" s="4">
        <f t="shared" si="32"/>
        <v>-9627.5</v>
      </c>
      <c r="J165" s="3">
        <v>-22.78225</v>
      </c>
      <c r="K165" s="3">
        <v>13.67175</v>
      </c>
      <c r="L165" s="2">
        <v>3.34</v>
      </c>
      <c r="M165" s="2">
        <v>0.0</v>
      </c>
      <c r="N165" s="2">
        <v>470.0</v>
      </c>
      <c r="O165" s="3">
        <v>0.0</v>
      </c>
      <c r="P165" s="2">
        <v>100.0</v>
      </c>
      <c r="Q165" s="4">
        <f t="shared" si="28"/>
        <v>0</v>
      </c>
      <c r="R165" s="2">
        <f t="shared" si="33"/>
        <v>470</v>
      </c>
      <c r="S165" s="4">
        <f t="shared" si="5"/>
        <v>9580</v>
      </c>
      <c r="T165" s="4">
        <v>-9160.0</v>
      </c>
      <c r="U165" s="4">
        <v>-8788.0</v>
      </c>
      <c r="V165" s="4">
        <f t="shared" si="6"/>
        <v>-8974</v>
      </c>
      <c r="W165" s="33"/>
      <c r="X165" s="33"/>
      <c r="Y165" s="33"/>
      <c r="Z165" s="33"/>
    </row>
    <row r="166" ht="12.75" customHeight="1">
      <c r="A166" s="33" t="s">
        <v>924</v>
      </c>
      <c r="B166" s="2" t="s">
        <v>927</v>
      </c>
      <c r="C166" s="2" t="s">
        <v>753</v>
      </c>
      <c r="D166" s="2" t="s">
        <v>802</v>
      </c>
      <c r="E166" s="2">
        <v>6463.0</v>
      </c>
      <c r="F166" s="2">
        <v>36.0</v>
      </c>
      <c r="G166" s="2">
        <v>-5481.0</v>
      </c>
      <c r="H166" s="2">
        <v>-5334.0</v>
      </c>
      <c r="I166" s="4">
        <f t="shared" si="32"/>
        <v>-5407.5</v>
      </c>
      <c r="J166" s="3">
        <v>-21.5</v>
      </c>
      <c r="K166" s="3">
        <v>14.6</v>
      </c>
      <c r="L166" s="2">
        <v>3.3</v>
      </c>
      <c r="M166" s="2">
        <v>0.0</v>
      </c>
      <c r="N166" s="2">
        <v>470.0</v>
      </c>
      <c r="O166" s="3">
        <v>0.0</v>
      </c>
      <c r="P166" s="2">
        <v>100.0</v>
      </c>
      <c r="Q166" s="4">
        <f t="shared" si="28"/>
        <v>0</v>
      </c>
      <c r="R166" s="2">
        <f t="shared" si="33"/>
        <v>470</v>
      </c>
      <c r="S166" s="4">
        <f t="shared" si="5"/>
        <v>5993</v>
      </c>
      <c r="T166" s="4">
        <v>-4991.0</v>
      </c>
      <c r="U166" s="4">
        <v>-4792.0</v>
      </c>
      <c r="V166" s="4">
        <f t="shared" si="6"/>
        <v>-4891.5</v>
      </c>
      <c r="W166" s="33"/>
      <c r="X166" s="33"/>
      <c r="Y166" s="33"/>
      <c r="Z166" s="33"/>
    </row>
    <row r="167" ht="12.75" customHeight="1">
      <c r="A167" s="33" t="s">
        <v>929</v>
      </c>
      <c r="B167" s="2" t="s">
        <v>927</v>
      </c>
      <c r="C167" s="2" t="s">
        <v>753</v>
      </c>
      <c r="D167" s="2" t="s">
        <v>802</v>
      </c>
      <c r="E167" s="2">
        <v>6376.0</v>
      </c>
      <c r="F167" s="2">
        <v>42.0</v>
      </c>
      <c r="G167" s="2">
        <v>-5474.0</v>
      </c>
      <c r="H167" s="2">
        <v>-5221.0</v>
      </c>
      <c r="I167" s="4">
        <f t="shared" si="32"/>
        <v>-5347.5</v>
      </c>
      <c r="J167" s="3">
        <v>-21.0</v>
      </c>
      <c r="K167" s="3">
        <v>15.3</v>
      </c>
      <c r="L167" s="2">
        <v>3.28</v>
      </c>
      <c r="M167" s="2">
        <v>0.0</v>
      </c>
      <c r="N167" s="2">
        <v>470.0</v>
      </c>
      <c r="O167" s="3">
        <v>0.0</v>
      </c>
      <c r="P167" s="2">
        <v>100.0</v>
      </c>
      <c r="Q167" s="4">
        <f t="shared" si="28"/>
        <v>0</v>
      </c>
      <c r="R167" s="2">
        <f t="shared" si="33"/>
        <v>470</v>
      </c>
      <c r="S167" s="4">
        <f t="shared" si="5"/>
        <v>5906</v>
      </c>
      <c r="T167" s="4">
        <v>-4900.0</v>
      </c>
      <c r="U167" s="4">
        <v>-4687.0</v>
      </c>
      <c r="V167" s="4">
        <f t="shared" si="6"/>
        <v>-4793.5</v>
      </c>
      <c r="W167" s="33"/>
      <c r="X167" s="33"/>
      <c r="Y167" s="33"/>
      <c r="Z167" s="33"/>
    </row>
    <row r="168" ht="12.75" customHeight="1">
      <c r="A168" s="33" t="s">
        <v>933</v>
      </c>
      <c r="B168" s="2" t="s">
        <v>936</v>
      </c>
      <c r="C168" s="2" t="s">
        <v>206</v>
      </c>
      <c r="D168" s="2" t="s">
        <v>937</v>
      </c>
      <c r="E168" s="2">
        <v>9059.0</v>
      </c>
      <c r="F168" s="2">
        <v>38.0</v>
      </c>
      <c r="G168" s="2">
        <v>-8325.0</v>
      </c>
      <c r="H168" s="2">
        <v>-8227.0</v>
      </c>
      <c r="I168" s="4">
        <f t="shared" si="32"/>
        <v>-8276</v>
      </c>
      <c r="J168" s="3">
        <v>-20.3</v>
      </c>
      <c r="K168" s="3">
        <v>13.5</v>
      </c>
      <c r="L168" s="2">
        <v>3.2</v>
      </c>
      <c r="M168" s="2">
        <v>0.0</v>
      </c>
      <c r="N168" s="2">
        <v>490.0</v>
      </c>
      <c r="O168" s="3">
        <v>0.0</v>
      </c>
      <c r="P168" s="2">
        <v>100.0</v>
      </c>
      <c r="Q168" s="4">
        <f t="shared" si="28"/>
        <v>0</v>
      </c>
      <c r="R168" s="2">
        <f t="shared" si="33"/>
        <v>490</v>
      </c>
      <c r="S168" s="4">
        <f t="shared" si="5"/>
        <v>8569</v>
      </c>
      <c r="T168" s="4">
        <v>-7708.0</v>
      </c>
      <c r="U168" s="4">
        <v>-7528.0</v>
      </c>
      <c r="V168" s="4">
        <f t="shared" si="6"/>
        <v>-7618</v>
      </c>
      <c r="W168" s="33"/>
      <c r="X168" s="33"/>
      <c r="Y168" s="33"/>
      <c r="Z168" s="33"/>
    </row>
    <row r="169" ht="12.75" customHeight="1">
      <c r="A169" s="33" t="s">
        <v>938</v>
      </c>
      <c r="B169" s="2" t="s">
        <v>936</v>
      </c>
      <c r="C169" s="2" t="s">
        <v>206</v>
      </c>
      <c r="D169" s="2" t="s">
        <v>937</v>
      </c>
      <c r="E169" s="2">
        <v>7694.0</v>
      </c>
      <c r="F169" s="2">
        <v>30.0</v>
      </c>
      <c r="G169" s="2">
        <v>-6596.0</v>
      </c>
      <c r="H169" s="2">
        <v>-6461.0</v>
      </c>
      <c r="I169" s="4">
        <f t="shared" si="32"/>
        <v>-6528.5</v>
      </c>
      <c r="J169" s="3">
        <v>-24.3</v>
      </c>
      <c r="K169" s="3">
        <v>14.2</v>
      </c>
      <c r="L169" s="2">
        <v>3.2</v>
      </c>
      <c r="M169" s="2">
        <v>0.0</v>
      </c>
      <c r="N169" s="2">
        <v>490.0</v>
      </c>
      <c r="O169" s="3">
        <v>0.0</v>
      </c>
      <c r="P169" s="2">
        <v>100.0</v>
      </c>
      <c r="Q169" s="4">
        <f t="shared" si="28"/>
        <v>0</v>
      </c>
      <c r="R169" s="2">
        <f t="shared" si="33"/>
        <v>490</v>
      </c>
      <c r="S169" s="4">
        <f t="shared" si="5"/>
        <v>7204</v>
      </c>
      <c r="T169" s="4">
        <v>-6213.0</v>
      </c>
      <c r="U169" s="4">
        <v>-5991.0</v>
      </c>
      <c r="V169" s="4">
        <f t="shared" si="6"/>
        <v>-6102</v>
      </c>
      <c r="W169" s="33"/>
      <c r="X169" s="33"/>
      <c r="Y169" s="33"/>
      <c r="Z169" s="33"/>
    </row>
    <row r="170" ht="12.75" customHeight="1">
      <c r="A170" s="33" t="s">
        <v>941</v>
      </c>
      <c r="B170" s="2" t="s">
        <v>936</v>
      </c>
      <c r="C170" s="2" t="s">
        <v>206</v>
      </c>
      <c r="D170" s="2" t="s">
        <v>937</v>
      </c>
      <c r="E170" s="2">
        <v>2748.0</v>
      </c>
      <c r="F170" s="2">
        <v>38.0</v>
      </c>
      <c r="G170" s="2">
        <v>-986.0</v>
      </c>
      <c r="H170" s="2">
        <v>-813.0</v>
      </c>
      <c r="I170" s="4">
        <f t="shared" si="32"/>
        <v>-899.5</v>
      </c>
      <c r="J170" s="3">
        <v>-22.9</v>
      </c>
      <c r="K170" s="3">
        <v>14.6</v>
      </c>
      <c r="L170" s="2">
        <v>3.2</v>
      </c>
      <c r="M170" s="2">
        <v>0.0</v>
      </c>
      <c r="N170" s="2">
        <v>490.0</v>
      </c>
      <c r="O170" s="3">
        <v>0.0</v>
      </c>
      <c r="P170" s="2">
        <v>100.0</v>
      </c>
      <c r="Q170" s="4">
        <f t="shared" si="28"/>
        <v>0</v>
      </c>
      <c r="R170" s="2">
        <f t="shared" si="33"/>
        <v>490</v>
      </c>
      <c r="S170" s="4">
        <f t="shared" si="5"/>
        <v>2258</v>
      </c>
      <c r="T170" s="4">
        <v>-397.0</v>
      </c>
      <c r="U170" s="4">
        <v>-203.0</v>
      </c>
      <c r="V170" s="4">
        <f t="shared" si="6"/>
        <v>-300</v>
      </c>
      <c r="W170" s="33"/>
      <c r="X170" s="33"/>
      <c r="Y170" s="33"/>
      <c r="Z170" s="33"/>
    </row>
    <row r="171" ht="12.75" customHeight="1">
      <c r="A171" s="33" t="s">
        <v>945</v>
      </c>
      <c r="B171" s="2" t="s">
        <v>936</v>
      </c>
      <c r="C171" s="2" t="s">
        <v>206</v>
      </c>
      <c r="D171" s="2" t="s">
        <v>937</v>
      </c>
      <c r="E171" s="2">
        <v>9428.0</v>
      </c>
      <c r="F171" s="2">
        <v>32.0</v>
      </c>
      <c r="G171" s="2">
        <v>-8799.0</v>
      </c>
      <c r="H171" s="2">
        <v>-8623.0</v>
      </c>
      <c r="I171" s="4">
        <f t="shared" si="32"/>
        <v>-8711</v>
      </c>
      <c r="J171" s="3">
        <v>-22.0</v>
      </c>
      <c r="K171" s="3">
        <v>13.7</v>
      </c>
      <c r="L171" s="2">
        <v>3.18</v>
      </c>
      <c r="M171" s="2">
        <v>0.0</v>
      </c>
      <c r="N171" s="2">
        <v>490.0</v>
      </c>
      <c r="O171" s="3">
        <v>0.0</v>
      </c>
      <c r="P171" s="2">
        <v>100.0</v>
      </c>
      <c r="Q171" s="4">
        <f t="shared" si="28"/>
        <v>0</v>
      </c>
      <c r="R171" s="2">
        <f t="shared" si="33"/>
        <v>490</v>
      </c>
      <c r="S171" s="4">
        <f t="shared" si="5"/>
        <v>8938</v>
      </c>
      <c r="T171" s="4">
        <v>-8253.0</v>
      </c>
      <c r="U171" s="4">
        <v>-7960.0</v>
      </c>
      <c r="V171" s="4">
        <f t="shared" si="6"/>
        <v>-8106.5</v>
      </c>
      <c r="W171" s="33"/>
      <c r="X171" s="33"/>
      <c r="Y171" s="33"/>
      <c r="Z171" s="33"/>
    </row>
    <row r="172" ht="12.75" customHeight="1">
      <c r="A172" s="33" t="s">
        <v>948</v>
      </c>
      <c r="B172" s="2" t="s">
        <v>848</v>
      </c>
      <c r="C172" s="2" t="s">
        <v>753</v>
      </c>
      <c r="D172" s="2" t="s">
        <v>802</v>
      </c>
      <c r="E172" s="2">
        <v>9962.0</v>
      </c>
      <c r="F172" s="2">
        <v>36.0</v>
      </c>
      <c r="G172" s="2">
        <v>-9664.0</v>
      </c>
      <c r="H172" s="2">
        <v>-9306.0</v>
      </c>
      <c r="I172" s="4">
        <f t="shared" si="32"/>
        <v>-9485</v>
      </c>
      <c r="J172" s="3">
        <v>-22.4444</v>
      </c>
      <c r="K172" s="3">
        <v>14.0394</v>
      </c>
      <c r="L172" s="2">
        <v>3.291</v>
      </c>
      <c r="M172" s="2">
        <v>0.0</v>
      </c>
      <c r="N172" s="2">
        <v>470.0</v>
      </c>
      <c r="O172" s="3">
        <v>0.0</v>
      </c>
      <c r="P172" s="2">
        <v>100.0</v>
      </c>
      <c r="Q172" s="4">
        <f t="shared" si="28"/>
        <v>0</v>
      </c>
      <c r="R172" s="2">
        <f t="shared" si="33"/>
        <v>470</v>
      </c>
      <c r="S172" s="4">
        <f t="shared" si="5"/>
        <v>9492</v>
      </c>
      <c r="T172" s="4">
        <v>-9120.0</v>
      </c>
      <c r="U172" s="4">
        <v>-8638.0</v>
      </c>
      <c r="V172" s="4">
        <f t="shared" si="6"/>
        <v>-8879</v>
      </c>
      <c r="W172" s="33"/>
      <c r="X172" s="33"/>
      <c r="Y172" s="33"/>
      <c r="Z172" s="33"/>
    </row>
    <row r="173" ht="12.75" customHeight="1">
      <c r="A173" s="33" t="s">
        <v>952</v>
      </c>
      <c r="B173" s="2" t="s">
        <v>848</v>
      </c>
      <c r="C173" s="2" t="s">
        <v>753</v>
      </c>
      <c r="D173" s="2" t="s">
        <v>802</v>
      </c>
      <c r="E173" s="2">
        <v>9826.0</v>
      </c>
      <c r="F173" s="2">
        <v>40.0</v>
      </c>
      <c r="G173" s="2">
        <v>-9366.0</v>
      </c>
      <c r="H173" s="2">
        <v>-9237.0</v>
      </c>
      <c r="I173" s="4">
        <f t="shared" si="32"/>
        <v>-9301.5</v>
      </c>
      <c r="J173" s="3">
        <v>-22.7079</v>
      </c>
      <c r="K173" s="3">
        <v>14.3357</v>
      </c>
      <c r="L173" s="2">
        <v>3.432</v>
      </c>
      <c r="M173" s="2">
        <v>0.0</v>
      </c>
      <c r="N173" s="2">
        <v>470.0</v>
      </c>
      <c r="O173" s="3">
        <v>0.0</v>
      </c>
      <c r="P173" s="2">
        <v>100.0</v>
      </c>
      <c r="Q173" s="4">
        <f t="shared" si="28"/>
        <v>0</v>
      </c>
      <c r="R173" s="2">
        <f t="shared" si="33"/>
        <v>470</v>
      </c>
      <c r="S173" s="4">
        <f t="shared" si="5"/>
        <v>9356</v>
      </c>
      <c r="T173" s="4">
        <v>-8746.0</v>
      </c>
      <c r="U173" s="4">
        <v>-8483.0</v>
      </c>
      <c r="V173" s="4">
        <f t="shared" si="6"/>
        <v>-8614.5</v>
      </c>
      <c r="W173" s="33"/>
      <c r="X173" s="33"/>
      <c r="Y173" s="33"/>
      <c r="Z173" s="33"/>
    </row>
    <row r="174" ht="12.75" customHeight="1">
      <c r="A174" s="33" t="s">
        <v>956</v>
      </c>
      <c r="B174" s="2" t="s">
        <v>848</v>
      </c>
      <c r="C174" s="2" t="s">
        <v>753</v>
      </c>
      <c r="D174" s="2" t="s">
        <v>802</v>
      </c>
      <c r="E174" s="2">
        <v>10197.0</v>
      </c>
      <c r="F174" s="2">
        <v>96.0</v>
      </c>
      <c r="G174" s="2">
        <v>-10509.0</v>
      </c>
      <c r="H174" s="2">
        <v>-9452.0</v>
      </c>
      <c r="I174" s="4">
        <f t="shared" si="32"/>
        <v>-9980.5</v>
      </c>
      <c r="J174" s="3">
        <v>-20.9</v>
      </c>
      <c r="K174" s="3">
        <v>13.3</v>
      </c>
      <c r="L174" s="2">
        <v>3.5</v>
      </c>
      <c r="M174" s="2">
        <v>0.0</v>
      </c>
      <c r="N174" s="2">
        <v>470.0</v>
      </c>
      <c r="O174" s="3">
        <v>0.0</v>
      </c>
      <c r="P174" s="5">
        <v>100.0</v>
      </c>
      <c r="Q174" s="4">
        <f t="shared" si="28"/>
        <v>0</v>
      </c>
      <c r="R174" s="2">
        <v>470.0</v>
      </c>
      <c r="S174" s="4">
        <f t="shared" si="5"/>
        <v>9727</v>
      </c>
      <c r="T174" s="4">
        <v>-9370.0</v>
      </c>
      <c r="U174" s="4">
        <v>-8802.0</v>
      </c>
      <c r="V174" s="4">
        <f t="shared" si="6"/>
        <v>-9086</v>
      </c>
      <c r="W174" s="33"/>
      <c r="X174" s="33"/>
      <c r="Y174" s="33"/>
      <c r="Z174" s="33"/>
    </row>
    <row r="175" ht="12.75" customHeight="1">
      <c r="A175" s="33" t="s">
        <v>960</v>
      </c>
      <c r="B175" s="2" t="s">
        <v>927</v>
      </c>
      <c r="C175" s="2" t="s">
        <v>753</v>
      </c>
      <c r="D175" s="2" t="s">
        <v>802</v>
      </c>
      <c r="E175" s="2">
        <v>6797.0</v>
      </c>
      <c r="F175" s="2">
        <v>40.0</v>
      </c>
      <c r="G175" s="2">
        <v>-5741.0</v>
      </c>
      <c r="H175" s="2">
        <v>-5626.0</v>
      </c>
      <c r="I175" s="4">
        <f t="shared" si="32"/>
        <v>-5683.5</v>
      </c>
      <c r="J175" s="3">
        <v>-23.1</v>
      </c>
      <c r="K175" s="3">
        <v>14.7</v>
      </c>
      <c r="L175" s="2">
        <v>3.27</v>
      </c>
      <c r="M175" s="2">
        <v>0.0</v>
      </c>
      <c r="N175" s="2">
        <v>470.0</v>
      </c>
      <c r="O175" s="3">
        <v>0.0</v>
      </c>
      <c r="P175" s="2">
        <v>100.0</v>
      </c>
      <c r="Q175" s="4">
        <f t="shared" si="28"/>
        <v>0</v>
      </c>
      <c r="R175" s="2">
        <f t="shared" ref="R175:R187" si="34">N175*P175/100</f>
        <v>470</v>
      </c>
      <c r="S175" s="4">
        <f t="shared" si="5"/>
        <v>6327</v>
      </c>
      <c r="T175" s="4">
        <v>-5459.0</v>
      </c>
      <c r="U175" s="4">
        <v>-5213.0</v>
      </c>
      <c r="V175" s="4">
        <f t="shared" si="6"/>
        <v>-5336</v>
      </c>
      <c r="W175" s="33"/>
      <c r="X175" s="33"/>
      <c r="Y175" s="33"/>
      <c r="Z175" s="33"/>
    </row>
    <row r="176" ht="12.75" customHeight="1">
      <c r="A176" s="33" t="s">
        <v>964</v>
      </c>
      <c r="B176" s="2" t="s">
        <v>927</v>
      </c>
      <c r="C176" s="2" t="s">
        <v>753</v>
      </c>
      <c r="D176" s="2" t="s">
        <v>802</v>
      </c>
      <c r="E176" s="2">
        <v>6524.0</v>
      </c>
      <c r="F176" s="2">
        <v>40.0</v>
      </c>
      <c r="G176" s="2">
        <v>-5611.0</v>
      </c>
      <c r="H176" s="2">
        <v>-5378.0</v>
      </c>
      <c r="I176" s="4">
        <f t="shared" si="32"/>
        <v>-5494.5</v>
      </c>
      <c r="J176" s="3">
        <v>-21.1</v>
      </c>
      <c r="K176" s="3">
        <v>14.7</v>
      </c>
      <c r="L176" s="2">
        <v>3.28</v>
      </c>
      <c r="M176" s="2">
        <v>0.0</v>
      </c>
      <c r="N176" s="2">
        <v>470.0</v>
      </c>
      <c r="O176" s="3">
        <v>0.0</v>
      </c>
      <c r="P176" s="2">
        <v>100.0</v>
      </c>
      <c r="Q176" s="4">
        <f t="shared" si="28"/>
        <v>0</v>
      </c>
      <c r="R176" s="2">
        <f t="shared" si="34"/>
        <v>470</v>
      </c>
      <c r="S176" s="4">
        <f t="shared" si="5"/>
        <v>6054</v>
      </c>
      <c r="T176" s="4">
        <v>-5201.0</v>
      </c>
      <c r="U176" s="4">
        <v>-4839.0</v>
      </c>
      <c r="V176" s="4">
        <f t="shared" si="6"/>
        <v>-5020</v>
      </c>
      <c r="W176" s="33"/>
      <c r="X176" s="33"/>
      <c r="Y176" s="33"/>
      <c r="Z176" s="33"/>
    </row>
    <row r="177" ht="12.75" customHeight="1">
      <c r="A177" s="33" t="s">
        <v>968</v>
      </c>
      <c r="B177" s="2" t="s">
        <v>927</v>
      </c>
      <c r="C177" s="2" t="s">
        <v>753</v>
      </c>
      <c r="D177" s="2" t="s">
        <v>802</v>
      </c>
      <c r="E177" s="2">
        <v>6553.0</v>
      </c>
      <c r="F177" s="2">
        <v>40.0</v>
      </c>
      <c r="G177" s="2">
        <v>-5618.0</v>
      </c>
      <c r="H177" s="2">
        <v>-5410.0</v>
      </c>
      <c r="I177" s="4">
        <f t="shared" si="32"/>
        <v>-5514</v>
      </c>
      <c r="J177" s="3">
        <v>-21.8</v>
      </c>
      <c r="K177" s="3">
        <v>15.3</v>
      </c>
      <c r="L177" s="2">
        <v>3.26</v>
      </c>
      <c r="M177" s="2">
        <v>0.0</v>
      </c>
      <c r="N177" s="2">
        <v>470.0</v>
      </c>
      <c r="O177" s="3">
        <v>0.0</v>
      </c>
      <c r="P177" s="2">
        <v>100.0</v>
      </c>
      <c r="Q177" s="4">
        <f t="shared" si="28"/>
        <v>0</v>
      </c>
      <c r="R177" s="2">
        <f t="shared" si="34"/>
        <v>470</v>
      </c>
      <c r="S177" s="4">
        <f t="shared" si="5"/>
        <v>6083</v>
      </c>
      <c r="T177" s="4">
        <v>-5207.0</v>
      </c>
      <c r="U177" s="4">
        <v>-4847.0</v>
      </c>
      <c r="V177" s="4">
        <f t="shared" si="6"/>
        <v>-5027</v>
      </c>
      <c r="W177" s="33"/>
      <c r="X177" s="33"/>
      <c r="Y177" s="33"/>
      <c r="Z177" s="33"/>
    </row>
    <row r="178" ht="12.75" customHeight="1">
      <c r="A178" s="33" t="s">
        <v>972</v>
      </c>
      <c r="B178" s="2" t="s">
        <v>1895</v>
      </c>
      <c r="C178" s="2" t="s">
        <v>206</v>
      </c>
      <c r="D178" s="2" t="s">
        <v>937</v>
      </c>
      <c r="E178" s="2">
        <v>7472.0</v>
      </c>
      <c r="F178" s="2">
        <v>42.0</v>
      </c>
      <c r="G178" s="2">
        <v>-6421.0</v>
      </c>
      <c r="H178" s="2">
        <v>-6241.0</v>
      </c>
      <c r="I178" s="4">
        <f t="shared" si="32"/>
        <v>-6331</v>
      </c>
      <c r="J178" s="3">
        <v>-20.2</v>
      </c>
      <c r="K178" s="3">
        <v>12.7</v>
      </c>
      <c r="L178" s="2">
        <v>3.18</v>
      </c>
      <c r="M178" s="2">
        <v>0.0</v>
      </c>
      <c r="N178" s="2">
        <v>500.0</v>
      </c>
      <c r="O178" s="3">
        <v>0.0</v>
      </c>
      <c r="P178" s="2">
        <v>50.0</v>
      </c>
      <c r="Q178" s="4">
        <f t="shared" si="28"/>
        <v>0</v>
      </c>
      <c r="R178" s="2">
        <f t="shared" si="34"/>
        <v>250</v>
      </c>
      <c r="S178" s="4">
        <f t="shared" si="5"/>
        <v>7222</v>
      </c>
      <c r="T178" s="4">
        <v>-6221.0</v>
      </c>
      <c r="U178" s="4">
        <v>-6008.0</v>
      </c>
      <c r="V178" s="4">
        <f t="shared" si="6"/>
        <v>-6114.5</v>
      </c>
      <c r="W178" s="33"/>
      <c r="X178" s="33"/>
      <c r="Y178" s="33"/>
      <c r="Z178" s="33"/>
    </row>
    <row r="179" ht="12.75" customHeight="1">
      <c r="A179" s="33" t="s">
        <v>977</v>
      </c>
      <c r="B179" s="2" t="s">
        <v>980</v>
      </c>
      <c r="C179" s="2" t="s">
        <v>206</v>
      </c>
      <c r="D179" s="2" t="s">
        <v>937</v>
      </c>
      <c r="E179" s="2">
        <v>7709.0</v>
      </c>
      <c r="F179" s="2">
        <v>45.0</v>
      </c>
      <c r="G179" s="2">
        <v>-6640.0</v>
      </c>
      <c r="H179" s="2">
        <v>-6461.0</v>
      </c>
      <c r="I179" s="4">
        <f t="shared" si="32"/>
        <v>-6550.5</v>
      </c>
      <c r="J179" s="3">
        <v>-21.4</v>
      </c>
      <c r="K179" s="3">
        <v>12.6</v>
      </c>
      <c r="L179" s="2">
        <v>3.24</v>
      </c>
      <c r="M179" s="2">
        <v>0.0</v>
      </c>
      <c r="N179" s="2">
        <v>500.0</v>
      </c>
      <c r="O179" s="3">
        <v>0.0</v>
      </c>
      <c r="P179" s="2">
        <v>50.0</v>
      </c>
      <c r="Q179" s="4">
        <f t="shared" si="28"/>
        <v>0</v>
      </c>
      <c r="R179" s="2">
        <f t="shared" si="34"/>
        <v>250</v>
      </c>
      <c r="S179" s="4">
        <f t="shared" si="5"/>
        <v>7459</v>
      </c>
      <c r="T179" s="4">
        <v>-6418.0</v>
      </c>
      <c r="U179" s="4">
        <v>-6236.0</v>
      </c>
      <c r="V179" s="4">
        <f t="shared" si="6"/>
        <v>-6327</v>
      </c>
      <c r="W179" s="33"/>
      <c r="X179" s="33"/>
      <c r="Y179" s="33"/>
      <c r="Z179" s="33"/>
    </row>
    <row r="180" ht="12.75" customHeight="1">
      <c r="A180" s="33" t="s">
        <v>983</v>
      </c>
      <c r="B180" s="2" t="s">
        <v>980</v>
      </c>
      <c r="C180" s="2" t="s">
        <v>206</v>
      </c>
      <c r="D180" s="2" t="s">
        <v>937</v>
      </c>
      <c r="E180" s="2">
        <v>6627.0</v>
      </c>
      <c r="F180" s="2">
        <v>40.0</v>
      </c>
      <c r="G180" s="2">
        <v>-5624.0</v>
      </c>
      <c r="H180" s="2">
        <v>-5482.0</v>
      </c>
      <c r="I180" s="4">
        <f t="shared" si="32"/>
        <v>-5553</v>
      </c>
      <c r="J180" s="3">
        <v>-21.4</v>
      </c>
      <c r="K180" s="3">
        <v>13.5</v>
      </c>
      <c r="L180" s="2">
        <v>3.3</v>
      </c>
      <c r="M180" s="2">
        <v>0.0</v>
      </c>
      <c r="N180" s="2">
        <v>500.0</v>
      </c>
      <c r="O180" s="3">
        <v>0.0</v>
      </c>
      <c r="P180" s="2">
        <v>100.0</v>
      </c>
      <c r="Q180" s="4">
        <f t="shared" si="28"/>
        <v>0</v>
      </c>
      <c r="R180" s="2">
        <f t="shared" si="34"/>
        <v>500</v>
      </c>
      <c r="S180" s="4">
        <f t="shared" si="5"/>
        <v>6127</v>
      </c>
      <c r="T180" s="4">
        <v>-5209.0</v>
      </c>
      <c r="U180" s="4">
        <v>-4951.0</v>
      </c>
      <c r="V180" s="4">
        <f t="shared" si="6"/>
        <v>-5080</v>
      </c>
      <c r="W180" s="33"/>
      <c r="X180" s="33"/>
      <c r="Y180" s="33"/>
      <c r="Z180" s="33"/>
    </row>
    <row r="181" ht="12.75" customHeight="1">
      <c r="A181" s="33" t="s">
        <v>989</v>
      </c>
      <c r="B181" s="2" t="s">
        <v>980</v>
      </c>
      <c r="C181" s="2" t="s">
        <v>206</v>
      </c>
      <c r="D181" s="2" t="s">
        <v>937</v>
      </c>
      <c r="E181" s="2">
        <v>7615.0</v>
      </c>
      <c r="F181" s="2">
        <v>60.0</v>
      </c>
      <c r="G181" s="2">
        <v>-6598.0</v>
      </c>
      <c r="H181" s="2">
        <v>-6275.0</v>
      </c>
      <c r="I181" s="4">
        <f t="shared" si="32"/>
        <v>-6436.5</v>
      </c>
      <c r="J181" s="3">
        <v>-20.1</v>
      </c>
      <c r="K181" s="3">
        <v>13.1</v>
      </c>
      <c r="L181" s="2">
        <v>3.27</v>
      </c>
      <c r="M181" s="2">
        <v>0.0</v>
      </c>
      <c r="N181" s="2">
        <v>500.0</v>
      </c>
      <c r="O181" s="3">
        <v>0.0</v>
      </c>
      <c r="P181" s="2">
        <v>100.0</v>
      </c>
      <c r="Q181" s="4">
        <f t="shared" si="28"/>
        <v>0</v>
      </c>
      <c r="R181" s="2">
        <f t="shared" si="34"/>
        <v>500</v>
      </c>
      <c r="S181" s="4">
        <f t="shared" si="5"/>
        <v>7115</v>
      </c>
      <c r="T181" s="4">
        <v>-6078.0</v>
      </c>
      <c r="U181" s="4">
        <v>-5845.0</v>
      </c>
      <c r="V181" s="4">
        <f t="shared" si="6"/>
        <v>-5961.5</v>
      </c>
      <c r="W181" s="33"/>
      <c r="X181" s="33"/>
      <c r="Y181" s="33"/>
      <c r="Z181" s="33"/>
    </row>
    <row r="182" ht="12.75" customHeight="1">
      <c r="A182" s="33" t="s">
        <v>994</v>
      </c>
      <c r="B182" s="2" t="s">
        <v>980</v>
      </c>
      <c r="C182" s="2" t="s">
        <v>206</v>
      </c>
      <c r="D182" s="2" t="s">
        <v>937</v>
      </c>
      <c r="E182" s="2">
        <v>7540.0</v>
      </c>
      <c r="F182" s="2">
        <v>56.0</v>
      </c>
      <c r="G182" s="2">
        <v>-6472.0</v>
      </c>
      <c r="H182" s="2">
        <v>-6246.0</v>
      </c>
      <c r="I182" s="4">
        <f t="shared" si="32"/>
        <v>-6359</v>
      </c>
      <c r="J182" s="3">
        <v>-21.4</v>
      </c>
      <c r="K182" s="3">
        <v>12.6</v>
      </c>
      <c r="L182" s="2">
        <v>3.28</v>
      </c>
      <c r="M182" s="2">
        <v>0.0</v>
      </c>
      <c r="N182" s="2">
        <v>500.0</v>
      </c>
      <c r="O182" s="3">
        <v>0.0</v>
      </c>
      <c r="P182" s="2">
        <v>50.0</v>
      </c>
      <c r="Q182" s="4">
        <f t="shared" si="28"/>
        <v>0</v>
      </c>
      <c r="R182" s="2">
        <f t="shared" si="34"/>
        <v>250</v>
      </c>
      <c r="S182" s="4">
        <f t="shared" si="5"/>
        <v>7290</v>
      </c>
      <c r="T182" s="4">
        <v>-6245.0</v>
      </c>
      <c r="U182" s="4">
        <v>-6024.0</v>
      </c>
      <c r="V182" s="4">
        <f t="shared" si="6"/>
        <v>-6134.5</v>
      </c>
      <c r="W182" s="33"/>
      <c r="X182" s="33"/>
      <c r="Y182" s="33"/>
      <c r="Z182" s="33"/>
    </row>
    <row r="183" ht="12.75" customHeight="1">
      <c r="A183" s="33" t="s">
        <v>998</v>
      </c>
      <c r="B183" s="2" t="s">
        <v>980</v>
      </c>
      <c r="C183" s="2" t="s">
        <v>206</v>
      </c>
      <c r="D183" s="2" t="s">
        <v>937</v>
      </c>
      <c r="E183" s="2">
        <v>7690.0</v>
      </c>
      <c r="F183" s="2">
        <v>40.0</v>
      </c>
      <c r="G183" s="2">
        <v>-6637.0</v>
      </c>
      <c r="H183" s="2">
        <v>-6451.0</v>
      </c>
      <c r="I183" s="4">
        <f t="shared" si="32"/>
        <v>-6544</v>
      </c>
      <c r="J183" s="3">
        <v>-21.3</v>
      </c>
      <c r="K183" s="3">
        <v>12.1</v>
      </c>
      <c r="L183" s="2">
        <v>3.23</v>
      </c>
      <c r="M183" s="2">
        <v>0.0</v>
      </c>
      <c r="N183" s="2">
        <v>500.0</v>
      </c>
      <c r="O183" s="3">
        <v>0.0</v>
      </c>
      <c r="P183" s="2">
        <v>50.0</v>
      </c>
      <c r="Q183" s="4">
        <f t="shared" si="28"/>
        <v>0</v>
      </c>
      <c r="R183" s="2">
        <f t="shared" si="34"/>
        <v>250</v>
      </c>
      <c r="S183" s="4">
        <f t="shared" si="5"/>
        <v>7440</v>
      </c>
      <c r="T183" s="4">
        <v>-6405.0</v>
      </c>
      <c r="U183" s="4">
        <v>-6231.0</v>
      </c>
      <c r="V183" s="4">
        <f t="shared" si="6"/>
        <v>-6318</v>
      </c>
      <c r="W183" s="33"/>
      <c r="X183" s="33"/>
      <c r="Y183" s="33"/>
      <c r="Z183" s="33"/>
    </row>
    <row r="184" ht="12.75" customHeight="1">
      <c r="A184" s="33" t="s">
        <v>1002</v>
      </c>
      <c r="B184" s="2" t="s">
        <v>980</v>
      </c>
      <c r="C184" s="2" t="s">
        <v>206</v>
      </c>
      <c r="D184" s="2" t="s">
        <v>937</v>
      </c>
      <c r="E184" s="2">
        <v>7337.0</v>
      </c>
      <c r="F184" s="2">
        <v>42.0</v>
      </c>
      <c r="G184" s="2">
        <v>-6351.0</v>
      </c>
      <c r="H184" s="2">
        <v>-6072.0</v>
      </c>
      <c r="I184" s="4">
        <f t="shared" si="32"/>
        <v>-6211.5</v>
      </c>
      <c r="J184" s="3">
        <v>-20.5</v>
      </c>
      <c r="K184" s="3">
        <v>12.3</v>
      </c>
      <c r="L184" s="2">
        <v>3.22</v>
      </c>
      <c r="M184" s="2">
        <v>0.0</v>
      </c>
      <c r="N184" s="2">
        <v>500.0</v>
      </c>
      <c r="O184" s="3">
        <v>0.0</v>
      </c>
      <c r="P184" s="2">
        <v>50.0</v>
      </c>
      <c r="Q184" s="4">
        <f t="shared" si="28"/>
        <v>0</v>
      </c>
      <c r="R184" s="2">
        <f t="shared" si="34"/>
        <v>250</v>
      </c>
      <c r="S184" s="4">
        <f t="shared" si="5"/>
        <v>7087</v>
      </c>
      <c r="T184" s="4">
        <v>-6060.0</v>
      </c>
      <c r="U184" s="4">
        <v>-5849.0</v>
      </c>
      <c r="V184" s="4">
        <f t="shared" si="6"/>
        <v>-5954.5</v>
      </c>
      <c r="W184" s="33"/>
      <c r="X184" s="33"/>
      <c r="Y184" s="33"/>
      <c r="Z184" s="33"/>
    </row>
    <row r="185" ht="12.75" customHeight="1">
      <c r="A185" s="33" t="s">
        <v>1007</v>
      </c>
      <c r="B185" s="2" t="s">
        <v>980</v>
      </c>
      <c r="C185" s="2" t="s">
        <v>206</v>
      </c>
      <c r="D185" s="2" t="s">
        <v>937</v>
      </c>
      <c r="E185" s="2">
        <v>7632.0</v>
      </c>
      <c r="F185" s="2">
        <v>44.0</v>
      </c>
      <c r="G185" s="2">
        <v>-6587.0</v>
      </c>
      <c r="H185" s="2">
        <v>-6421.0</v>
      </c>
      <c r="I185" s="4">
        <f t="shared" si="32"/>
        <v>-6504</v>
      </c>
      <c r="J185" s="3">
        <v>-20.2</v>
      </c>
      <c r="K185" s="3">
        <v>12.3</v>
      </c>
      <c r="L185" s="2">
        <v>3.23</v>
      </c>
      <c r="M185" s="2">
        <v>0.0</v>
      </c>
      <c r="N185" s="2">
        <v>500.0</v>
      </c>
      <c r="O185" s="3">
        <v>0.0</v>
      </c>
      <c r="P185" s="2">
        <v>50.0</v>
      </c>
      <c r="Q185" s="4">
        <f t="shared" si="28"/>
        <v>0</v>
      </c>
      <c r="R185" s="2">
        <f t="shared" si="34"/>
        <v>250</v>
      </c>
      <c r="S185" s="4">
        <f t="shared" si="5"/>
        <v>7382</v>
      </c>
      <c r="T185" s="4">
        <v>-6381.0</v>
      </c>
      <c r="U185" s="4">
        <v>-6086.0</v>
      </c>
      <c r="V185" s="4">
        <f t="shared" si="6"/>
        <v>-6233.5</v>
      </c>
      <c r="W185" s="33"/>
      <c r="X185" s="33"/>
      <c r="Y185" s="33"/>
      <c r="Z185" s="33"/>
    </row>
    <row r="186" ht="12.75" customHeight="1">
      <c r="A186" s="33" t="s">
        <v>1011</v>
      </c>
      <c r="B186" s="2" t="s">
        <v>1013</v>
      </c>
      <c r="C186" s="2" t="s">
        <v>37</v>
      </c>
      <c r="D186" s="2" t="s">
        <v>55</v>
      </c>
      <c r="E186" s="2">
        <v>3210.0</v>
      </c>
      <c r="F186" s="2">
        <v>32.0</v>
      </c>
      <c r="G186" s="2">
        <v>-1530.0</v>
      </c>
      <c r="H186" s="2">
        <v>-1420.0</v>
      </c>
      <c r="I186" s="4">
        <f t="shared" si="32"/>
        <v>-1475</v>
      </c>
      <c r="J186" s="3">
        <v>-18.5</v>
      </c>
      <c r="K186" s="3">
        <v>9.5</v>
      </c>
      <c r="L186" s="2">
        <v>3.19</v>
      </c>
      <c r="M186" s="2">
        <v>273.0</v>
      </c>
      <c r="N186" s="2">
        <v>260.0</v>
      </c>
      <c r="O186" s="3">
        <f t="shared" ref="O186:O195" si="35">-100*(-21-J186)/11</f>
        <v>22.72727273</v>
      </c>
      <c r="P186" s="2">
        <v>0.0</v>
      </c>
      <c r="Q186" s="4">
        <f t="shared" si="28"/>
        <v>62.04545455</v>
      </c>
      <c r="R186" s="2">
        <f t="shared" si="34"/>
        <v>0</v>
      </c>
      <c r="S186" s="4">
        <f t="shared" si="5"/>
        <v>3147.954545</v>
      </c>
      <c r="T186" s="4">
        <v>-1500.0</v>
      </c>
      <c r="U186" s="4">
        <v>-1310.0</v>
      </c>
      <c r="V186" s="4">
        <f t="shared" si="6"/>
        <v>-1405</v>
      </c>
      <c r="W186" s="33"/>
      <c r="X186" s="33"/>
      <c r="Y186" s="33"/>
      <c r="Z186" s="33"/>
    </row>
    <row r="187" ht="12.75" customHeight="1">
      <c r="A187" s="33" t="s">
        <v>1019</v>
      </c>
      <c r="B187" s="2" t="s">
        <v>1022</v>
      </c>
      <c r="C187" s="2" t="s">
        <v>37</v>
      </c>
      <c r="D187" s="2" t="s">
        <v>38</v>
      </c>
      <c r="E187" s="2">
        <v>4836.0</v>
      </c>
      <c r="F187" s="2">
        <v>35.0</v>
      </c>
      <c r="G187" s="2">
        <v>-3700.0</v>
      </c>
      <c r="H187" s="2">
        <v>-3527.0</v>
      </c>
      <c r="I187" s="4">
        <f t="shared" si="32"/>
        <v>-3613.5</v>
      </c>
      <c r="J187" s="3">
        <v>-20.0</v>
      </c>
      <c r="K187" s="3">
        <v>9.6</v>
      </c>
      <c r="L187" s="2">
        <v>3.2</v>
      </c>
      <c r="M187" s="2">
        <v>350.0</v>
      </c>
      <c r="N187" s="2">
        <v>260.0</v>
      </c>
      <c r="O187" s="3">
        <f t="shared" si="35"/>
        <v>9.090909091</v>
      </c>
      <c r="P187" s="2">
        <v>0.0</v>
      </c>
      <c r="Q187" s="4">
        <f t="shared" si="28"/>
        <v>31.81818182</v>
      </c>
      <c r="R187" s="2">
        <f t="shared" si="34"/>
        <v>0</v>
      </c>
      <c r="S187" s="4">
        <f t="shared" si="5"/>
        <v>4804.181818</v>
      </c>
      <c r="T187" s="4">
        <v>-3644.0</v>
      </c>
      <c r="U187" s="4">
        <v>-3525.0</v>
      </c>
      <c r="V187" s="4">
        <f t="shared" si="6"/>
        <v>-3584.5</v>
      </c>
      <c r="W187" s="33"/>
      <c r="X187" s="33"/>
      <c r="Y187" s="33"/>
      <c r="Z187" s="33"/>
    </row>
    <row r="188" ht="12.75" customHeight="1">
      <c r="A188" s="33" t="s">
        <v>1027</v>
      </c>
      <c r="B188" s="2" t="s">
        <v>1030</v>
      </c>
      <c r="C188" s="2" t="s">
        <v>37</v>
      </c>
      <c r="D188" s="2" t="s">
        <v>55</v>
      </c>
      <c r="E188" s="2">
        <v>4629.0</v>
      </c>
      <c r="F188" s="2">
        <v>31.0</v>
      </c>
      <c r="G188" s="2">
        <v>-3516.0</v>
      </c>
      <c r="H188" s="2">
        <v>-3353.0</v>
      </c>
      <c r="I188" s="4">
        <f t="shared" si="32"/>
        <v>-3434.5</v>
      </c>
      <c r="J188" s="3">
        <v>-20.0</v>
      </c>
      <c r="K188" s="3">
        <v>11.2</v>
      </c>
      <c r="L188" s="2">
        <v>3.22</v>
      </c>
      <c r="M188" s="2">
        <v>273.0</v>
      </c>
      <c r="N188" s="2">
        <v>260.0</v>
      </c>
      <c r="O188" s="3">
        <f t="shared" si="35"/>
        <v>9.090909091</v>
      </c>
      <c r="P188" s="2">
        <v>50.0</v>
      </c>
      <c r="Q188" s="4">
        <f t="shared" ref="Q188:R188" si="36">M188*O188/100</f>
        <v>24.81818182</v>
      </c>
      <c r="R188" s="2">
        <f t="shared" si="36"/>
        <v>130</v>
      </c>
      <c r="S188" s="4">
        <f t="shared" si="5"/>
        <v>4474.181818</v>
      </c>
      <c r="T188" s="4">
        <v>-3341.0</v>
      </c>
      <c r="U188" s="4">
        <v>-3028.0</v>
      </c>
      <c r="V188" s="4">
        <f t="shared" si="6"/>
        <v>-3184.5</v>
      </c>
      <c r="W188" s="33"/>
      <c r="X188" s="33"/>
      <c r="Y188" s="33"/>
      <c r="Z188" s="33"/>
    </row>
    <row r="189" ht="12.75" customHeight="1">
      <c r="A189" s="33" t="s">
        <v>1034</v>
      </c>
      <c r="B189" s="2" t="s">
        <v>1037</v>
      </c>
      <c r="C189" s="2" t="s">
        <v>37</v>
      </c>
      <c r="D189" s="2" t="s">
        <v>38</v>
      </c>
      <c r="E189" s="2">
        <v>5690.0</v>
      </c>
      <c r="F189" s="2">
        <v>34.0</v>
      </c>
      <c r="G189" s="2">
        <v>-4656.0</v>
      </c>
      <c r="H189" s="2">
        <v>-4447.0</v>
      </c>
      <c r="I189" s="4">
        <f t="shared" si="32"/>
        <v>-4551.5</v>
      </c>
      <c r="J189" s="2">
        <v>-14.9</v>
      </c>
      <c r="K189" s="2">
        <v>13.3</v>
      </c>
      <c r="L189" s="2">
        <v>3.15</v>
      </c>
      <c r="M189" s="2">
        <v>375.0</v>
      </c>
      <c r="N189" s="2">
        <v>260.0</v>
      </c>
      <c r="O189" s="3">
        <f t="shared" si="35"/>
        <v>55.45454545</v>
      </c>
      <c r="P189" s="2">
        <v>0.0</v>
      </c>
      <c r="Q189" s="4">
        <f t="shared" ref="Q189:Q217" si="37">O189*M189/100</f>
        <v>207.9545455</v>
      </c>
      <c r="R189" s="2">
        <f t="shared" ref="R189:R217" si="38">N189*P189/100</f>
        <v>0</v>
      </c>
      <c r="S189" s="4">
        <f t="shared" si="5"/>
        <v>5482.045455</v>
      </c>
      <c r="T189" s="4">
        <v>-4442.0</v>
      </c>
      <c r="U189" s="4">
        <v>-4252.0</v>
      </c>
      <c r="V189" s="4">
        <f t="shared" si="6"/>
        <v>-4347</v>
      </c>
      <c r="W189" s="33"/>
      <c r="X189" s="33"/>
      <c r="Y189" s="33"/>
      <c r="Z189" s="33"/>
    </row>
    <row r="190" ht="12.75" customHeight="1">
      <c r="A190" s="33" t="s">
        <v>1041</v>
      </c>
      <c r="B190" s="2" t="s">
        <v>1037</v>
      </c>
      <c r="C190" s="2" t="s">
        <v>37</v>
      </c>
      <c r="D190" s="2" t="s">
        <v>38</v>
      </c>
      <c r="E190" s="2">
        <v>5611.0</v>
      </c>
      <c r="F190" s="2">
        <v>53.0</v>
      </c>
      <c r="G190" s="2">
        <v>-4544.0</v>
      </c>
      <c r="H190" s="2">
        <v>-4348.0</v>
      </c>
      <c r="I190" s="4">
        <f t="shared" si="32"/>
        <v>-4446</v>
      </c>
      <c r="J190" s="3">
        <v>-14.0</v>
      </c>
      <c r="K190" s="3">
        <v>14.2</v>
      </c>
      <c r="L190" s="2">
        <v>3.28</v>
      </c>
      <c r="M190" s="2">
        <v>375.0</v>
      </c>
      <c r="N190" s="2">
        <v>260.0</v>
      </c>
      <c r="O190" s="3">
        <f t="shared" si="35"/>
        <v>63.63636364</v>
      </c>
      <c r="P190" s="2">
        <v>0.0</v>
      </c>
      <c r="Q190" s="4">
        <f t="shared" si="37"/>
        <v>238.6363636</v>
      </c>
      <c r="R190" s="2">
        <f t="shared" si="38"/>
        <v>0</v>
      </c>
      <c r="S190" s="4">
        <f t="shared" si="5"/>
        <v>5372.363636</v>
      </c>
      <c r="T190" s="4">
        <v>-4337.0</v>
      </c>
      <c r="U190" s="4">
        <v>-4052.0</v>
      </c>
      <c r="V190" s="4">
        <f t="shared" si="6"/>
        <v>-4194.5</v>
      </c>
      <c r="W190" s="33"/>
      <c r="X190" s="33"/>
      <c r="Y190" s="33"/>
      <c r="Z190" s="33"/>
    </row>
    <row r="191" ht="12.75" customHeight="1">
      <c r="A191" s="33" t="s">
        <v>1046</v>
      </c>
      <c r="B191" s="2" t="s">
        <v>1049</v>
      </c>
      <c r="C191" s="2" t="s">
        <v>37</v>
      </c>
      <c r="D191" s="2" t="s">
        <v>38</v>
      </c>
      <c r="E191" s="2">
        <v>5911.0</v>
      </c>
      <c r="F191" s="2">
        <v>43.0</v>
      </c>
      <c r="G191" s="2">
        <v>-4904.0</v>
      </c>
      <c r="H191" s="2">
        <v>-4688.0</v>
      </c>
      <c r="I191" s="4">
        <f t="shared" si="32"/>
        <v>-4796</v>
      </c>
      <c r="J191" s="3">
        <v>-10.8</v>
      </c>
      <c r="K191" s="3">
        <v>13.7</v>
      </c>
      <c r="L191" s="2">
        <v>3.21</v>
      </c>
      <c r="M191" s="2">
        <v>350.0</v>
      </c>
      <c r="N191" s="2">
        <v>260.0</v>
      </c>
      <c r="O191" s="3">
        <f t="shared" si="35"/>
        <v>92.72727273</v>
      </c>
      <c r="P191" s="2">
        <v>0.0</v>
      </c>
      <c r="Q191" s="4">
        <f t="shared" si="37"/>
        <v>324.5454545</v>
      </c>
      <c r="R191" s="2">
        <f t="shared" si="38"/>
        <v>0</v>
      </c>
      <c r="S191" s="4">
        <f t="shared" si="5"/>
        <v>5586.454545</v>
      </c>
      <c r="T191" s="4">
        <v>-4499.0</v>
      </c>
      <c r="U191" s="4">
        <v>-4344.0</v>
      </c>
      <c r="V191" s="4">
        <f t="shared" si="6"/>
        <v>-4421.5</v>
      </c>
      <c r="W191" s="33"/>
      <c r="X191" s="33"/>
      <c r="Y191" s="33"/>
      <c r="Z191" s="33"/>
    </row>
    <row r="192" ht="12.75" customHeight="1">
      <c r="A192" s="33" t="s">
        <v>1053</v>
      </c>
      <c r="B192" s="2" t="s">
        <v>1056</v>
      </c>
      <c r="C192" s="2" t="s">
        <v>37</v>
      </c>
      <c r="D192" s="2" t="s">
        <v>55</v>
      </c>
      <c r="E192" s="2">
        <v>4828.0</v>
      </c>
      <c r="F192" s="2">
        <v>35.0</v>
      </c>
      <c r="G192" s="2">
        <v>-3652.0</v>
      </c>
      <c r="H192" s="2">
        <v>-3527.0</v>
      </c>
      <c r="I192" s="4">
        <f t="shared" si="32"/>
        <v>-3589.5</v>
      </c>
      <c r="J192" s="3">
        <v>-20.1</v>
      </c>
      <c r="K192" s="3">
        <v>9.7</v>
      </c>
      <c r="L192" s="2">
        <v>3.21</v>
      </c>
      <c r="M192" s="2">
        <v>273.0</v>
      </c>
      <c r="N192" s="2">
        <v>260.0</v>
      </c>
      <c r="O192" s="3">
        <f t="shared" si="35"/>
        <v>8.181818182</v>
      </c>
      <c r="P192" s="2">
        <v>0.0</v>
      </c>
      <c r="Q192" s="4">
        <f t="shared" si="37"/>
        <v>22.33636364</v>
      </c>
      <c r="R192" s="2">
        <f t="shared" si="38"/>
        <v>0</v>
      </c>
      <c r="S192" s="4">
        <f t="shared" si="5"/>
        <v>4805.663636</v>
      </c>
      <c r="T192" s="4">
        <v>-3644.0</v>
      </c>
      <c r="U192" s="4">
        <v>-3525.0</v>
      </c>
      <c r="V192" s="4">
        <f t="shared" si="6"/>
        <v>-3584.5</v>
      </c>
      <c r="W192" s="33"/>
      <c r="X192" s="33"/>
      <c r="Y192" s="33"/>
      <c r="Z192" s="33"/>
    </row>
    <row r="193" ht="12.75" customHeight="1">
      <c r="A193" s="33" t="s">
        <v>1061</v>
      </c>
      <c r="B193" s="2" t="s">
        <v>1064</v>
      </c>
      <c r="C193" s="2" t="s">
        <v>37</v>
      </c>
      <c r="D193" s="2" t="s">
        <v>720</v>
      </c>
      <c r="E193" s="2">
        <v>4086.0</v>
      </c>
      <c r="F193" s="2">
        <v>42.0</v>
      </c>
      <c r="G193" s="2">
        <v>-2868.0</v>
      </c>
      <c r="H193" s="2">
        <v>-2490.0</v>
      </c>
      <c r="I193" s="4">
        <f t="shared" si="32"/>
        <v>-2679</v>
      </c>
      <c r="J193" s="3">
        <v>-20.0</v>
      </c>
      <c r="K193" s="3">
        <v>10.6</v>
      </c>
      <c r="L193" s="2">
        <v>3.23</v>
      </c>
      <c r="M193" s="2">
        <v>273.0</v>
      </c>
      <c r="N193" s="2">
        <v>260.0</v>
      </c>
      <c r="O193" s="3">
        <f t="shared" si="35"/>
        <v>9.090909091</v>
      </c>
      <c r="P193" s="2">
        <v>0.0</v>
      </c>
      <c r="Q193" s="4">
        <f t="shared" si="37"/>
        <v>24.81818182</v>
      </c>
      <c r="R193" s="2">
        <f t="shared" si="38"/>
        <v>0</v>
      </c>
      <c r="S193" s="4">
        <f t="shared" si="5"/>
        <v>4061.181818</v>
      </c>
      <c r="T193" s="4">
        <v>-2852.0</v>
      </c>
      <c r="U193" s="4">
        <v>-2471.0</v>
      </c>
      <c r="V193" s="4">
        <f t="shared" si="6"/>
        <v>-2661.5</v>
      </c>
      <c r="W193" s="33"/>
      <c r="X193" s="33"/>
      <c r="Y193" s="33"/>
      <c r="Z193" s="33"/>
    </row>
    <row r="194" ht="12.75" customHeight="1">
      <c r="A194" s="33" t="s">
        <v>1067</v>
      </c>
      <c r="B194" s="2" t="s">
        <v>1070</v>
      </c>
      <c r="C194" s="2" t="s">
        <v>37</v>
      </c>
      <c r="D194" s="2" t="s">
        <v>38</v>
      </c>
      <c r="E194" s="2">
        <v>6400.0</v>
      </c>
      <c r="F194" s="2">
        <v>37.0</v>
      </c>
      <c r="G194" s="2">
        <v>-5474.0</v>
      </c>
      <c r="H194" s="2">
        <v>-5310.0</v>
      </c>
      <c r="I194" s="4">
        <f t="shared" si="32"/>
        <v>-5392</v>
      </c>
      <c r="J194" s="3">
        <v>-11.4</v>
      </c>
      <c r="K194" s="3">
        <v>13.7</v>
      </c>
      <c r="L194" s="2">
        <v>3.23</v>
      </c>
      <c r="M194" s="2">
        <v>350.0</v>
      </c>
      <c r="N194" s="2">
        <v>260.0</v>
      </c>
      <c r="O194" s="3">
        <f t="shared" si="35"/>
        <v>87.27272727</v>
      </c>
      <c r="P194" s="2">
        <v>0.0</v>
      </c>
      <c r="Q194" s="4">
        <f t="shared" si="37"/>
        <v>305.4545455</v>
      </c>
      <c r="R194" s="2">
        <f t="shared" si="38"/>
        <v>0</v>
      </c>
      <c r="S194" s="4">
        <f t="shared" si="5"/>
        <v>6094.545455</v>
      </c>
      <c r="T194" s="4">
        <v>-5208.0</v>
      </c>
      <c r="U194" s="4">
        <v>-4852.0</v>
      </c>
      <c r="V194" s="4">
        <f t="shared" si="6"/>
        <v>-5030</v>
      </c>
      <c r="W194" s="33"/>
      <c r="X194" s="33"/>
      <c r="Y194" s="33"/>
      <c r="Z194" s="33"/>
    </row>
    <row r="195" ht="12.75" customHeight="1">
      <c r="A195" s="33" t="s">
        <v>1073</v>
      </c>
      <c r="B195" s="2" t="s">
        <v>1070</v>
      </c>
      <c r="C195" s="2" t="s">
        <v>37</v>
      </c>
      <c r="D195" s="2" t="s">
        <v>38</v>
      </c>
      <c r="E195" s="2">
        <v>6443.0</v>
      </c>
      <c r="F195" s="2">
        <v>44.0</v>
      </c>
      <c r="G195" s="2">
        <v>-5478.0</v>
      </c>
      <c r="H195" s="2">
        <v>-5326.0</v>
      </c>
      <c r="I195" s="4">
        <f t="shared" si="32"/>
        <v>-5402</v>
      </c>
      <c r="J195" s="3">
        <v>-11.2</v>
      </c>
      <c r="K195" s="3">
        <v>14.7</v>
      </c>
      <c r="L195" s="2">
        <v>3.26</v>
      </c>
      <c r="M195" s="2">
        <v>350.0</v>
      </c>
      <c r="N195" s="2">
        <v>260.0</v>
      </c>
      <c r="O195" s="3">
        <f t="shared" si="35"/>
        <v>89.09090909</v>
      </c>
      <c r="P195" s="2">
        <v>0.0</v>
      </c>
      <c r="Q195" s="4">
        <f t="shared" si="37"/>
        <v>311.8181818</v>
      </c>
      <c r="R195" s="2">
        <f t="shared" si="38"/>
        <v>0</v>
      </c>
      <c r="S195" s="4">
        <f t="shared" si="5"/>
        <v>6131.181818</v>
      </c>
      <c r="T195" s="4">
        <v>-5211.0</v>
      </c>
      <c r="U195" s="4">
        <v>-4948.0</v>
      </c>
      <c r="V195" s="4">
        <f t="shared" si="6"/>
        <v>-5079.5</v>
      </c>
      <c r="W195" s="33"/>
      <c r="X195" s="33"/>
      <c r="Y195" s="33"/>
      <c r="Z195" s="33"/>
    </row>
    <row r="196" ht="12.75" customHeight="1">
      <c r="A196" s="33" t="s">
        <v>1077</v>
      </c>
      <c r="B196" s="2" t="s">
        <v>1080</v>
      </c>
      <c r="C196" s="2" t="s">
        <v>37</v>
      </c>
      <c r="D196" s="2" t="s">
        <v>55</v>
      </c>
      <c r="E196" s="2">
        <v>6608.0</v>
      </c>
      <c r="F196" s="2">
        <v>47.0</v>
      </c>
      <c r="G196" s="2">
        <v>-5710.0</v>
      </c>
      <c r="H196" s="2">
        <v>-5540.0</v>
      </c>
      <c r="I196" s="4">
        <f t="shared" si="32"/>
        <v>-5625</v>
      </c>
      <c r="J196" s="3">
        <v>-22.3</v>
      </c>
      <c r="K196" s="3">
        <v>11.5</v>
      </c>
      <c r="L196" s="2">
        <v>3.5</v>
      </c>
      <c r="M196" s="2">
        <v>273.0</v>
      </c>
      <c r="N196" s="2">
        <v>260.0</v>
      </c>
      <c r="O196" s="3">
        <v>0.0</v>
      </c>
      <c r="P196" s="2">
        <v>50.0</v>
      </c>
      <c r="Q196" s="4">
        <f t="shared" si="37"/>
        <v>0</v>
      </c>
      <c r="R196" s="2">
        <f t="shared" si="38"/>
        <v>130</v>
      </c>
      <c r="S196" s="4">
        <f t="shared" si="5"/>
        <v>6478</v>
      </c>
      <c r="T196" s="4">
        <v>-5527.0</v>
      </c>
      <c r="U196" s="4">
        <v>-5327.0</v>
      </c>
      <c r="V196" s="4">
        <f t="shared" si="6"/>
        <v>-5427</v>
      </c>
      <c r="W196" s="33"/>
      <c r="X196" s="33"/>
      <c r="Y196" s="33"/>
      <c r="Z196" s="33"/>
    </row>
    <row r="197" ht="12.75" customHeight="1">
      <c r="A197" s="33" t="s">
        <v>1086</v>
      </c>
      <c r="B197" s="2" t="s">
        <v>1088</v>
      </c>
      <c r="C197" s="2" t="s">
        <v>37</v>
      </c>
      <c r="D197" s="2" t="s">
        <v>55</v>
      </c>
      <c r="E197" s="2">
        <v>6760.0</v>
      </c>
      <c r="F197" s="2">
        <v>75.0</v>
      </c>
      <c r="G197" s="2">
        <v>-5800.0</v>
      </c>
      <c r="H197" s="2">
        <v>-5486.0</v>
      </c>
      <c r="I197" s="4">
        <f t="shared" si="32"/>
        <v>-5643</v>
      </c>
      <c r="J197" s="3">
        <v>-14.9</v>
      </c>
      <c r="K197" s="3"/>
      <c r="L197" s="2"/>
      <c r="M197" s="2">
        <v>273.0</v>
      </c>
      <c r="N197" s="2">
        <v>260.0</v>
      </c>
      <c r="O197" s="3">
        <f t="shared" ref="O197:O206" si="39">-100*(-21-J197)/11</f>
        <v>55.45454545</v>
      </c>
      <c r="P197" s="2">
        <v>0.0</v>
      </c>
      <c r="Q197" s="4">
        <f t="shared" si="37"/>
        <v>151.3909091</v>
      </c>
      <c r="R197" s="2">
        <f t="shared" si="38"/>
        <v>0</v>
      </c>
      <c r="S197" s="4">
        <f t="shared" si="5"/>
        <v>6608.609091</v>
      </c>
      <c r="T197" s="4">
        <v>-5666.0</v>
      </c>
      <c r="U197" s="4">
        <v>-5384.0</v>
      </c>
      <c r="V197" s="4">
        <f t="shared" si="6"/>
        <v>-5525</v>
      </c>
      <c r="W197" s="33"/>
      <c r="X197" s="33"/>
      <c r="Y197" s="33"/>
      <c r="Z197" s="33"/>
    </row>
    <row r="198" ht="12.75" customHeight="1">
      <c r="A198" s="33" t="s">
        <v>1093</v>
      </c>
      <c r="B198" s="2" t="s">
        <v>1096</v>
      </c>
      <c r="C198" s="2" t="s">
        <v>37</v>
      </c>
      <c r="D198" s="2" t="s">
        <v>55</v>
      </c>
      <c r="E198" s="2">
        <v>3114.0</v>
      </c>
      <c r="F198" s="2">
        <v>30.0</v>
      </c>
      <c r="G198" s="2">
        <v>-1446.0</v>
      </c>
      <c r="H198" s="2">
        <v>-1286.0</v>
      </c>
      <c r="I198" s="4">
        <f t="shared" si="32"/>
        <v>-1366</v>
      </c>
      <c r="J198" s="3">
        <v>-20.0</v>
      </c>
      <c r="K198" s="3">
        <v>10.7</v>
      </c>
      <c r="L198" s="2">
        <v>3.19</v>
      </c>
      <c r="M198" s="2">
        <v>273.0</v>
      </c>
      <c r="N198" s="2">
        <v>260.0</v>
      </c>
      <c r="O198" s="3">
        <f t="shared" si="39"/>
        <v>9.090909091</v>
      </c>
      <c r="P198" s="2">
        <v>0.0</v>
      </c>
      <c r="Q198" s="4">
        <f t="shared" si="37"/>
        <v>24.81818182</v>
      </c>
      <c r="R198" s="2">
        <f t="shared" si="38"/>
        <v>0</v>
      </c>
      <c r="S198" s="4">
        <f t="shared" si="5"/>
        <v>3089.181818</v>
      </c>
      <c r="T198" s="4">
        <v>-1425.0</v>
      </c>
      <c r="U198" s="4">
        <v>-1269.0</v>
      </c>
      <c r="V198" s="4">
        <f t="shared" si="6"/>
        <v>-1347</v>
      </c>
      <c r="W198" s="33"/>
      <c r="X198" s="33"/>
      <c r="Y198" s="33"/>
      <c r="Z198" s="33"/>
    </row>
    <row r="199" ht="12.75" customHeight="1">
      <c r="A199" s="33" t="s">
        <v>1101</v>
      </c>
      <c r="B199" s="2" t="s">
        <v>1103</v>
      </c>
      <c r="C199" s="2" t="s">
        <v>37</v>
      </c>
      <c r="D199" s="2" t="s">
        <v>720</v>
      </c>
      <c r="E199" s="2">
        <v>4528.0</v>
      </c>
      <c r="F199" s="2">
        <v>28.0</v>
      </c>
      <c r="G199" s="2">
        <v>-3363.0</v>
      </c>
      <c r="H199" s="2">
        <v>-3102.0</v>
      </c>
      <c r="I199" s="4">
        <f t="shared" si="32"/>
        <v>-3232.5</v>
      </c>
      <c r="J199" s="3">
        <v>-20.7</v>
      </c>
      <c r="K199" s="3">
        <v>10.1</v>
      </c>
      <c r="L199" s="2">
        <v>3.19</v>
      </c>
      <c r="M199" s="2">
        <v>273.0</v>
      </c>
      <c r="N199" s="2">
        <v>260.0</v>
      </c>
      <c r="O199" s="3">
        <f t="shared" si="39"/>
        <v>2.727272727</v>
      </c>
      <c r="P199" s="2">
        <v>0.0</v>
      </c>
      <c r="Q199" s="4">
        <f t="shared" si="37"/>
        <v>7.445454545</v>
      </c>
      <c r="R199" s="2">
        <f t="shared" si="38"/>
        <v>0</v>
      </c>
      <c r="S199" s="4">
        <f t="shared" si="5"/>
        <v>4520.554545</v>
      </c>
      <c r="T199" s="4">
        <v>-3360.0</v>
      </c>
      <c r="U199" s="4">
        <v>-3101.0</v>
      </c>
      <c r="V199" s="4">
        <f t="shared" si="6"/>
        <v>-3230.5</v>
      </c>
      <c r="W199" s="33"/>
      <c r="X199" s="33"/>
      <c r="Y199" s="33"/>
      <c r="Z199" s="33"/>
    </row>
    <row r="200" ht="12.75" customHeight="1">
      <c r="A200" s="33" t="s">
        <v>1106</v>
      </c>
      <c r="B200" s="2" t="s">
        <v>1108</v>
      </c>
      <c r="C200" s="2" t="s">
        <v>37</v>
      </c>
      <c r="D200" s="2" t="s">
        <v>55</v>
      </c>
      <c r="E200" s="2">
        <v>4910.0</v>
      </c>
      <c r="F200" s="2">
        <v>15.0</v>
      </c>
      <c r="G200" s="2">
        <v>-3709.0</v>
      </c>
      <c r="H200" s="2">
        <v>-3642.0</v>
      </c>
      <c r="I200" s="4">
        <f t="shared" si="32"/>
        <v>-3675.5</v>
      </c>
      <c r="J200" s="3">
        <v>-18.6</v>
      </c>
      <c r="K200" s="3">
        <v>11.8</v>
      </c>
      <c r="L200" s="2">
        <v>3.3</v>
      </c>
      <c r="M200" s="2">
        <v>273.0</v>
      </c>
      <c r="N200" s="2">
        <v>260.0</v>
      </c>
      <c r="O200" s="3">
        <f t="shared" si="39"/>
        <v>21.81818182</v>
      </c>
      <c r="P200" s="2">
        <v>0.0</v>
      </c>
      <c r="Q200" s="4">
        <f t="shared" si="37"/>
        <v>59.56363636</v>
      </c>
      <c r="R200" s="2">
        <f t="shared" si="38"/>
        <v>0</v>
      </c>
      <c r="S200" s="4">
        <f t="shared" si="5"/>
        <v>4850.436364</v>
      </c>
      <c r="T200" s="4">
        <v>-3651.0</v>
      </c>
      <c r="U200" s="4">
        <v>-3538.0</v>
      </c>
      <c r="V200" s="4">
        <f t="shared" si="6"/>
        <v>-3594.5</v>
      </c>
      <c r="W200" s="33"/>
      <c r="X200" s="33"/>
      <c r="Y200" s="33"/>
      <c r="Z200" s="33"/>
    </row>
    <row r="201" ht="12.75" customHeight="1">
      <c r="A201" s="33" t="s">
        <v>1112</v>
      </c>
      <c r="B201" s="2" t="s">
        <v>1115</v>
      </c>
      <c r="C201" s="2" t="s">
        <v>37</v>
      </c>
      <c r="D201" s="2" t="s">
        <v>55</v>
      </c>
      <c r="E201" s="2">
        <v>4570.0</v>
      </c>
      <c r="F201" s="2">
        <v>60.0</v>
      </c>
      <c r="G201" s="2">
        <v>-3515.0</v>
      </c>
      <c r="H201" s="2">
        <v>-3041.0</v>
      </c>
      <c r="I201" s="4">
        <f t="shared" si="32"/>
        <v>-3278</v>
      </c>
      <c r="J201" s="3">
        <v>-20.1</v>
      </c>
      <c r="K201" s="3">
        <v>9.2</v>
      </c>
      <c r="L201" s="2">
        <v>3.2</v>
      </c>
      <c r="M201" s="2">
        <v>273.0</v>
      </c>
      <c r="N201" s="2">
        <v>260.0</v>
      </c>
      <c r="O201" s="3">
        <f t="shared" si="39"/>
        <v>8.181818182</v>
      </c>
      <c r="P201" s="2">
        <v>0.0</v>
      </c>
      <c r="Q201" s="4">
        <f t="shared" si="37"/>
        <v>22.33636364</v>
      </c>
      <c r="R201" s="2">
        <f t="shared" si="38"/>
        <v>0</v>
      </c>
      <c r="S201" s="4">
        <f t="shared" si="5"/>
        <v>4547.663636</v>
      </c>
      <c r="T201" s="4">
        <v>-3498.0</v>
      </c>
      <c r="U201" s="4">
        <v>-3029.0</v>
      </c>
      <c r="V201" s="4">
        <f t="shared" si="6"/>
        <v>-3263.5</v>
      </c>
      <c r="W201" s="33"/>
      <c r="X201" s="33"/>
      <c r="Y201" s="33"/>
      <c r="Z201" s="33"/>
    </row>
    <row r="202" ht="12.75" customHeight="1">
      <c r="A202" s="33" t="s">
        <v>1120</v>
      </c>
      <c r="B202" s="2" t="s">
        <v>1122</v>
      </c>
      <c r="C202" s="2" t="s">
        <v>37</v>
      </c>
      <c r="D202" s="2" t="s">
        <v>55</v>
      </c>
      <c r="E202" s="2">
        <v>5553.0</v>
      </c>
      <c r="F202" s="2">
        <v>40.0</v>
      </c>
      <c r="G202" s="2">
        <v>-4486.0</v>
      </c>
      <c r="H202" s="2">
        <v>-4336.0</v>
      </c>
      <c r="I202" s="4">
        <f t="shared" si="32"/>
        <v>-4411</v>
      </c>
      <c r="J202" s="3">
        <v>-10.5</v>
      </c>
      <c r="K202" s="3">
        <v>14.6</v>
      </c>
      <c r="L202" s="2">
        <v>3.18</v>
      </c>
      <c r="M202" s="2">
        <v>273.0</v>
      </c>
      <c r="N202" s="2">
        <v>260.0</v>
      </c>
      <c r="O202" s="3">
        <f t="shared" si="39"/>
        <v>95.45454545</v>
      </c>
      <c r="P202" s="2">
        <v>0.0</v>
      </c>
      <c r="Q202" s="4">
        <f t="shared" si="37"/>
        <v>260.5909091</v>
      </c>
      <c r="R202" s="2">
        <f t="shared" si="38"/>
        <v>0</v>
      </c>
      <c r="S202" s="4">
        <f t="shared" si="5"/>
        <v>5292.409091</v>
      </c>
      <c r="T202" s="4">
        <v>-4245.0</v>
      </c>
      <c r="U202" s="4">
        <v>-3991.0</v>
      </c>
      <c r="V202" s="4">
        <f t="shared" si="6"/>
        <v>-4118</v>
      </c>
      <c r="W202" s="33"/>
      <c r="X202" s="33"/>
      <c r="Y202" s="33"/>
      <c r="Z202" s="33"/>
    </row>
    <row r="203" ht="12.75" customHeight="1">
      <c r="A203" s="33" t="s">
        <v>1126</v>
      </c>
      <c r="B203" s="2" t="s">
        <v>1129</v>
      </c>
      <c r="C203" s="2" t="s">
        <v>37</v>
      </c>
      <c r="D203" s="2" t="s">
        <v>55</v>
      </c>
      <c r="E203" s="2">
        <v>4485.0</v>
      </c>
      <c r="F203" s="2">
        <v>41.0</v>
      </c>
      <c r="G203" s="2">
        <v>-3355.0</v>
      </c>
      <c r="H203" s="2">
        <v>-3026.0</v>
      </c>
      <c r="I203" s="4">
        <f t="shared" si="32"/>
        <v>-3190.5</v>
      </c>
      <c r="J203" s="3">
        <v>-21.0</v>
      </c>
      <c r="K203" s="3">
        <v>10.2</v>
      </c>
      <c r="L203" s="2"/>
      <c r="M203" s="2">
        <v>273.0</v>
      </c>
      <c r="N203" s="2">
        <v>260.0</v>
      </c>
      <c r="O203" s="3">
        <f t="shared" si="39"/>
        <v>0</v>
      </c>
      <c r="P203" s="2">
        <v>0.0</v>
      </c>
      <c r="Q203" s="4">
        <f t="shared" si="37"/>
        <v>0</v>
      </c>
      <c r="R203" s="2">
        <f t="shared" si="38"/>
        <v>0</v>
      </c>
      <c r="S203" s="4">
        <f t="shared" si="5"/>
        <v>4485</v>
      </c>
      <c r="T203" s="4">
        <v>-3355.0</v>
      </c>
      <c r="U203" s="4">
        <v>-3026.0</v>
      </c>
      <c r="V203" s="4">
        <f t="shared" si="6"/>
        <v>-3190.5</v>
      </c>
      <c r="W203" s="33"/>
      <c r="X203" s="33"/>
      <c r="Y203" s="33"/>
      <c r="Z203" s="33"/>
    </row>
    <row r="204" ht="12.75" customHeight="1">
      <c r="A204" s="33" t="s">
        <v>1133</v>
      </c>
      <c r="B204" s="2" t="s">
        <v>1136</v>
      </c>
      <c r="C204" s="2" t="s">
        <v>37</v>
      </c>
      <c r="D204" s="2" t="s">
        <v>55</v>
      </c>
      <c r="E204" s="2">
        <v>7115.0</v>
      </c>
      <c r="F204" s="2">
        <v>55.0</v>
      </c>
      <c r="G204" s="2">
        <v>-6074.0</v>
      </c>
      <c r="H204" s="2">
        <v>-5851.0</v>
      </c>
      <c r="I204" s="4">
        <f t="shared" si="32"/>
        <v>-5962.5</v>
      </c>
      <c r="J204" s="3">
        <v>-15.91</v>
      </c>
      <c r="K204" s="3">
        <v>15.2</v>
      </c>
      <c r="L204" s="2">
        <v>3.26</v>
      </c>
      <c r="M204" s="2">
        <v>273.0</v>
      </c>
      <c r="N204" s="2">
        <v>260.0</v>
      </c>
      <c r="O204" s="3">
        <f t="shared" si="39"/>
        <v>46.27272727</v>
      </c>
      <c r="P204" s="2">
        <v>0.0</v>
      </c>
      <c r="Q204" s="4">
        <f t="shared" si="37"/>
        <v>126.3245455</v>
      </c>
      <c r="R204" s="2">
        <f t="shared" si="38"/>
        <v>0</v>
      </c>
      <c r="S204" s="4">
        <f t="shared" si="5"/>
        <v>6988.675455</v>
      </c>
      <c r="T204" s="4">
        <v>-5985.0</v>
      </c>
      <c r="U204" s="4">
        <v>-5744.0</v>
      </c>
      <c r="V204" s="4">
        <f t="shared" si="6"/>
        <v>-5864.5</v>
      </c>
      <c r="W204" s="33"/>
      <c r="X204" s="33"/>
      <c r="Y204" s="33"/>
      <c r="Z204" s="33"/>
    </row>
    <row r="205" ht="12.75" customHeight="1">
      <c r="A205" s="33" t="s">
        <v>1139</v>
      </c>
      <c r="B205" s="2" t="s">
        <v>1141</v>
      </c>
      <c r="C205" s="2" t="s">
        <v>37</v>
      </c>
      <c r="D205" s="2" t="s">
        <v>55</v>
      </c>
      <c r="E205" s="2">
        <v>5041.0</v>
      </c>
      <c r="F205" s="2">
        <v>13.0</v>
      </c>
      <c r="G205" s="2">
        <v>-3946.0</v>
      </c>
      <c r="H205" s="2">
        <v>-3780.0</v>
      </c>
      <c r="I205" s="4">
        <f t="shared" si="32"/>
        <v>-3863</v>
      </c>
      <c r="J205" s="3">
        <v>-20.6</v>
      </c>
      <c r="K205" s="3">
        <v>9.5</v>
      </c>
      <c r="L205" s="2">
        <v>3.2</v>
      </c>
      <c r="M205" s="2">
        <v>273.0</v>
      </c>
      <c r="N205" s="2">
        <v>260.0</v>
      </c>
      <c r="O205" s="3">
        <f t="shared" si="39"/>
        <v>3.636363636</v>
      </c>
      <c r="P205" s="2">
        <v>0.0</v>
      </c>
      <c r="Q205" s="4">
        <f t="shared" si="37"/>
        <v>9.927272727</v>
      </c>
      <c r="R205" s="2">
        <f t="shared" si="38"/>
        <v>0</v>
      </c>
      <c r="S205" s="4">
        <f t="shared" si="5"/>
        <v>5031.072727</v>
      </c>
      <c r="T205" s="4">
        <v>-3946.0</v>
      </c>
      <c r="U205" s="4">
        <v>-3768.0</v>
      </c>
      <c r="V205" s="4">
        <f t="shared" si="6"/>
        <v>-3857</v>
      </c>
      <c r="W205" s="33"/>
      <c r="X205" s="33"/>
      <c r="Y205" s="33"/>
      <c r="Z205" s="33"/>
    </row>
    <row r="206" ht="12.75" customHeight="1">
      <c r="A206" s="33" t="s">
        <v>1143</v>
      </c>
      <c r="B206" s="2" t="s">
        <v>1146</v>
      </c>
      <c r="C206" s="2" t="s">
        <v>37</v>
      </c>
      <c r="D206" s="2" t="s">
        <v>55</v>
      </c>
      <c r="E206" s="2">
        <v>4523.0</v>
      </c>
      <c r="F206" s="2">
        <v>37.0</v>
      </c>
      <c r="G206" s="2">
        <v>-3363.0</v>
      </c>
      <c r="H206" s="2">
        <v>-3099.0</v>
      </c>
      <c r="I206" s="4">
        <f t="shared" si="32"/>
        <v>-3231</v>
      </c>
      <c r="J206" s="3">
        <v>-19.4</v>
      </c>
      <c r="K206" s="3">
        <v>10.5</v>
      </c>
      <c r="L206" s="2">
        <v>3.3</v>
      </c>
      <c r="M206" s="2">
        <v>273.0</v>
      </c>
      <c r="N206" s="2">
        <v>260.0</v>
      </c>
      <c r="O206" s="3">
        <f t="shared" si="39"/>
        <v>14.54545455</v>
      </c>
      <c r="P206" s="2">
        <v>0.0</v>
      </c>
      <c r="Q206" s="4">
        <f t="shared" si="37"/>
        <v>39.70909091</v>
      </c>
      <c r="R206" s="2">
        <f t="shared" si="38"/>
        <v>0</v>
      </c>
      <c r="S206" s="4">
        <f t="shared" si="5"/>
        <v>4483.290909</v>
      </c>
      <c r="T206" s="4">
        <v>-3349.0</v>
      </c>
      <c r="U206" s="4">
        <v>-3029.0</v>
      </c>
      <c r="V206" s="4">
        <f t="shared" si="6"/>
        <v>-3189</v>
      </c>
      <c r="W206" s="33"/>
      <c r="X206" s="33"/>
      <c r="Y206" s="33"/>
      <c r="Z206" s="33"/>
    </row>
    <row r="207" ht="12.75" customHeight="1">
      <c r="A207" s="33" t="s">
        <v>1150</v>
      </c>
      <c r="B207" s="2" t="s">
        <v>1153</v>
      </c>
      <c r="C207" s="2" t="s">
        <v>1154</v>
      </c>
      <c r="D207" s="2" t="s">
        <v>1155</v>
      </c>
      <c r="E207" s="2">
        <v>3911.0</v>
      </c>
      <c r="F207" s="2">
        <v>44.0</v>
      </c>
      <c r="G207" s="2">
        <v>-2563.0</v>
      </c>
      <c r="H207" s="2">
        <v>-2210.0</v>
      </c>
      <c r="I207" s="4">
        <f t="shared" si="32"/>
        <v>-2386.5</v>
      </c>
      <c r="J207" s="3">
        <v>-19.5</v>
      </c>
      <c r="K207" s="3">
        <v>9.4</v>
      </c>
      <c r="L207" s="2">
        <v>3.16</v>
      </c>
      <c r="M207" s="2">
        <v>495.0</v>
      </c>
      <c r="N207" s="2">
        <v>500.0</v>
      </c>
      <c r="O207" s="3">
        <v>0.0</v>
      </c>
      <c r="P207" s="2">
        <v>0.0</v>
      </c>
      <c r="Q207" s="4">
        <f t="shared" si="37"/>
        <v>0</v>
      </c>
      <c r="R207" s="2">
        <f t="shared" si="38"/>
        <v>0</v>
      </c>
      <c r="S207" s="4">
        <f t="shared" si="5"/>
        <v>3911</v>
      </c>
      <c r="T207" s="4">
        <v>-2563.0</v>
      </c>
      <c r="U207" s="4">
        <v>-2210.0</v>
      </c>
      <c r="V207" s="4">
        <f t="shared" si="6"/>
        <v>-2386.5</v>
      </c>
      <c r="W207" s="33"/>
      <c r="X207" s="33"/>
      <c r="Y207" s="33"/>
      <c r="Z207" s="33"/>
    </row>
    <row r="208" ht="12.75" customHeight="1">
      <c r="A208" s="33" t="s">
        <v>1159</v>
      </c>
      <c r="B208" s="2" t="s">
        <v>1153</v>
      </c>
      <c r="C208" s="2" t="s">
        <v>1154</v>
      </c>
      <c r="D208" s="2" t="s">
        <v>1155</v>
      </c>
      <c r="E208" s="2">
        <v>3901.0</v>
      </c>
      <c r="F208" s="2">
        <v>31.0</v>
      </c>
      <c r="G208" s="2">
        <v>-2470.0</v>
      </c>
      <c r="H208" s="2">
        <v>-2291.0</v>
      </c>
      <c r="I208" s="4">
        <f t="shared" si="32"/>
        <v>-2380.5</v>
      </c>
      <c r="J208" s="3">
        <v>-19.7</v>
      </c>
      <c r="K208" s="3">
        <v>9.2</v>
      </c>
      <c r="L208" s="2">
        <v>3.18</v>
      </c>
      <c r="M208" s="2">
        <v>495.0</v>
      </c>
      <c r="N208" s="2">
        <v>500.0</v>
      </c>
      <c r="O208" s="3">
        <v>0.0</v>
      </c>
      <c r="P208" s="2">
        <v>0.0</v>
      </c>
      <c r="Q208" s="4">
        <f t="shared" si="37"/>
        <v>0</v>
      </c>
      <c r="R208" s="2">
        <f t="shared" si="38"/>
        <v>0</v>
      </c>
      <c r="S208" s="4">
        <f t="shared" si="5"/>
        <v>3901</v>
      </c>
      <c r="T208" s="4">
        <v>-2470.0</v>
      </c>
      <c r="U208" s="4">
        <v>-2291.0</v>
      </c>
      <c r="V208" s="4">
        <f t="shared" si="6"/>
        <v>-2380.5</v>
      </c>
      <c r="W208" s="33"/>
      <c r="X208" s="33"/>
      <c r="Y208" s="33"/>
      <c r="Z208" s="33"/>
    </row>
    <row r="209" ht="12.75" customHeight="1">
      <c r="A209" s="33" t="s">
        <v>1163</v>
      </c>
      <c r="B209" s="2" t="s">
        <v>1166</v>
      </c>
      <c r="C209" s="2" t="s">
        <v>1167</v>
      </c>
      <c r="D209" s="2" t="s">
        <v>1168</v>
      </c>
      <c r="E209" s="2">
        <v>4368.0</v>
      </c>
      <c r="F209" s="2">
        <v>32.0</v>
      </c>
      <c r="G209" s="2">
        <v>-3091.0</v>
      </c>
      <c r="H209" s="2">
        <v>-2905.0</v>
      </c>
      <c r="I209" s="4">
        <f t="shared" si="32"/>
        <v>-2998</v>
      </c>
      <c r="J209" s="3">
        <v>-19.9</v>
      </c>
      <c r="K209" s="3">
        <v>13.6</v>
      </c>
      <c r="L209" s="2">
        <v>3.33</v>
      </c>
      <c r="M209" s="2">
        <v>330.0</v>
      </c>
      <c r="N209" s="2">
        <v>500.0</v>
      </c>
      <c r="O209" s="3">
        <f t="shared" ref="O209:O213" si="40">-100*(-21.8-J209)/9.8</f>
        <v>19.3877551</v>
      </c>
      <c r="P209" s="2">
        <v>0.0</v>
      </c>
      <c r="Q209" s="4">
        <f t="shared" si="37"/>
        <v>63.97959184</v>
      </c>
      <c r="R209" s="2">
        <f t="shared" si="38"/>
        <v>0</v>
      </c>
      <c r="S209" s="4">
        <f t="shared" si="5"/>
        <v>4304.020408</v>
      </c>
      <c r="T209" s="4">
        <v>-3011.0</v>
      </c>
      <c r="U209" s="4">
        <v>-2882.0</v>
      </c>
      <c r="V209" s="4">
        <f t="shared" si="6"/>
        <v>-2946.5</v>
      </c>
      <c r="W209" s="33"/>
      <c r="X209" s="33"/>
      <c r="Y209" s="33"/>
      <c r="Z209" s="33"/>
    </row>
    <row r="210" ht="12.75" customHeight="1">
      <c r="A210" s="33" t="s">
        <v>1171</v>
      </c>
      <c r="B210" s="2" t="s">
        <v>1166</v>
      </c>
      <c r="C210" s="2" t="s">
        <v>1167</v>
      </c>
      <c r="D210" s="2" t="s">
        <v>1168</v>
      </c>
      <c r="E210" s="2">
        <v>4532.0</v>
      </c>
      <c r="F210" s="2">
        <v>37.0</v>
      </c>
      <c r="G210" s="2">
        <v>-3366.0</v>
      </c>
      <c r="H210" s="2">
        <v>-3099.0</v>
      </c>
      <c r="I210" s="4">
        <f t="shared" si="32"/>
        <v>-3232.5</v>
      </c>
      <c r="J210" s="3">
        <v>-19.0</v>
      </c>
      <c r="K210" s="3">
        <v>12.6</v>
      </c>
      <c r="L210" s="2">
        <v>3.17</v>
      </c>
      <c r="M210" s="2">
        <v>330.0</v>
      </c>
      <c r="N210" s="2">
        <v>500.0</v>
      </c>
      <c r="O210" s="3">
        <f t="shared" si="40"/>
        <v>28.57142857</v>
      </c>
      <c r="P210" s="2">
        <v>0.0</v>
      </c>
      <c r="Q210" s="4">
        <f t="shared" si="37"/>
        <v>94.28571429</v>
      </c>
      <c r="R210" s="2">
        <f t="shared" si="38"/>
        <v>0</v>
      </c>
      <c r="S210" s="4">
        <f t="shared" si="5"/>
        <v>4437.714286</v>
      </c>
      <c r="T210" s="4">
        <v>-3333.0</v>
      </c>
      <c r="U210" s="4">
        <v>-2926.0</v>
      </c>
      <c r="V210" s="4">
        <f t="shared" si="6"/>
        <v>-3129.5</v>
      </c>
      <c r="W210" s="33"/>
      <c r="X210" s="33"/>
      <c r="Y210" s="33"/>
      <c r="Z210" s="33"/>
    </row>
    <row r="211" ht="12.75" customHeight="1">
      <c r="A211" s="33" t="s">
        <v>1175</v>
      </c>
      <c r="B211" s="2" t="s">
        <v>1166</v>
      </c>
      <c r="C211" s="2" t="s">
        <v>1167</v>
      </c>
      <c r="D211" s="2" t="s">
        <v>1168</v>
      </c>
      <c r="E211" s="2">
        <v>4570.0</v>
      </c>
      <c r="F211" s="2">
        <v>36.0</v>
      </c>
      <c r="G211" s="2">
        <v>-3495.0</v>
      </c>
      <c r="H211" s="2">
        <v>-3102.0</v>
      </c>
      <c r="I211" s="4">
        <f t="shared" si="32"/>
        <v>-3298.5</v>
      </c>
      <c r="J211" s="3">
        <v>-18.0</v>
      </c>
      <c r="K211" s="3">
        <v>11.9</v>
      </c>
      <c r="L211" s="2">
        <v>3.16</v>
      </c>
      <c r="M211" s="2">
        <v>330.0</v>
      </c>
      <c r="N211" s="2">
        <v>500.0</v>
      </c>
      <c r="O211" s="3">
        <f t="shared" si="40"/>
        <v>38.7755102</v>
      </c>
      <c r="P211" s="2">
        <v>0.0</v>
      </c>
      <c r="Q211" s="4">
        <f t="shared" si="37"/>
        <v>127.9591837</v>
      </c>
      <c r="R211" s="2">
        <f t="shared" si="38"/>
        <v>0</v>
      </c>
      <c r="S211" s="4">
        <f t="shared" si="5"/>
        <v>4442.040816</v>
      </c>
      <c r="T211" s="4">
        <v>-3334.0</v>
      </c>
      <c r="U211" s="4">
        <v>-2929.0</v>
      </c>
      <c r="V211" s="4">
        <f t="shared" si="6"/>
        <v>-3131.5</v>
      </c>
      <c r="W211" s="33"/>
      <c r="X211" s="33"/>
      <c r="Y211" s="33"/>
      <c r="Z211" s="33"/>
    </row>
    <row r="212" ht="12.75" customHeight="1">
      <c r="A212" s="33" t="s">
        <v>1179</v>
      </c>
      <c r="B212" s="2" t="s">
        <v>1166</v>
      </c>
      <c r="C212" s="2" t="s">
        <v>1167</v>
      </c>
      <c r="D212" s="2" t="s">
        <v>1168</v>
      </c>
      <c r="E212" s="2">
        <v>4529.0</v>
      </c>
      <c r="F212" s="2">
        <v>35.0</v>
      </c>
      <c r="G212" s="2">
        <v>-3365.0</v>
      </c>
      <c r="H212" s="2">
        <v>-3100.0</v>
      </c>
      <c r="I212" s="4">
        <f t="shared" si="32"/>
        <v>-3232.5</v>
      </c>
      <c r="J212" s="3">
        <v>-20.0</v>
      </c>
      <c r="K212" s="3">
        <v>13.1</v>
      </c>
      <c r="L212" s="2">
        <v>3.27</v>
      </c>
      <c r="M212" s="2">
        <v>330.0</v>
      </c>
      <c r="N212" s="2">
        <v>500.0</v>
      </c>
      <c r="O212" s="3">
        <f t="shared" si="40"/>
        <v>18.36734694</v>
      </c>
      <c r="P212" s="2">
        <v>0.0</v>
      </c>
      <c r="Q212" s="4">
        <f t="shared" si="37"/>
        <v>60.6122449</v>
      </c>
      <c r="R212" s="2">
        <f t="shared" si="38"/>
        <v>0</v>
      </c>
      <c r="S212" s="4">
        <f t="shared" si="5"/>
        <v>4468.387755</v>
      </c>
      <c r="T212" s="4">
        <v>-3341.0</v>
      </c>
      <c r="U212" s="4">
        <v>-3023.0</v>
      </c>
      <c r="V212" s="4">
        <f t="shared" si="6"/>
        <v>-3182</v>
      </c>
      <c r="W212" s="33"/>
      <c r="X212" s="33"/>
      <c r="Y212" s="33"/>
      <c r="Z212" s="33"/>
    </row>
    <row r="213" ht="12.75" customHeight="1">
      <c r="A213" s="33" t="s">
        <v>1184</v>
      </c>
      <c r="B213" s="2" t="s">
        <v>1166</v>
      </c>
      <c r="C213" s="2" t="s">
        <v>1167</v>
      </c>
      <c r="D213" s="2" t="s">
        <v>1168</v>
      </c>
      <c r="E213" s="2">
        <v>4364.0</v>
      </c>
      <c r="F213" s="2">
        <v>29.0</v>
      </c>
      <c r="G213" s="2">
        <v>-3086.0</v>
      </c>
      <c r="H213" s="2">
        <v>-2905.0</v>
      </c>
      <c r="I213" s="4">
        <f t="shared" si="32"/>
        <v>-2995.5</v>
      </c>
      <c r="J213" s="3">
        <v>-20.1</v>
      </c>
      <c r="K213" s="3">
        <v>12.1</v>
      </c>
      <c r="L213" s="2">
        <v>3.2</v>
      </c>
      <c r="M213" s="2">
        <v>330.0</v>
      </c>
      <c r="N213" s="2">
        <v>500.0</v>
      </c>
      <c r="O213" s="3">
        <f t="shared" si="40"/>
        <v>17.34693878</v>
      </c>
      <c r="P213" s="2">
        <v>0.0</v>
      </c>
      <c r="Q213" s="4">
        <f t="shared" si="37"/>
        <v>57.24489796</v>
      </c>
      <c r="R213" s="2">
        <f t="shared" si="38"/>
        <v>0</v>
      </c>
      <c r="S213" s="4">
        <f t="shared" si="5"/>
        <v>4306.755102</v>
      </c>
      <c r="T213" s="4">
        <v>-3011.0</v>
      </c>
      <c r="U213" s="4">
        <v>-2883.0</v>
      </c>
      <c r="V213" s="4">
        <f t="shared" si="6"/>
        <v>-2947</v>
      </c>
      <c r="W213" s="33"/>
      <c r="X213" s="33"/>
      <c r="Y213" s="33"/>
      <c r="Z213" s="33"/>
    </row>
    <row r="214" ht="12.75" customHeight="1">
      <c r="A214" s="33" t="s">
        <v>1189</v>
      </c>
      <c r="B214" s="2" t="s">
        <v>1192</v>
      </c>
      <c r="C214" s="2" t="s">
        <v>1154</v>
      </c>
      <c r="D214" s="2" t="s">
        <v>1155</v>
      </c>
      <c r="E214" s="2">
        <v>6237.0</v>
      </c>
      <c r="F214" s="2">
        <v>35.0</v>
      </c>
      <c r="G214" s="2">
        <v>-5306.0</v>
      </c>
      <c r="H214" s="2">
        <v>-5063.0</v>
      </c>
      <c r="I214" s="4">
        <f t="shared" si="32"/>
        <v>-5184.5</v>
      </c>
      <c r="J214" s="3">
        <v>-19.8</v>
      </c>
      <c r="K214" s="3">
        <v>8.9</v>
      </c>
      <c r="L214" s="2">
        <v>3.23</v>
      </c>
      <c r="M214" s="2">
        <v>495.0</v>
      </c>
      <c r="N214" s="2">
        <v>500.0</v>
      </c>
      <c r="O214" s="3">
        <v>0.0</v>
      </c>
      <c r="P214" s="2">
        <v>0.0</v>
      </c>
      <c r="Q214" s="4">
        <f t="shared" si="37"/>
        <v>0</v>
      </c>
      <c r="R214" s="2">
        <f t="shared" si="38"/>
        <v>0</v>
      </c>
      <c r="S214" s="4">
        <f t="shared" si="5"/>
        <v>6237</v>
      </c>
      <c r="T214" s="4">
        <v>-5306.0</v>
      </c>
      <c r="U214" s="4">
        <v>-5063.0</v>
      </c>
      <c r="V214" s="4">
        <f t="shared" si="6"/>
        <v>-5184.5</v>
      </c>
      <c r="W214" s="33"/>
      <c r="X214" s="33"/>
      <c r="Y214" s="33"/>
      <c r="Z214" s="33"/>
    </row>
    <row r="215" ht="12.75" customHeight="1">
      <c r="A215" s="33" t="s">
        <v>1196</v>
      </c>
      <c r="B215" s="2" t="s">
        <v>1192</v>
      </c>
      <c r="C215" s="2" t="s">
        <v>1154</v>
      </c>
      <c r="D215" s="2" t="s">
        <v>1155</v>
      </c>
      <c r="E215" s="2">
        <v>6415.0</v>
      </c>
      <c r="F215" s="2">
        <v>36.0</v>
      </c>
      <c r="G215" s="2">
        <v>-5474.0</v>
      </c>
      <c r="H215" s="2">
        <v>-5320.0</v>
      </c>
      <c r="I215" s="4">
        <f t="shared" si="32"/>
        <v>-5397</v>
      </c>
      <c r="J215" s="3">
        <v>-19.4</v>
      </c>
      <c r="K215" s="3">
        <v>9.0</v>
      </c>
      <c r="L215" s="2">
        <v>3.21</v>
      </c>
      <c r="M215" s="2">
        <v>495.0</v>
      </c>
      <c r="N215" s="2">
        <v>500.0</v>
      </c>
      <c r="O215" s="3">
        <v>0.0</v>
      </c>
      <c r="P215" s="2">
        <v>0.0</v>
      </c>
      <c r="Q215" s="4">
        <f t="shared" si="37"/>
        <v>0</v>
      </c>
      <c r="R215" s="2">
        <f t="shared" si="38"/>
        <v>0</v>
      </c>
      <c r="S215" s="4">
        <f t="shared" si="5"/>
        <v>6415</v>
      </c>
      <c r="T215" s="4">
        <v>-5474.0</v>
      </c>
      <c r="U215" s="4">
        <v>-5320.0</v>
      </c>
      <c r="V215" s="4">
        <f t="shared" si="6"/>
        <v>-5397</v>
      </c>
      <c r="W215" s="33"/>
      <c r="X215" s="33"/>
      <c r="Y215" s="33"/>
      <c r="Z215" s="33"/>
    </row>
    <row r="216" ht="12.75" customHeight="1">
      <c r="A216" s="33" t="s">
        <v>1200</v>
      </c>
      <c r="B216" s="2" t="s">
        <v>1203</v>
      </c>
      <c r="C216" s="2" t="s">
        <v>1204</v>
      </c>
      <c r="D216" s="2" t="s">
        <v>34</v>
      </c>
      <c r="E216" s="2">
        <v>4564.0</v>
      </c>
      <c r="F216" s="2">
        <v>33.0</v>
      </c>
      <c r="G216" s="2">
        <v>-3491.0</v>
      </c>
      <c r="H216" s="2">
        <v>-3102.0</v>
      </c>
      <c r="I216" s="4">
        <f t="shared" si="32"/>
        <v>-3296.5</v>
      </c>
      <c r="J216" s="3">
        <v>-19.6</v>
      </c>
      <c r="K216" s="3">
        <v>12.3</v>
      </c>
      <c r="L216" s="2">
        <v>3.16</v>
      </c>
      <c r="M216" s="2">
        <v>190.0</v>
      </c>
      <c r="N216" s="2">
        <v>500.0</v>
      </c>
      <c r="O216" s="3">
        <v>0.0</v>
      </c>
      <c r="P216" s="2">
        <v>50.0</v>
      </c>
      <c r="Q216" s="4">
        <f t="shared" si="37"/>
        <v>0</v>
      </c>
      <c r="R216" s="2">
        <f t="shared" si="38"/>
        <v>250</v>
      </c>
      <c r="S216" s="4">
        <f t="shared" si="5"/>
        <v>4314</v>
      </c>
      <c r="T216" s="4">
        <v>-3014.0</v>
      </c>
      <c r="U216" s="4">
        <v>-2886.0</v>
      </c>
      <c r="V216" s="4">
        <f t="shared" si="6"/>
        <v>-2950</v>
      </c>
      <c r="W216" s="33"/>
      <c r="X216" s="33"/>
      <c r="Y216" s="33"/>
      <c r="Z216" s="33"/>
    </row>
    <row r="217" ht="12.75" customHeight="1">
      <c r="A217" s="33" t="s">
        <v>1207</v>
      </c>
      <c r="B217" s="2" t="s">
        <v>1203</v>
      </c>
      <c r="C217" s="2" t="s">
        <v>1204</v>
      </c>
      <c r="D217" s="2" t="s">
        <v>34</v>
      </c>
      <c r="E217" s="2">
        <v>4717.0</v>
      </c>
      <c r="F217" s="2">
        <v>32.0</v>
      </c>
      <c r="G217" s="2">
        <v>-3629.0</v>
      </c>
      <c r="H217" s="2">
        <v>-3374.0</v>
      </c>
      <c r="I217" s="4">
        <f t="shared" si="32"/>
        <v>-3501.5</v>
      </c>
      <c r="J217" s="3">
        <v>-19.8</v>
      </c>
      <c r="K217" s="3">
        <v>12.0</v>
      </c>
      <c r="L217" s="2">
        <v>3.16</v>
      </c>
      <c r="M217" s="2">
        <v>190.0</v>
      </c>
      <c r="N217" s="2">
        <v>500.0</v>
      </c>
      <c r="O217" s="3">
        <v>0.0</v>
      </c>
      <c r="P217" s="2">
        <v>50.0</v>
      </c>
      <c r="Q217" s="4">
        <f t="shared" si="37"/>
        <v>0</v>
      </c>
      <c r="R217" s="2">
        <f t="shared" si="38"/>
        <v>250</v>
      </c>
      <c r="S217" s="4">
        <f t="shared" si="5"/>
        <v>4467</v>
      </c>
      <c r="T217" s="4">
        <v>-3339.0</v>
      </c>
      <c r="U217" s="4">
        <v>-3024.0</v>
      </c>
      <c r="V217" s="4">
        <f t="shared" si="6"/>
        <v>-3181.5</v>
      </c>
      <c r="W217" s="33"/>
      <c r="X217" s="33"/>
      <c r="Y217" s="33"/>
      <c r="Z217" s="33"/>
    </row>
    <row r="218" ht="12.75" customHeight="1">
      <c r="A218" s="33" t="s">
        <v>1211</v>
      </c>
      <c r="B218" s="2" t="s">
        <v>1213</v>
      </c>
      <c r="C218" s="2" t="s">
        <v>37</v>
      </c>
      <c r="D218" s="2" t="s">
        <v>55</v>
      </c>
      <c r="E218" s="2">
        <v>5333.0</v>
      </c>
      <c r="F218" s="2">
        <v>14.0</v>
      </c>
      <c r="G218" s="2">
        <v>-4247.0</v>
      </c>
      <c r="H218" s="2">
        <v>-4054.0</v>
      </c>
      <c r="I218" s="4">
        <f t="shared" si="32"/>
        <v>-4150.5</v>
      </c>
      <c r="J218" s="3">
        <v>-11.8</v>
      </c>
      <c r="K218" s="3">
        <v>13.3</v>
      </c>
      <c r="L218" s="2">
        <v>3.2</v>
      </c>
      <c r="M218" s="2">
        <v>273.0</v>
      </c>
      <c r="N218" s="2">
        <v>260.0</v>
      </c>
      <c r="O218" s="3">
        <f>-100*(-21-J218)/11</f>
        <v>83.63636364</v>
      </c>
      <c r="P218" s="2">
        <v>0.0</v>
      </c>
      <c r="Q218" s="4">
        <f t="shared" ref="Q218:R218" si="41">M218*O218/100</f>
        <v>228.3272727</v>
      </c>
      <c r="R218" s="2">
        <f t="shared" si="41"/>
        <v>0</v>
      </c>
      <c r="S218" s="4">
        <f t="shared" si="5"/>
        <v>5104.672727</v>
      </c>
      <c r="T218" s="4">
        <v>-3966.0</v>
      </c>
      <c r="U218" s="4">
        <v>-3805.0</v>
      </c>
      <c r="V218" s="4">
        <f t="shared" si="6"/>
        <v>-3885.5</v>
      </c>
      <c r="W218" s="33"/>
      <c r="X218" s="33"/>
      <c r="Y218" s="33"/>
      <c r="Z218" s="33"/>
    </row>
    <row r="219" ht="12.75" customHeight="1">
      <c r="A219" s="33" t="s">
        <v>1215</v>
      </c>
      <c r="B219" s="2" t="s">
        <v>1218</v>
      </c>
      <c r="C219" s="2" t="s">
        <v>1219</v>
      </c>
      <c r="D219" s="2" t="s">
        <v>1220</v>
      </c>
      <c r="E219" s="2">
        <v>7642.0</v>
      </c>
      <c r="F219" s="2">
        <v>44.0</v>
      </c>
      <c r="G219" s="2">
        <v>-6589.0</v>
      </c>
      <c r="H219" s="2">
        <v>-6426.0</v>
      </c>
      <c r="I219" s="4">
        <f t="shared" si="32"/>
        <v>-6507.5</v>
      </c>
      <c r="J219" s="3">
        <v>-15.3</v>
      </c>
      <c r="K219" s="3">
        <v>13.0</v>
      </c>
      <c r="L219" s="2">
        <v>3.15</v>
      </c>
      <c r="M219" s="2">
        <v>295.0</v>
      </c>
      <c r="N219" s="2">
        <v>500.0</v>
      </c>
      <c r="O219" s="3">
        <f t="shared" ref="O219:O223" si="42">-100*(-21.8-J219)/9.8</f>
        <v>66.32653061</v>
      </c>
      <c r="P219" s="2">
        <v>0.0</v>
      </c>
      <c r="Q219" s="4">
        <f t="shared" ref="Q219:Q313" si="43">O219*M219/100</f>
        <v>195.6632653</v>
      </c>
      <c r="R219" s="2">
        <f t="shared" ref="R219:R313" si="44">N219*P219/100</f>
        <v>0</v>
      </c>
      <c r="S219" s="4">
        <f t="shared" si="5"/>
        <v>7446.336735</v>
      </c>
      <c r="T219" s="4">
        <v>-6415.0</v>
      </c>
      <c r="U219" s="4">
        <v>-6232.0</v>
      </c>
      <c r="V219" s="4">
        <f t="shared" si="6"/>
        <v>-6323.5</v>
      </c>
      <c r="W219" s="33"/>
      <c r="X219" s="33"/>
      <c r="Y219" s="33"/>
      <c r="Z219" s="33"/>
    </row>
    <row r="220" ht="12.75" customHeight="1">
      <c r="A220" s="33" t="s">
        <v>1226</v>
      </c>
      <c r="B220" s="2" t="s">
        <v>1896</v>
      </c>
      <c r="C220" s="2" t="s">
        <v>1219</v>
      </c>
      <c r="D220" s="2" t="s">
        <v>1220</v>
      </c>
      <c r="E220" s="2">
        <v>6812.0</v>
      </c>
      <c r="F220" s="2">
        <v>46.0</v>
      </c>
      <c r="G220" s="2">
        <v>-5785.0</v>
      </c>
      <c r="H220" s="2">
        <v>-5626.0</v>
      </c>
      <c r="I220" s="4">
        <f t="shared" si="32"/>
        <v>-5705.5</v>
      </c>
      <c r="J220" s="3">
        <v>-17.1</v>
      </c>
      <c r="K220" s="3">
        <v>11.4</v>
      </c>
      <c r="L220" s="2">
        <v>3.13</v>
      </c>
      <c r="M220" s="2">
        <v>295.0</v>
      </c>
      <c r="N220" s="2">
        <v>500.0</v>
      </c>
      <c r="O220" s="3">
        <f t="shared" si="42"/>
        <v>47.95918367</v>
      </c>
      <c r="P220" s="2">
        <v>0.0</v>
      </c>
      <c r="Q220" s="4">
        <f t="shared" si="43"/>
        <v>141.4795918</v>
      </c>
      <c r="R220" s="2">
        <f t="shared" si="44"/>
        <v>0</v>
      </c>
      <c r="S220" s="4">
        <f t="shared" si="5"/>
        <v>6670.520408</v>
      </c>
      <c r="T220" s="4">
        <v>-5666.0</v>
      </c>
      <c r="U220" s="4">
        <v>-5482.0</v>
      </c>
      <c r="V220" s="4">
        <f t="shared" si="6"/>
        <v>-5574</v>
      </c>
      <c r="W220" s="33"/>
      <c r="X220" s="33"/>
      <c r="Y220" s="33"/>
      <c r="Z220" s="33"/>
    </row>
    <row r="221" ht="12.75" customHeight="1">
      <c r="A221" s="33" t="s">
        <v>1233</v>
      </c>
      <c r="B221" s="2" t="s">
        <v>1896</v>
      </c>
      <c r="C221" s="2" t="s">
        <v>1219</v>
      </c>
      <c r="D221" s="2" t="s">
        <v>1220</v>
      </c>
      <c r="E221" s="2">
        <v>3801.0</v>
      </c>
      <c r="F221" s="2">
        <v>33.0</v>
      </c>
      <c r="G221" s="2">
        <v>-2402.0</v>
      </c>
      <c r="H221" s="2">
        <v>-2136.0</v>
      </c>
      <c r="I221" s="4">
        <f t="shared" si="32"/>
        <v>-2269</v>
      </c>
      <c r="J221" s="3">
        <v>-20.6</v>
      </c>
      <c r="K221" s="3">
        <v>10.7</v>
      </c>
      <c r="L221" s="2">
        <v>3.14</v>
      </c>
      <c r="M221" s="2">
        <v>295.0</v>
      </c>
      <c r="N221" s="2">
        <v>500.0</v>
      </c>
      <c r="O221" s="3">
        <f t="shared" si="42"/>
        <v>12.24489796</v>
      </c>
      <c r="P221" s="2">
        <v>0.0</v>
      </c>
      <c r="Q221" s="4">
        <f t="shared" si="43"/>
        <v>36.12244898</v>
      </c>
      <c r="R221" s="2">
        <f t="shared" si="44"/>
        <v>0</v>
      </c>
      <c r="S221" s="4">
        <f t="shared" si="5"/>
        <v>3764.877551</v>
      </c>
      <c r="T221" s="4">
        <v>-2291.0</v>
      </c>
      <c r="U221" s="4">
        <v>-2041.0</v>
      </c>
      <c r="V221" s="4">
        <f t="shared" si="6"/>
        <v>-2166</v>
      </c>
      <c r="W221" s="33"/>
      <c r="X221" s="33"/>
      <c r="Y221" s="33"/>
      <c r="Z221" s="33"/>
    </row>
    <row r="222" ht="12.75" customHeight="1">
      <c r="A222" s="33" t="s">
        <v>1238</v>
      </c>
      <c r="B222" s="2" t="s">
        <v>1896</v>
      </c>
      <c r="C222" s="2" t="s">
        <v>1219</v>
      </c>
      <c r="D222" s="2" t="s">
        <v>1220</v>
      </c>
      <c r="E222" s="2">
        <v>3779.0</v>
      </c>
      <c r="F222" s="2">
        <v>32.0</v>
      </c>
      <c r="G222" s="2">
        <v>-2334.0</v>
      </c>
      <c r="H222" s="2">
        <v>-2047.0</v>
      </c>
      <c r="I222" s="4">
        <f t="shared" si="32"/>
        <v>-2190.5</v>
      </c>
      <c r="J222" s="3">
        <v>-20.8</v>
      </c>
      <c r="K222" s="3">
        <v>9.4</v>
      </c>
      <c r="L222" s="2">
        <v>3.13</v>
      </c>
      <c r="M222" s="2">
        <v>295.0</v>
      </c>
      <c r="N222" s="2">
        <v>500.0</v>
      </c>
      <c r="O222" s="3">
        <f t="shared" si="42"/>
        <v>10.20408163</v>
      </c>
      <c r="P222" s="2">
        <v>0.0</v>
      </c>
      <c r="Q222" s="4">
        <f t="shared" si="43"/>
        <v>30.10204082</v>
      </c>
      <c r="R222" s="2">
        <f t="shared" si="44"/>
        <v>0</v>
      </c>
      <c r="S222" s="4">
        <f t="shared" si="5"/>
        <v>3748.897959</v>
      </c>
      <c r="T222" s="4">
        <v>-2284.0</v>
      </c>
      <c r="U222" s="4">
        <v>-2036.0</v>
      </c>
      <c r="V222" s="4">
        <f t="shared" si="6"/>
        <v>-2160</v>
      </c>
      <c r="W222" s="33"/>
      <c r="X222" s="33"/>
      <c r="Y222" s="33"/>
      <c r="Z222" s="33"/>
    </row>
    <row r="223" ht="12.75" customHeight="1">
      <c r="A223" s="33" t="s">
        <v>1242</v>
      </c>
      <c r="B223" s="2" t="s">
        <v>1896</v>
      </c>
      <c r="C223" s="2" t="s">
        <v>1219</v>
      </c>
      <c r="D223" s="2" t="s">
        <v>1220</v>
      </c>
      <c r="E223" s="2">
        <v>3233.0</v>
      </c>
      <c r="F223" s="2">
        <v>31.0</v>
      </c>
      <c r="G223" s="2">
        <v>-1601.0</v>
      </c>
      <c r="H223" s="2">
        <v>-1425.0</v>
      </c>
      <c r="I223" s="4">
        <f t="shared" si="32"/>
        <v>-1513</v>
      </c>
      <c r="J223" s="3">
        <v>-20.8</v>
      </c>
      <c r="K223" s="3">
        <v>9.4</v>
      </c>
      <c r="L223" s="2">
        <v>3.16</v>
      </c>
      <c r="M223" s="2">
        <v>295.0</v>
      </c>
      <c r="N223" s="2">
        <v>500.0</v>
      </c>
      <c r="O223" s="3">
        <f t="shared" si="42"/>
        <v>10.20408163</v>
      </c>
      <c r="P223" s="2">
        <v>0.0</v>
      </c>
      <c r="Q223" s="4">
        <f t="shared" si="43"/>
        <v>30.10204082</v>
      </c>
      <c r="R223" s="2">
        <f t="shared" si="44"/>
        <v>0</v>
      </c>
      <c r="S223" s="4">
        <f t="shared" si="5"/>
        <v>3202.897959</v>
      </c>
      <c r="T223" s="4">
        <v>-1517.0</v>
      </c>
      <c r="U223" s="4">
        <v>-1418.0</v>
      </c>
      <c r="V223" s="4">
        <f t="shared" si="6"/>
        <v>-1467.5</v>
      </c>
      <c r="W223" s="33"/>
      <c r="X223" s="33"/>
      <c r="Y223" s="33"/>
      <c r="Z223" s="33"/>
    </row>
    <row r="224" ht="12.75" customHeight="1">
      <c r="A224" s="33" t="s">
        <v>1247</v>
      </c>
      <c r="B224" s="2" t="s">
        <v>1250</v>
      </c>
      <c r="C224" s="2" t="s">
        <v>1251</v>
      </c>
      <c r="D224" s="2" t="s">
        <v>1252</v>
      </c>
      <c r="E224" s="47">
        <v>8200.0</v>
      </c>
      <c r="F224" s="47">
        <v>90.0</v>
      </c>
      <c r="G224" s="2">
        <v>-7500.0</v>
      </c>
      <c r="H224" s="2">
        <v>-7039.0</v>
      </c>
      <c r="I224" s="4">
        <f t="shared" si="32"/>
        <v>-7269.5</v>
      </c>
      <c r="J224" s="3"/>
      <c r="K224" s="3"/>
      <c r="L224" s="2"/>
      <c r="M224" s="2">
        <v>0.0</v>
      </c>
      <c r="N224" s="2">
        <v>440.0</v>
      </c>
      <c r="O224" s="3"/>
      <c r="P224" s="47">
        <v>100.0</v>
      </c>
      <c r="Q224" s="4">
        <f t="shared" si="43"/>
        <v>0</v>
      </c>
      <c r="R224" s="2">
        <f t="shared" si="44"/>
        <v>440</v>
      </c>
      <c r="S224" s="4">
        <f t="shared" si="5"/>
        <v>7760</v>
      </c>
      <c r="T224" s="4">
        <v>-7024.0</v>
      </c>
      <c r="U224" s="4">
        <v>-6428.0</v>
      </c>
      <c r="V224" s="4">
        <f t="shared" si="6"/>
        <v>-6726</v>
      </c>
      <c r="W224" s="33"/>
      <c r="X224" s="33"/>
      <c r="Y224" s="33"/>
      <c r="Z224" s="33"/>
    </row>
    <row r="225" ht="12.75" customHeight="1">
      <c r="A225" s="33" t="s">
        <v>1255</v>
      </c>
      <c r="B225" s="2" t="s">
        <v>1250</v>
      </c>
      <c r="C225" s="2" t="s">
        <v>1251</v>
      </c>
      <c r="D225" s="2" t="s">
        <v>1252</v>
      </c>
      <c r="E225" s="2">
        <v>8200.0</v>
      </c>
      <c r="F225" s="2">
        <v>90.0</v>
      </c>
      <c r="G225" s="2">
        <v>-7500.0</v>
      </c>
      <c r="H225" s="2">
        <v>-7039.0</v>
      </c>
      <c r="I225" s="4">
        <f t="shared" si="32"/>
        <v>-7269.5</v>
      </c>
      <c r="J225" s="3">
        <v>-14.6</v>
      </c>
      <c r="K225" s="3"/>
      <c r="L225" s="2"/>
      <c r="M225" s="2">
        <v>0.0</v>
      </c>
      <c r="N225" s="2">
        <v>440.0</v>
      </c>
      <c r="O225" s="3"/>
      <c r="P225" s="2">
        <v>100.0</v>
      </c>
      <c r="Q225" s="4">
        <f t="shared" si="43"/>
        <v>0</v>
      </c>
      <c r="R225" s="2">
        <f t="shared" si="44"/>
        <v>440</v>
      </c>
      <c r="S225" s="4">
        <f t="shared" si="5"/>
        <v>7760</v>
      </c>
      <c r="T225" s="4">
        <v>-7024.0</v>
      </c>
      <c r="U225" s="4">
        <v>-6428.0</v>
      </c>
      <c r="V225" s="4">
        <f t="shared" si="6"/>
        <v>-6726</v>
      </c>
      <c r="W225" s="33"/>
      <c r="X225" s="33"/>
      <c r="Y225" s="33"/>
      <c r="Z225" s="33"/>
    </row>
    <row r="226" ht="12.75" customHeight="1">
      <c r="A226" s="33" t="s">
        <v>1260</v>
      </c>
      <c r="B226" s="2" t="s">
        <v>1263</v>
      </c>
      <c r="C226" s="2" t="s">
        <v>1251</v>
      </c>
      <c r="D226" s="2" t="s">
        <v>1252</v>
      </c>
      <c r="E226" s="2">
        <v>7130.0</v>
      </c>
      <c r="F226" s="2">
        <v>90.0</v>
      </c>
      <c r="G226" s="2">
        <v>-6222.0</v>
      </c>
      <c r="H226" s="2">
        <v>-5807.0</v>
      </c>
      <c r="I226" s="4">
        <f t="shared" si="32"/>
        <v>-6014.5</v>
      </c>
      <c r="J226" s="3">
        <v>-20.2</v>
      </c>
      <c r="K226" s="3">
        <v>10.5</v>
      </c>
      <c r="L226" s="2"/>
      <c r="M226" s="2">
        <v>0.0</v>
      </c>
      <c r="N226" s="2">
        <v>440.0</v>
      </c>
      <c r="O226" s="3"/>
      <c r="P226" s="47">
        <v>0.0</v>
      </c>
      <c r="Q226" s="4">
        <f t="shared" si="43"/>
        <v>0</v>
      </c>
      <c r="R226" s="2">
        <f t="shared" si="44"/>
        <v>0</v>
      </c>
      <c r="S226" s="4">
        <f t="shared" si="5"/>
        <v>7130</v>
      </c>
      <c r="T226" s="4">
        <v>-6222.0</v>
      </c>
      <c r="U226" s="4">
        <v>-5807.0</v>
      </c>
      <c r="V226" s="4">
        <f t="shared" si="6"/>
        <v>-6014.5</v>
      </c>
      <c r="W226" s="33"/>
      <c r="X226" s="33"/>
      <c r="Y226" s="33"/>
      <c r="Z226" s="33"/>
    </row>
    <row r="227" ht="12.75" customHeight="1">
      <c r="A227" s="33" t="s">
        <v>1266</v>
      </c>
      <c r="B227" s="2" t="s">
        <v>1263</v>
      </c>
      <c r="C227" s="2" t="s">
        <v>1251</v>
      </c>
      <c r="D227" s="2" t="s">
        <v>1252</v>
      </c>
      <c r="E227" s="2"/>
      <c r="F227" s="2"/>
      <c r="G227" s="2"/>
      <c r="H227" s="2"/>
      <c r="I227" s="4">
        <v>-7850.0</v>
      </c>
      <c r="J227" s="2"/>
      <c r="K227" s="2"/>
      <c r="L227" s="2"/>
      <c r="M227" s="2">
        <v>0.0</v>
      </c>
      <c r="N227" s="2">
        <v>440.0</v>
      </c>
      <c r="O227" s="3"/>
      <c r="P227" s="2"/>
      <c r="Q227" s="4">
        <f t="shared" si="43"/>
        <v>0</v>
      </c>
      <c r="R227" s="2">
        <f t="shared" si="44"/>
        <v>0</v>
      </c>
      <c r="S227" s="4">
        <f t="shared" si="5"/>
        <v>0</v>
      </c>
      <c r="T227" s="48">
        <v>-8300.0</v>
      </c>
      <c r="U227" s="48">
        <v>-7400.0</v>
      </c>
      <c r="V227" s="4">
        <f t="shared" si="6"/>
        <v>-7850</v>
      </c>
      <c r="W227" s="33"/>
      <c r="X227" s="33"/>
      <c r="Y227" s="33"/>
      <c r="Z227" s="33"/>
    </row>
    <row r="228" ht="12.75" customHeight="1">
      <c r="A228" s="33" t="s">
        <v>1272</v>
      </c>
      <c r="B228" s="2" t="s">
        <v>1275</v>
      </c>
      <c r="C228" s="2" t="s">
        <v>1276</v>
      </c>
      <c r="D228" s="2" t="s">
        <v>1252</v>
      </c>
      <c r="E228" s="2">
        <v>8275.0</v>
      </c>
      <c r="F228" s="2">
        <v>43.0</v>
      </c>
      <c r="G228" s="2">
        <v>-7478.0</v>
      </c>
      <c r="H228" s="2">
        <v>-7087.0</v>
      </c>
      <c r="I228" s="4">
        <f t="shared" ref="I228:I328" si="45">AVERAGE(G228:H228)</f>
        <v>-7282.5</v>
      </c>
      <c r="J228" s="3">
        <v>-18.7</v>
      </c>
      <c r="K228" s="3">
        <v>14.9</v>
      </c>
      <c r="L228" s="2">
        <v>3.17</v>
      </c>
      <c r="M228" s="2">
        <v>0.0</v>
      </c>
      <c r="N228" s="2">
        <v>440.0</v>
      </c>
      <c r="O228" s="3">
        <v>0.0</v>
      </c>
      <c r="P228" s="2">
        <v>100.0</v>
      </c>
      <c r="Q228" s="4">
        <f t="shared" si="43"/>
        <v>0</v>
      </c>
      <c r="R228" s="2">
        <f t="shared" si="44"/>
        <v>440</v>
      </c>
      <c r="S228" s="4">
        <f t="shared" si="5"/>
        <v>7835</v>
      </c>
      <c r="T228" s="4">
        <v>-6905.0</v>
      </c>
      <c r="U228" s="4">
        <v>-6512.0</v>
      </c>
      <c r="V228" s="4">
        <f t="shared" si="6"/>
        <v>-6708.5</v>
      </c>
      <c r="W228" s="33"/>
      <c r="X228" s="33"/>
      <c r="Y228" s="33"/>
      <c r="Z228" s="33"/>
    </row>
    <row r="229" ht="12.75" customHeight="1">
      <c r="A229" s="33" t="s">
        <v>1280</v>
      </c>
      <c r="B229" s="2" t="s">
        <v>1275</v>
      </c>
      <c r="C229" s="2" t="s">
        <v>1276</v>
      </c>
      <c r="D229" s="2" t="s">
        <v>1252</v>
      </c>
      <c r="E229" s="2">
        <v>8384.0</v>
      </c>
      <c r="F229" s="2">
        <v>43.0</v>
      </c>
      <c r="G229" s="2">
        <v>-7574.0</v>
      </c>
      <c r="H229" s="2">
        <v>-7338.0</v>
      </c>
      <c r="I229" s="4">
        <f t="shared" si="45"/>
        <v>-7456</v>
      </c>
      <c r="J229" s="3">
        <v>-19.3</v>
      </c>
      <c r="K229" s="3">
        <v>14.8</v>
      </c>
      <c r="L229" s="2">
        <v>3.19</v>
      </c>
      <c r="M229" s="2">
        <v>0.0</v>
      </c>
      <c r="N229" s="2">
        <v>440.0</v>
      </c>
      <c r="O229" s="3">
        <v>0.0</v>
      </c>
      <c r="P229" s="2">
        <v>100.0</v>
      </c>
      <c r="Q229" s="4">
        <f t="shared" si="43"/>
        <v>0</v>
      </c>
      <c r="R229" s="2">
        <f t="shared" si="44"/>
        <v>440</v>
      </c>
      <c r="S229" s="4">
        <f t="shared" si="5"/>
        <v>7944</v>
      </c>
      <c r="T229" s="4">
        <v>-7037.0</v>
      </c>
      <c r="U229" s="4">
        <v>-6691.0</v>
      </c>
      <c r="V229" s="4">
        <f t="shared" si="6"/>
        <v>-6864</v>
      </c>
      <c r="W229" s="33"/>
      <c r="X229" s="33"/>
      <c r="Y229" s="33"/>
      <c r="Z229" s="33"/>
    </row>
    <row r="230" ht="12.75" customHeight="1">
      <c r="A230" s="33" t="s">
        <v>1284</v>
      </c>
      <c r="B230" s="2" t="s">
        <v>1287</v>
      </c>
      <c r="C230" s="2" t="s">
        <v>1276</v>
      </c>
      <c r="D230" s="2" t="s">
        <v>1288</v>
      </c>
      <c r="E230" s="2">
        <v>5078.0</v>
      </c>
      <c r="F230" s="2">
        <v>41.0</v>
      </c>
      <c r="G230" s="2">
        <v>-3971.0</v>
      </c>
      <c r="H230" s="2">
        <v>-3776.0</v>
      </c>
      <c r="I230" s="4">
        <f t="shared" si="45"/>
        <v>-3873.5</v>
      </c>
      <c r="J230" s="3">
        <v>-20.3</v>
      </c>
      <c r="K230" s="3">
        <v>11.3</v>
      </c>
      <c r="L230" s="2">
        <v>3.2</v>
      </c>
      <c r="M230" s="2">
        <v>0.0</v>
      </c>
      <c r="N230" s="2">
        <v>440.0</v>
      </c>
      <c r="O230" s="3">
        <v>0.0</v>
      </c>
      <c r="P230" s="2">
        <v>50.0</v>
      </c>
      <c r="Q230" s="4">
        <f t="shared" si="43"/>
        <v>0</v>
      </c>
      <c r="R230" s="2">
        <f t="shared" si="44"/>
        <v>220</v>
      </c>
      <c r="S230" s="4">
        <f t="shared" si="5"/>
        <v>4858</v>
      </c>
      <c r="T230" s="4">
        <v>-3752.0</v>
      </c>
      <c r="U230" s="4">
        <v>-3527.0</v>
      </c>
      <c r="V230" s="4">
        <f t="shared" si="6"/>
        <v>-3639.5</v>
      </c>
      <c r="W230" s="33"/>
      <c r="X230" s="33"/>
      <c r="Y230" s="33"/>
      <c r="Z230" s="33"/>
    </row>
    <row r="231" ht="12.75" customHeight="1">
      <c r="A231" s="33" t="s">
        <v>1292</v>
      </c>
      <c r="B231" s="2" t="s">
        <v>1250</v>
      </c>
      <c r="C231" s="2" t="s">
        <v>1251</v>
      </c>
      <c r="D231" s="2" t="s">
        <v>1252</v>
      </c>
      <c r="E231" s="47">
        <v>8200.0</v>
      </c>
      <c r="F231" s="47">
        <v>90.0</v>
      </c>
      <c r="G231" s="2">
        <v>-7500.0</v>
      </c>
      <c r="H231" s="2">
        <v>-7039.0</v>
      </c>
      <c r="I231" s="4">
        <f t="shared" si="45"/>
        <v>-7269.5</v>
      </c>
      <c r="J231" s="3"/>
      <c r="K231" s="3"/>
      <c r="L231" s="2"/>
      <c r="M231" s="2">
        <v>0.0</v>
      </c>
      <c r="N231" s="2">
        <v>440.0</v>
      </c>
      <c r="O231" s="3"/>
      <c r="P231" s="47">
        <v>100.0</v>
      </c>
      <c r="Q231" s="4">
        <f t="shared" si="43"/>
        <v>0</v>
      </c>
      <c r="R231" s="2">
        <f t="shared" si="44"/>
        <v>440</v>
      </c>
      <c r="S231" s="4">
        <f t="shared" si="5"/>
        <v>7760</v>
      </c>
      <c r="T231" s="4">
        <v>-7024.0</v>
      </c>
      <c r="U231" s="4">
        <v>-6428.0</v>
      </c>
      <c r="V231" s="4">
        <f t="shared" si="6"/>
        <v>-6726</v>
      </c>
      <c r="W231" s="33"/>
      <c r="X231" s="33"/>
      <c r="Y231" s="33"/>
      <c r="Z231" s="33"/>
    </row>
    <row r="232" ht="12.75" customHeight="1">
      <c r="A232" s="33" t="s">
        <v>1298</v>
      </c>
      <c r="B232" s="2" t="s">
        <v>1301</v>
      </c>
      <c r="C232" s="2" t="s">
        <v>80</v>
      </c>
      <c r="D232" s="2" t="s">
        <v>136</v>
      </c>
      <c r="E232" s="2">
        <v>5990.0</v>
      </c>
      <c r="F232" s="2">
        <v>70.0</v>
      </c>
      <c r="G232" s="2">
        <v>-5198.0</v>
      </c>
      <c r="H232" s="2">
        <v>-4715.0</v>
      </c>
      <c r="I232" s="4">
        <f t="shared" si="45"/>
        <v>-4956.5</v>
      </c>
      <c r="J232" s="2"/>
      <c r="K232" s="2"/>
      <c r="L232" s="2"/>
      <c r="M232" s="2">
        <v>0.0</v>
      </c>
      <c r="N232" s="2">
        <v>0.0</v>
      </c>
      <c r="O232" s="3"/>
      <c r="P232" s="2"/>
      <c r="Q232" s="4">
        <f t="shared" si="43"/>
        <v>0</v>
      </c>
      <c r="R232" s="2">
        <f t="shared" si="44"/>
        <v>0</v>
      </c>
      <c r="S232" s="4">
        <f t="shared" si="5"/>
        <v>5990</v>
      </c>
      <c r="T232" s="4">
        <v>-5198.0</v>
      </c>
      <c r="U232" s="4">
        <v>-4715.0</v>
      </c>
      <c r="V232" s="4">
        <f t="shared" si="6"/>
        <v>-4956.5</v>
      </c>
      <c r="W232" s="33"/>
      <c r="X232" s="33"/>
      <c r="Y232" s="33"/>
      <c r="Z232" s="33"/>
    </row>
    <row r="233" ht="12.75" customHeight="1">
      <c r="A233" s="33" t="s">
        <v>1305</v>
      </c>
      <c r="B233" s="2" t="s">
        <v>1308</v>
      </c>
      <c r="C233" s="2" t="s">
        <v>37</v>
      </c>
      <c r="D233" s="2" t="s">
        <v>720</v>
      </c>
      <c r="E233" s="2">
        <v>6905.0</v>
      </c>
      <c r="F233" s="2">
        <v>55.0</v>
      </c>
      <c r="G233" s="2">
        <v>-5968.0</v>
      </c>
      <c r="H233" s="2">
        <v>-5669.0</v>
      </c>
      <c r="I233" s="4">
        <f t="shared" si="45"/>
        <v>-5818.5</v>
      </c>
      <c r="J233" s="3">
        <v>-11.1</v>
      </c>
      <c r="K233" s="3">
        <v>16.3</v>
      </c>
      <c r="L233" s="2"/>
      <c r="M233" s="2">
        <v>273.0</v>
      </c>
      <c r="N233" s="2">
        <v>260.0</v>
      </c>
      <c r="O233" s="3">
        <f>-100*(-21-J233)/11</f>
        <v>90</v>
      </c>
      <c r="P233" s="2">
        <v>0.0</v>
      </c>
      <c r="Q233" s="4">
        <f t="shared" si="43"/>
        <v>245.7</v>
      </c>
      <c r="R233" s="2">
        <f t="shared" si="44"/>
        <v>0</v>
      </c>
      <c r="S233" s="4">
        <f t="shared" si="5"/>
        <v>6659.3</v>
      </c>
      <c r="T233" s="4">
        <v>-5662.0</v>
      </c>
      <c r="U233" s="4">
        <v>-5480.0</v>
      </c>
      <c r="V233" s="4">
        <f t="shared" si="6"/>
        <v>-5571</v>
      </c>
      <c r="W233" s="33"/>
      <c r="X233" s="33"/>
      <c r="Y233" s="33"/>
      <c r="Z233" s="33"/>
    </row>
    <row r="234" ht="12.75" customHeight="1">
      <c r="A234" s="33" t="s">
        <v>1313</v>
      </c>
      <c r="B234" s="2" t="s">
        <v>1316</v>
      </c>
      <c r="C234" s="2" t="s">
        <v>206</v>
      </c>
      <c r="D234" s="2" t="s">
        <v>1317</v>
      </c>
      <c r="E234" s="2">
        <v>4922.0</v>
      </c>
      <c r="F234" s="2">
        <v>47.0</v>
      </c>
      <c r="G234" s="2">
        <v>-3893.0</v>
      </c>
      <c r="H234" s="2">
        <v>-3634.0</v>
      </c>
      <c r="I234" s="4">
        <f t="shared" si="45"/>
        <v>-3763.5</v>
      </c>
      <c r="J234" s="3">
        <v>-20.4</v>
      </c>
      <c r="K234" s="3">
        <v>11.8</v>
      </c>
      <c r="L234" s="2">
        <v>3.17</v>
      </c>
      <c r="M234" s="2">
        <v>0.0</v>
      </c>
      <c r="N234" s="2">
        <v>500.0</v>
      </c>
      <c r="O234" s="3">
        <v>0.0</v>
      </c>
      <c r="P234" s="2">
        <v>50.0</v>
      </c>
      <c r="Q234" s="4">
        <f t="shared" si="43"/>
        <v>0</v>
      </c>
      <c r="R234" s="2">
        <f t="shared" si="44"/>
        <v>250</v>
      </c>
      <c r="S234" s="4">
        <f t="shared" si="5"/>
        <v>4672</v>
      </c>
      <c r="T234" s="4">
        <v>-3624.0</v>
      </c>
      <c r="U234" s="4">
        <v>-3361.0</v>
      </c>
      <c r="V234" s="4">
        <f t="shared" si="6"/>
        <v>-3492.5</v>
      </c>
      <c r="W234" s="33"/>
      <c r="X234" s="33"/>
      <c r="Y234" s="33"/>
      <c r="Z234" s="33"/>
    </row>
    <row r="235" ht="12.75" customHeight="1">
      <c r="A235" s="33" t="s">
        <v>1320</v>
      </c>
      <c r="B235" s="2" t="s">
        <v>1323</v>
      </c>
      <c r="C235" s="2" t="s">
        <v>1219</v>
      </c>
      <c r="D235" s="2" t="s">
        <v>1324</v>
      </c>
      <c r="E235" s="47">
        <v>8540.0</v>
      </c>
      <c r="F235" s="47">
        <v>50.0</v>
      </c>
      <c r="G235" s="2">
        <v>-7648.0</v>
      </c>
      <c r="H235" s="2">
        <v>-7496.0</v>
      </c>
      <c r="I235" s="4">
        <f t="shared" si="45"/>
        <v>-7572</v>
      </c>
      <c r="J235" s="3"/>
      <c r="K235" s="3"/>
      <c r="L235" s="2"/>
      <c r="M235" s="2">
        <v>400.0</v>
      </c>
      <c r="N235" s="2">
        <v>500.0</v>
      </c>
      <c r="O235" s="3">
        <v>0.0</v>
      </c>
      <c r="P235" s="2">
        <v>0.0</v>
      </c>
      <c r="Q235" s="4">
        <f t="shared" si="43"/>
        <v>0</v>
      </c>
      <c r="R235" s="2">
        <f t="shared" si="44"/>
        <v>0</v>
      </c>
      <c r="S235" s="4">
        <f t="shared" si="5"/>
        <v>8540</v>
      </c>
      <c r="T235" s="4">
        <v>-7648.0</v>
      </c>
      <c r="U235" s="4">
        <v>-7496.0</v>
      </c>
      <c r="V235" s="4">
        <f t="shared" si="6"/>
        <v>-7572</v>
      </c>
      <c r="W235" s="33"/>
      <c r="X235" s="33"/>
      <c r="Y235" s="33"/>
      <c r="Z235" s="33"/>
    </row>
    <row r="236" ht="12.75" customHeight="1">
      <c r="A236" s="33" t="s">
        <v>1327</v>
      </c>
      <c r="B236" s="2" t="s">
        <v>1330</v>
      </c>
      <c r="C236" s="2" t="s">
        <v>1331</v>
      </c>
      <c r="D236" s="2" t="s">
        <v>1332</v>
      </c>
      <c r="E236" s="2">
        <v>6608.0</v>
      </c>
      <c r="F236" s="2">
        <v>41.0</v>
      </c>
      <c r="G236" s="2">
        <v>-5621.0</v>
      </c>
      <c r="H236" s="2">
        <v>-5479.0</v>
      </c>
      <c r="I236" s="4">
        <f t="shared" si="45"/>
        <v>-5550</v>
      </c>
      <c r="J236" s="3">
        <v>-20.9</v>
      </c>
      <c r="K236" s="3">
        <v>12.0</v>
      </c>
      <c r="L236" s="2">
        <v>3.12</v>
      </c>
      <c r="M236" s="2">
        <v>0.0</v>
      </c>
      <c r="N236" s="2">
        <v>500.0</v>
      </c>
      <c r="O236" s="3">
        <v>0.0</v>
      </c>
      <c r="P236" s="2">
        <v>50.0</v>
      </c>
      <c r="Q236" s="4">
        <f t="shared" si="43"/>
        <v>0</v>
      </c>
      <c r="R236" s="2">
        <f t="shared" si="44"/>
        <v>250</v>
      </c>
      <c r="S236" s="4">
        <f t="shared" si="5"/>
        <v>6358</v>
      </c>
      <c r="T236" s="4">
        <v>-5471.0</v>
      </c>
      <c r="U236" s="4">
        <v>-5217.0</v>
      </c>
      <c r="V236" s="4">
        <f t="shared" si="6"/>
        <v>-5344</v>
      </c>
      <c r="W236" s="33"/>
      <c r="X236" s="33"/>
      <c r="Y236" s="33"/>
      <c r="Z236" s="33"/>
    </row>
    <row r="237" ht="12.75" customHeight="1">
      <c r="A237" s="33" t="s">
        <v>1334</v>
      </c>
      <c r="B237" s="2" t="s">
        <v>1336</v>
      </c>
      <c r="C237" s="2" t="s">
        <v>37</v>
      </c>
      <c r="D237" s="2" t="s">
        <v>55</v>
      </c>
      <c r="E237" s="2">
        <v>4619.0</v>
      </c>
      <c r="F237" s="2">
        <v>41.0</v>
      </c>
      <c r="G237" s="2">
        <v>-3522.0</v>
      </c>
      <c r="H237" s="2">
        <v>-3191.0</v>
      </c>
      <c r="I237" s="4">
        <f t="shared" si="45"/>
        <v>-3356.5</v>
      </c>
      <c r="J237" s="3">
        <v>-20.6</v>
      </c>
      <c r="K237" s="3">
        <v>10.4</v>
      </c>
      <c r="L237" s="2">
        <v>3.25</v>
      </c>
      <c r="M237" s="2">
        <v>273.0</v>
      </c>
      <c r="N237" s="2">
        <v>260.0</v>
      </c>
      <c r="O237" s="3">
        <f>-100*(-21-J237)/11</f>
        <v>3.636363636</v>
      </c>
      <c r="P237" s="2">
        <v>0.0</v>
      </c>
      <c r="Q237" s="4">
        <f t="shared" si="43"/>
        <v>9.927272727</v>
      </c>
      <c r="R237" s="2">
        <f t="shared" si="44"/>
        <v>0</v>
      </c>
      <c r="S237" s="4">
        <f t="shared" si="5"/>
        <v>4609.072727</v>
      </c>
      <c r="T237" s="4">
        <v>-3520.0</v>
      </c>
      <c r="U237" s="4">
        <v>-3121.0</v>
      </c>
      <c r="V237" s="4">
        <f t="shared" si="6"/>
        <v>-3320.5</v>
      </c>
      <c r="W237" s="33"/>
      <c r="X237" s="33"/>
      <c r="Y237" s="33"/>
      <c r="Z237" s="33"/>
    </row>
    <row r="238" ht="12.75" customHeight="1">
      <c r="A238" s="33" t="s">
        <v>1338</v>
      </c>
      <c r="B238" s="2" t="s">
        <v>1166</v>
      </c>
      <c r="C238" s="2" t="s">
        <v>1167</v>
      </c>
      <c r="D238" s="2" t="s">
        <v>1168</v>
      </c>
      <c r="E238" s="2">
        <v>4378.0</v>
      </c>
      <c r="F238" s="2">
        <v>32.0</v>
      </c>
      <c r="G238" s="2">
        <v>-3092.0</v>
      </c>
      <c r="H238" s="2">
        <v>-2910.0</v>
      </c>
      <c r="I238" s="4">
        <f t="shared" si="45"/>
        <v>-3001</v>
      </c>
      <c r="J238" s="3">
        <v>-19.1</v>
      </c>
      <c r="K238" s="3">
        <v>12.1</v>
      </c>
      <c r="L238" s="2">
        <v>3.07</v>
      </c>
      <c r="M238" s="2">
        <v>330.0</v>
      </c>
      <c r="N238" s="2">
        <v>500.0</v>
      </c>
      <c r="O238" s="3">
        <f>-100*(-21.8-J238)/9.8</f>
        <v>27.55102041</v>
      </c>
      <c r="P238" s="2">
        <v>0.0</v>
      </c>
      <c r="Q238" s="4">
        <f t="shared" si="43"/>
        <v>90.91836735</v>
      </c>
      <c r="R238" s="2">
        <f t="shared" si="44"/>
        <v>0</v>
      </c>
      <c r="S238" s="4">
        <f t="shared" si="5"/>
        <v>4287.081633</v>
      </c>
      <c r="T238" s="4">
        <v>-3011.0</v>
      </c>
      <c r="U238" s="4">
        <v>-2788.0</v>
      </c>
      <c r="V238" s="4">
        <f t="shared" si="6"/>
        <v>-2899.5</v>
      </c>
      <c r="W238" s="33"/>
      <c r="X238" s="33"/>
      <c r="Y238" s="33"/>
      <c r="Z238" s="33"/>
    </row>
    <row r="239" ht="12.75" customHeight="1">
      <c r="A239" s="33" t="s">
        <v>1343</v>
      </c>
      <c r="B239" s="2" t="s">
        <v>1346</v>
      </c>
      <c r="C239" s="2" t="s">
        <v>1219</v>
      </c>
      <c r="D239" s="2" t="s">
        <v>1347</v>
      </c>
      <c r="E239" s="2">
        <v>4021.0</v>
      </c>
      <c r="F239" s="2">
        <v>30.0</v>
      </c>
      <c r="G239" s="2">
        <v>-2622.0</v>
      </c>
      <c r="H239" s="2">
        <v>-2468.0</v>
      </c>
      <c r="I239" s="4">
        <f t="shared" si="45"/>
        <v>-2545</v>
      </c>
      <c r="J239" s="3"/>
      <c r="K239" s="3"/>
      <c r="L239" s="2"/>
      <c r="M239" s="2">
        <v>0.0</v>
      </c>
      <c r="N239" s="2">
        <v>500.0</v>
      </c>
      <c r="O239" s="3">
        <v>0.0</v>
      </c>
      <c r="P239" s="2">
        <v>0.0</v>
      </c>
      <c r="Q239" s="4">
        <f t="shared" si="43"/>
        <v>0</v>
      </c>
      <c r="R239" s="2">
        <f t="shared" si="44"/>
        <v>0</v>
      </c>
      <c r="S239" s="4">
        <f t="shared" si="5"/>
        <v>4021</v>
      </c>
      <c r="T239" s="4">
        <v>-2622.0</v>
      </c>
      <c r="U239" s="4">
        <v>-2468.0</v>
      </c>
      <c r="V239" s="4">
        <f t="shared" si="6"/>
        <v>-2545</v>
      </c>
      <c r="W239" s="33"/>
      <c r="X239" s="33"/>
      <c r="Y239" s="33"/>
      <c r="Z239" s="33"/>
    </row>
    <row r="240" ht="12.75" customHeight="1">
      <c r="A240" s="33" t="s">
        <v>1352</v>
      </c>
      <c r="B240" s="2" t="s">
        <v>1355</v>
      </c>
      <c r="C240" s="2" t="s">
        <v>37</v>
      </c>
      <c r="D240" s="2" t="s">
        <v>55</v>
      </c>
      <c r="E240" s="2">
        <v>6223.0</v>
      </c>
      <c r="F240" s="2">
        <v>22.0</v>
      </c>
      <c r="G240" s="2">
        <v>-5299.0</v>
      </c>
      <c r="H240" s="2">
        <v>-5063.0</v>
      </c>
      <c r="I240" s="4">
        <f t="shared" si="45"/>
        <v>-5181</v>
      </c>
      <c r="J240" s="3">
        <v>-10.7</v>
      </c>
      <c r="K240" s="3">
        <v>14.03</v>
      </c>
      <c r="L240" s="2"/>
      <c r="M240" s="2">
        <v>273.0</v>
      </c>
      <c r="N240" s="2">
        <v>260.0</v>
      </c>
      <c r="O240" s="3">
        <f t="shared" ref="O240:O259" si="46">-100*(-21-J240)/11</f>
        <v>93.63636364</v>
      </c>
      <c r="P240" s="2">
        <v>0.0</v>
      </c>
      <c r="Q240" s="4">
        <f t="shared" si="43"/>
        <v>255.6272727</v>
      </c>
      <c r="R240" s="2">
        <f t="shared" si="44"/>
        <v>0</v>
      </c>
      <c r="S240" s="4">
        <f t="shared" si="5"/>
        <v>5967.372727</v>
      </c>
      <c r="T240" s="4">
        <v>-4936.0</v>
      </c>
      <c r="U240" s="4">
        <v>-4787.0</v>
      </c>
      <c r="V240" s="4">
        <f t="shared" si="6"/>
        <v>-4861.5</v>
      </c>
      <c r="W240" s="33"/>
      <c r="X240" s="33"/>
      <c r="Y240" s="33"/>
      <c r="Z240" s="33"/>
    </row>
    <row r="241" ht="12.75" customHeight="1">
      <c r="A241" s="33" t="s">
        <v>1360</v>
      </c>
      <c r="B241" s="2" t="s">
        <v>1355</v>
      </c>
      <c r="C241" s="2" t="s">
        <v>37</v>
      </c>
      <c r="D241" s="2" t="s">
        <v>55</v>
      </c>
      <c r="E241" s="2">
        <v>6223.0</v>
      </c>
      <c r="F241" s="2">
        <v>22.0</v>
      </c>
      <c r="G241" s="2">
        <v>-5299.0</v>
      </c>
      <c r="H241" s="2">
        <v>-5063.0</v>
      </c>
      <c r="I241" s="4">
        <f t="shared" si="45"/>
        <v>-5181</v>
      </c>
      <c r="J241" s="3">
        <v>-11.5</v>
      </c>
      <c r="K241" s="3"/>
      <c r="L241" s="2"/>
      <c r="M241" s="2">
        <v>273.0</v>
      </c>
      <c r="N241" s="2">
        <v>260.0</v>
      </c>
      <c r="O241" s="3">
        <f t="shared" si="46"/>
        <v>86.36363636</v>
      </c>
      <c r="P241" s="2">
        <v>0.0</v>
      </c>
      <c r="Q241" s="4">
        <f t="shared" si="43"/>
        <v>235.7727273</v>
      </c>
      <c r="R241" s="2">
        <f t="shared" si="44"/>
        <v>0</v>
      </c>
      <c r="S241" s="4">
        <f t="shared" si="5"/>
        <v>5987.227273</v>
      </c>
      <c r="T241" s="4">
        <v>-4941.0</v>
      </c>
      <c r="U241" s="4">
        <v>-4796.0</v>
      </c>
      <c r="V241" s="4">
        <f t="shared" si="6"/>
        <v>-4868.5</v>
      </c>
      <c r="W241" s="33"/>
      <c r="X241" s="33"/>
      <c r="Y241" s="33"/>
      <c r="Z241" s="33"/>
    </row>
    <row r="242" ht="12.75" customHeight="1">
      <c r="A242" s="33" t="s">
        <v>1365</v>
      </c>
      <c r="B242" s="2" t="s">
        <v>1368</v>
      </c>
      <c r="C242" s="2" t="s">
        <v>37</v>
      </c>
      <c r="D242" s="2" t="s">
        <v>55</v>
      </c>
      <c r="E242" s="2">
        <v>3671.0</v>
      </c>
      <c r="F242" s="2">
        <v>39.0</v>
      </c>
      <c r="G242" s="2">
        <v>-2196.0</v>
      </c>
      <c r="H242" s="2">
        <v>-1940.0</v>
      </c>
      <c r="I242" s="4">
        <f t="shared" si="45"/>
        <v>-2068</v>
      </c>
      <c r="J242" s="3">
        <v>-20.3</v>
      </c>
      <c r="K242" s="3">
        <v>10.4</v>
      </c>
      <c r="L242" s="2">
        <v>3.21</v>
      </c>
      <c r="M242" s="2">
        <v>273.0</v>
      </c>
      <c r="N242" s="2">
        <v>260.0</v>
      </c>
      <c r="O242" s="3">
        <f t="shared" si="46"/>
        <v>6.363636364</v>
      </c>
      <c r="P242" s="2">
        <v>0.0</v>
      </c>
      <c r="Q242" s="4">
        <f t="shared" si="43"/>
        <v>17.37272727</v>
      </c>
      <c r="R242" s="2">
        <f t="shared" si="44"/>
        <v>0</v>
      </c>
      <c r="S242" s="4">
        <f t="shared" si="5"/>
        <v>3653.627273</v>
      </c>
      <c r="T242" s="4">
        <v>-2188.0</v>
      </c>
      <c r="U242" s="4">
        <v>-1902.0</v>
      </c>
      <c r="V242" s="4">
        <f t="shared" si="6"/>
        <v>-2045</v>
      </c>
      <c r="W242" s="33"/>
      <c r="X242" s="33"/>
      <c r="Y242" s="33"/>
      <c r="Z242" s="33"/>
    </row>
    <row r="243" ht="12.75" customHeight="1">
      <c r="A243" s="33" t="s">
        <v>1371</v>
      </c>
      <c r="B243" s="2" t="s">
        <v>1368</v>
      </c>
      <c r="C243" s="2" t="s">
        <v>37</v>
      </c>
      <c r="D243" s="2" t="s">
        <v>55</v>
      </c>
      <c r="E243" s="2">
        <v>3785.0</v>
      </c>
      <c r="F243" s="2">
        <v>38.0</v>
      </c>
      <c r="G243" s="2">
        <v>-2396.0</v>
      </c>
      <c r="H243" s="2">
        <v>-2042.0</v>
      </c>
      <c r="I243" s="4">
        <f t="shared" si="45"/>
        <v>-2219</v>
      </c>
      <c r="J243" s="3">
        <v>-19.6</v>
      </c>
      <c r="K243" s="3">
        <v>10.1</v>
      </c>
      <c r="L243" s="2">
        <v>3.15</v>
      </c>
      <c r="M243" s="2">
        <v>273.0</v>
      </c>
      <c r="N243" s="2">
        <v>260.0</v>
      </c>
      <c r="O243" s="3">
        <f t="shared" si="46"/>
        <v>12.72727273</v>
      </c>
      <c r="P243" s="2">
        <v>0.0</v>
      </c>
      <c r="Q243" s="4">
        <f t="shared" si="43"/>
        <v>34.74545455</v>
      </c>
      <c r="R243" s="2">
        <f t="shared" si="44"/>
        <v>0</v>
      </c>
      <c r="S243" s="4">
        <f t="shared" si="5"/>
        <v>3750.254545</v>
      </c>
      <c r="T243" s="4">
        <v>-2286.0</v>
      </c>
      <c r="U243" s="4">
        <v>-2035.0</v>
      </c>
      <c r="V243" s="4">
        <f t="shared" si="6"/>
        <v>-2160.5</v>
      </c>
      <c r="W243" s="33"/>
      <c r="X243" s="33"/>
      <c r="Y243" s="33"/>
      <c r="Z243" s="33"/>
    </row>
    <row r="244" ht="12.75" customHeight="1">
      <c r="A244" s="33" t="s">
        <v>1376</v>
      </c>
      <c r="B244" s="2" t="s">
        <v>1379</v>
      </c>
      <c r="C244" s="2" t="s">
        <v>37</v>
      </c>
      <c r="D244" s="2" t="s">
        <v>38</v>
      </c>
      <c r="E244" s="2">
        <v>3810.0</v>
      </c>
      <c r="F244" s="2">
        <v>40.0</v>
      </c>
      <c r="G244" s="2">
        <v>-2454.0</v>
      </c>
      <c r="H244" s="2">
        <v>-2137.0</v>
      </c>
      <c r="I244" s="4">
        <f t="shared" si="45"/>
        <v>-2295.5</v>
      </c>
      <c r="J244" s="3">
        <v>-19.1</v>
      </c>
      <c r="K244" s="3">
        <v>8.6</v>
      </c>
      <c r="L244" s="2">
        <v>3.22</v>
      </c>
      <c r="M244" s="2">
        <v>350.0</v>
      </c>
      <c r="N244" s="2">
        <v>260.0</v>
      </c>
      <c r="O244" s="3">
        <f t="shared" si="46"/>
        <v>17.27272727</v>
      </c>
      <c r="P244" s="2">
        <v>0.0</v>
      </c>
      <c r="Q244" s="4">
        <f t="shared" si="43"/>
        <v>60.45454545</v>
      </c>
      <c r="R244" s="2">
        <f t="shared" si="44"/>
        <v>0</v>
      </c>
      <c r="S244" s="4">
        <f t="shared" si="5"/>
        <v>3749.545455</v>
      </c>
      <c r="T244" s="4">
        <v>-2287.0</v>
      </c>
      <c r="U244" s="4">
        <v>-2035.0</v>
      </c>
      <c r="V244" s="4">
        <f t="shared" si="6"/>
        <v>-2161</v>
      </c>
      <c r="W244" s="33"/>
      <c r="X244" s="33"/>
      <c r="Y244" s="33"/>
      <c r="Z244" s="33"/>
    </row>
    <row r="245" ht="12.75" customHeight="1">
      <c r="A245" s="33" t="s">
        <v>1385</v>
      </c>
      <c r="B245" s="2" t="s">
        <v>1379</v>
      </c>
      <c r="C245" s="2" t="s">
        <v>37</v>
      </c>
      <c r="D245" s="2" t="s">
        <v>38</v>
      </c>
      <c r="E245" s="2">
        <v>3691.0</v>
      </c>
      <c r="F245" s="2">
        <v>40.0</v>
      </c>
      <c r="G245" s="2">
        <v>-2200.0</v>
      </c>
      <c r="H245" s="2">
        <v>-1955.0</v>
      </c>
      <c r="I245" s="4">
        <f t="shared" si="45"/>
        <v>-2077.5</v>
      </c>
      <c r="J245" s="3">
        <v>-19.8</v>
      </c>
      <c r="K245" s="3">
        <v>8.5</v>
      </c>
      <c r="L245" s="2">
        <v>3.22</v>
      </c>
      <c r="M245" s="2">
        <v>350.0</v>
      </c>
      <c r="N245" s="2">
        <v>260.0</v>
      </c>
      <c r="O245" s="3">
        <f t="shared" si="46"/>
        <v>10.90909091</v>
      </c>
      <c r="P245" s="2">
        <v>0.0</v>
      </c>
      <c r="Q245" s="4">
        <f t="shared" si="43"/>
        <v>38.18181818</v>
      </c>
      <c r="R245" s="2">
        <f t="shared" si="44"/>
        <v>0</v>
      </c>
      <c r="S245" s="4">
        <f t="shared" si="5"/>
        <v>3652.818182</v>
      </c>
      <c r="T245" s="4">
        <v>-2141.0</v>
      </c>
      <c r="U245" s="4">
        <v>-1901.0</v>
      </c>
      <c r="V245" s="4">
        <f t="shared" si="6"/>
        <v>-2021</v>
      </c>
      <c r="W245" s="33"/>
      <c r="X245" s="33"/>
      <c r="Y245" s="33"/>
      <c r="Z245" s="33"/>
    </row>
    <row r="246" ht="12.75" customHeight="1">
      <c r="A246" s="33" t="s">
        <v>1390</v>
      </c>
      <c r="B246" s="2" t="s">
        <v>1393</v>
      </c>
      <c r="C246" s="2" t="s">
        <v>37</v>
      </c>
      <c r="D246" s="2" t="s">
        <v>55</v>
      </c>
      <c r="E246" s="2">
        <v>4709.0</v>
      </c>
      <c r="F246" s="2">
        <v>52.0</v>
      </c>
      <c r="G246" s="2">
        <v>-3630.0</v>
      </c>
      <c r="H246" s="2">
        <v>-3371.0</v>
      </c>
      <c r="I246" s="4">
        <f t="shared" si="45"/>
        <v>-3500.5</v>
      </c>
      <c r="J246" s="3">
        <v>-18.6</v>
      </c>
      <c r="K246" s="3">
        <v>12.4</v>
      </c>
      <c r="L246" s="2">
        <v>3.21</v>
      </c>
      <c r="M246" s="2">
        <v>273.0</v>
      </c>
      <c r="N246" s="2">
        <v>260.0</v>
      </c>
      <c r="O246" s="3">
        <f t="shared" si="46"/>
        <v>21.81818182</v>
      </c>
      <c r="P246" s="2">
        <v>0.0</v>
      </c>
      <c r="Q246" s="4">
        <f t="shared" si="43"/>
        <v>59.56363636</v>
      </c>
      <c r="R246" s="2">
        <f t="shared" si="44"/>
        <v>0</v>
      </c>
      <c r="S246" s="4">
        <f t="shared" si="5"/>
        <v>4649.436364</v>
      </c>
      <c r="T246" s="4">
        <v>-3626.0</v>
      </c>
      <c r="U246" s="4">
        <v>-3200.0</v>
      </c>
      <c r="V246" s="4">
        <f t="shared" si="6"/>
        <v>-3413</v>
      </c>
      <c r="W246" s="33"/>
      <c r="X246" s="33"/>
      <c r="Y246" s="33"/>
      <c r="Z246" s="33"/>
    </row>
    <row r="247" ht="12.75" customHeight="1">
      <c r="A247" s="33" t="s">
        <v>1396</v>
      </c>
      <c r="B247" s="2" t="s">
        <v>1399</v>
      </c>
      <c r="C247" s="2" t="s">
        <v>37</v>
      </c>
      <c r="D247" s="2" t="s">
        <v>55</v>
      </c>
      <c r="E247" s="2">
        <v>6140.0</v>
      </c>
      <c r="F247" s="2">
        <v>50.0</v>
      </c>
      <c r="G247" s="2">
        <v>-5216.0</v>
      </c>
      <c r="H247" s="2">
        <v>-4940.0</v>
      </c>
      <c r="I247" s="4">
        <f t="shared" si="45"/>
        <v>-5078</v>
      </c>
      <c r="J247" s="3">
        <v>-13.5</v>
      </c>
      <c r="K247" s="3">
        <v>16.4</v>
      </c>
      <c r="L247" s="2"/>
      <c r="M247" s="2">
        <v>273.0</v>
      </c>
      <c r="N247" s="2">
        <v>260.0</v>
      </c>
      <c r="O247" s="3">
        <f t="shared" si="46"/>
        <v>68.18181818</v>
      </c>
      <c r="P247" s="2">
        <v>0.0</v>
      </c>
      <c r="Q247" s="4">
        <f t="shared" si="43"/>
        <v>186.1363636</v>
      </c>
      <c r="R247" s="2">
        <f t="shared" si="44"/>
        <v>0</v>
      </c>
      <c r="S247" s="4">
        <f t="shared" si="5"/>
        <v>5953.863636</v>
      </c>
      <c r="T247" s="4">
        <v>-4986.0</v>
      </c>
      <c r="U247" s="4">
        <v>-4716.0</v>
      </c>
      <c r="V247" s="4">
        <f t="shared" si="6"/>
        <v>-4851</v>
      </c>
      <c r="W247" s="33"/>
      <c r="X247" s="33"/>
      <c r="Y247" s="33"/>
      <c r="Z247" s="33"/>
    </row>
    <row r="248" ht="12.75" customHeight="1">
      <c r="A248" s="33" t="s">
        <v>1402</v>
      </c>
      <c r="B248" s="2" t="s">
        <v>1399</v>
      </c>
      <c r="C248" s="2" t="s">
        <v>37</v>
      </c>
      <c r="D248" s="2" t="s">
        <v>55</v>
      </c>
      <c r="E248" s="2">
        <v>6298.0</v>
      </c>
      <c r="F248" s="2">
        <v>58.0</v>
      </c>
      <c r="G248" s="2">
        <v>-5466.0</v>
      </c>
      <c r="H248" s="2">
        <v>-5066.0</v>
      </c>
      <c r="I248" s="4">
        <f t="shared" si="45"/>
        <v>-5266</v>
      </c>
      <c r="J248" s="3">
        <v>-14.3</v>
      </c>
      <c r="K248" s="3">
        <v>15.5</v>
      </c>
      <c r="L248" s="2">
        <v>3.24</v>
      </c>
      <c r="M248" s="2">
        <v>273.0</v>
      </c>
      <c r="N248" s="2">
        <v>260.0</v>
      </c>
      <c r="O248" s="3">
        <f t="shared" si="46"/>
        <v>60.90909091</v>
      </c>
      <c r="P248" s="2">
        <v>0.0</v>
      </c>
      <c r="Q248" s="4">
        <f t="shared" si="43"/>
        <v>166.2818182</v>
      </c>
      <c r="R248" s="2">
        <f t="shared" si="44"/>
        <v>0</v>
      </c>
      <c r="S248" s="4">
        <f t="shared" si="5"/>
        <v>6131.718182</v>
      </c>
      <c r="T248" s="4">
        <v>-5216.0</v>
      </c>
      <c r="U248" s="4">
        <v>-4855.0</v>
      </c>
      <c r="V248" s="4">
        <f t="shared" si="6"/>
        <v>-5035.5</v>
      </c>
      <c r="W248" s="33"/>
      <c r="X248" s="33"/>
      <c r="Y248" s="33"/>
      <c r="Z248" s="33"/>
    </row>
    <row r="249" ht="12.75" customHeight="1">
      <c r="A249" s="33" t="s">
        <v>1407</v>
      </c>
      <c r="B249" s="2" t="s">
        <v>1399</v>
      </c>
      <c r="C249" s="2" t="s">
        <v>37</v>
      </c>
      <c r="D249" s="2" t="s">
        <v>55</v>
      </c>
      <c r="E249" s="2">
        <v>6060.0</v>
      </c>
      <c r="F249" s="2">
        <v>60.0</v>
      </c>
      <c r="G249" s="2">
        <v>-5208.0</v>
      </c>
      <c r="H249" s="2">
        <v>-4797.0</v>
      </c>
      <c r="I249" s="4">
        <f t="shared" si="45"/>
        <v>-5002.5</v>
      </c>
      <c r="J249" s="3">
        <v>-14.8</v>
      </c>
      <c r="K249" s="3">
        <v>15.6</v>
      </c>
      <c r="L249" s="2"/>
      <c r="M249" s="2">
        <v>273.0</v>
      </c>
      <c r="N249" s="2">
        <v>260.0</v>
      </c>
      <c r="O249" s="3">
        <f t="shared" si="46"/>
        <v>56.36363636</v>
      </c>
      <c r="P249" s="2">
        <v>0.0</v>
      </c>
      <c r="Q249" s="4">
        <f t="shared" si="43"/>
        <v>153.8727273</v>
      </c>
      <c r="R249" s="2">
        <f t="shared" si="44"/>
        <v>0</v>
      </c>
      <c r="S249" s="4">
        <f t="shared" si="5"/>
        <v>5906.127273</v>
      </c>
      <c r="T249" s="4">
        <v>-4942.0</v>
      </c>
      <c r="U249" s="4">
        <v>-4613.0</v>
      </c>
      <c r="V249" s="4">
        <f t="shared" si="6"/>
        <v>-4777.5</v>
      </c>
      <c r="W249" s="33"/>
      <c r="X249" s="33"/>
      <c r="Y249" s="33"/>
      <c r="Z249" s="33"/>
    </row>
    <row r="250" ht="12.75" customHeight="1">
      <c r="A250" s="33" t="s">
        <v>1407</v>
      </c>
      <c r="B250" s="2" t="s">
        <v>1399</v>
      </c>
      <c r="C250" s="2" t="s">
        <v>37</v>
      </c>
      <c r="D250" s="2" t="s">
        <v>55</v>
      </c>
      <c r="E250" s="2">
        <v>6060.0</v>
      </c>
      <c r="F250" s="2">
        <v>60.0</v>
      </c>
      <c r="G250" s="2">
        <v>-5208.0</v>
      </c>
      <c r="H250" s="2">
        <v>-4797.0</v>
      </c>
      <c r="I250" s="4">
        <f t="shared" si="45"/>
        <v>-5002.5</v>
      </c>
      <c r="J250" s="3">
        <v>-14.8</v>
      </c>
      <c r="K250" s="3">
        <v>15.6</v>
      </c>
      <c r="L250" s="2"/>
      <c r="M250" s="2">
        <v>273.0</v>
      </c>
      <c r="N250" s="2">
        <v>260.0</v>
      </c>
      <c r="O250" s="3">
        <f t="shared" si="46"/>
        <v>56.36363636</v>
      </c>
      <c r="P250" s="2">
        <v>0.0</v>
      </c>
      <c r="Q250" s="4">
        <f t="shared" si="43"/>
        <v>153.8727273</v>
      </c>
      <c r="R250" s="2">
        <f t="shared" si="44"/>
        <v>0</v>
      </c>
      <c r="S250" s="4">
        <f t="shared" si="5"/>
        <v>5906.127273</v>
      </c>
      <c r="T250" s="4">
        <v>-4942.0</v>
      </c>
      <c r="U250" s="4">
        <v>-4613.0</v>
      </c>
      <c r="V250" s="4">
        <f t="shared" si="6"/>
        <v>-4777.5</v>
      </c>
      <c r="W250" s="33"/>
      <c r="X250" s="33"/>
      <c r="Y250" s="33"/>
      <c r="Z250" s="33"/>
    </row>
    <row r="251" ht="12.75" customHeight="1">
      <c r="A251" s="33" t="s">
        <v>1413</v>
      </c>
      <c r="B251" s="2" t="s">
        <v>1399</v>
      </c>
      <c r="C251" s="2" t="s">
        <v>37</v>
      </c>
      <c r="D251" s="2" t="s">
        <v>55</v>
      </c>
      <c r="E251" s="2">
        <v>6420.0</v>
      </c>
      <c r="F251" s="2">
        <v>70.0</v>
      </c>
      <c r="G251" s="2">
        <v>-5520.0</v>
      </c>
      <c r="H251" s="2">
        <v>-5218.0</v>
      </c>
      <c r="I251" s="4">
        <f t="shared" si="45"/>
        <v>-5369</v>
      </c>
      <c r="J251" s="3">
        <v>-13.6</v>
      </c>
      <c r="K251" s="3">
        <v>16.5</v>
      </c>
      <c r="L251" s="2"/>
      <c r="M251" s="2">
        <v>273.0</v>
      </c>
      <c r="N251" s="2">
        <v>260.0</v>
      </c>
      <c r="O251" s="3">
        <f t="shared" si="46"/>
        <v>67.27272727</v>
      </c>
      <c r="P251" s="2">
        <v>0.0</v>
      </c>
      <c r="Q251" s="4">
        <f t="shared" si="43"/>
        <v>183.6545455</v>
      </c>
      <c r="R251" s="2">
        <f t="shared" si="44"/>
        <v>0</v>
      </c>
      <c r="S251" s="4">
        <f t="shared" si="5"/>
        <v>6236.345455</v>
      </c>
      <c r="T251" s="4">
        <v>-5357.0</v>
      </c>
      <c r="U251" s="4">
        <v>-5001.0</v>
      </c>
      <c r="V251" s="4">
        <f t="shared" si="6"/>
        <v>-5179</v>
      </c>
      <c r="W251" s="33"/>
      <c r="X251" s="33"/>
      <c r="Y251" s="33"/>
      <c r="Z251" s="33"/>
    </row>
    <row r="252" ht="12.75" customHeight="1">
      <c r="A252" s="33" t="s">
        <v>1419</v>
      </c>
      <c r="B252" s="2" t="s">
        <v>1399</v>
      </c>
      <c r="C252" s="2" t="s">
        <v>37</v>
      </c>
      <c r="D252" s="2" t="s">
        <v>55</v>
      </c>
      <c r="E252" s="2">
        <v>6260.0</v>
      </c>
      <c r="F252" s="2">
        <v>75.0</v>
      </c>
      <c r="G252" s="2">
        <v>-5375.0</v>
      </c>
      <c r="H252" s="2">
        <v>-5007.0</v>
      </c>
      <c r="I252" s="4">
        <f t="shared" si="45"/>
        <v>-5191</v>
      </c>
      <c r="J252" s="3">
        <v>-17.4</v>
      </c>
      <c r="K252" s="3">
        <v>16.5</v>
      </c>
      <c r="L252" s="2"/>
      <c r="M252" s="2">
        <v>273.0</v>
      </c>
      <c r="N252" s="2">
        <v>260.0</v>
      </c>
      <c r="O252" s="3">
        <f t="shared" si="46"/>
        <v>32.72727273</v>
      </c>
      <c r="P252" s="2">
        <v>0.0</v>
      </c>
      <c r="Q252" s="4">
        <f t="shared" si="43"/>
        <v>89.34545455</v>
      </c>
      <c r="R252" s="2">
        <f t="shared" si="44"/>
        <v>0</v>
      </c>
      <c r="S252" s="4">
        <f t="shared" si="5"/>
        <v>6170.654545</v>
      </c>
      <c r="T252" s="4">
        <v>-5308.0</v>
      </c>
      <c r="U252" s="4">
        <v>-4935.0</v>
      </c>
      <c r="V252" s="4">
        <f t="shared" si="6"/>
        <v>-5121.5</v>
      </c>
      <c r="W252" s="33"/>
      <c r="X252" s="33"/>
      <c r="Y252" s="33"/>
      <c r="Z252" s="33"/>
    </row>
    <row r="253" ht="12.75" customHeight="1">
      <c r="A253" s="33" t="s">
        <v>1426</v>
      </c>
      <c r="B253" s="2" t="s">
        <v>1428</v>
      </c>
      <c r="C253" s="2" t="s">
        <v>37</v>
      </c>
      <c r="D253" s="2" t="s">
        <v>38</v>
      </c>
      <c r="E253" s="2">
        <v>5792.0</v>
      </c>
      <c r="F253" s="2">
        <v>41.0</v>
      </c>
      <c r="G253" s="2">
        <v>-4778.0</v>
      </c>
      <c r="H253" s="2">
        <v>-4538.0</v>
      </c>
      <c r="I253" s="4">
        <f t="shared" si="45"/>
        <v>-4658</v>
      </c>
      <c r="J253" s="3">
        <v>-13.5</v>
      </c>
      <c r="K253" s="3">
        <v>14.1</v>
      </c>
      <c r="L253" s="2">
        <v>3.26</v>
      </c>
      <c r="M253" s="2">
        <v>375.0</v>
      </c>
      <c r="N253" s="2">
        <v>260.0</v>
      </c>
      <c r="O253" s="3">
        <f t="shared" si="46"/>
        <v>68.18181818</v>
      </c>
      <c r="P253" s="2">
        <v>0.0</v>
      </c>
      <c r="Q253" s="4">
        <f t="shared" si="43"/>
        <v>255.6818182</v>
      </c>
      <c r="R253" s="2">
        <f t="shared" si="44"/>
        <v>0</v>
      </c>
      <c r="S253" s="4">
        <f t="shared" si="5"/>
        <v>5536.318182</v>
      </c>
      <c r="T253" s="4">
        <v>-4455.0</v>
      </c>
      <c r="U253" s="4">
        <v>-4275.0</v>
      </c>
      <c r="V253" s="4">
        <f t="shared" si="6"/>
        <v>-4365</v>
      </c>
      <c r="W253" s="33"/>
      <c r="X253" s="33"/>
      <c r="Y253" s="33"/>
      <c r="Z253" s="33"/>
    </row>
    <row r="254" ht="12.75" customHeight="1">
      <c r="A254" s="33" t="s">
        <v>1432</v>
      </c>
      <c r="B254" s="2" t="s">
        <v>1434</v>
      </c>
      <c r="C254" s="2" t="s">
        <v>37</v>
      </c>
      <c r="D254" s="2" t="s">
        <v>55</v>
      </c>
      <c r="E254" s="2">
        <v>3523.0</v>
      </c>
      <c r="F254" s="2">
        <v>44.0</v>
      </c>
      <c r="G254" s="2">
        <v>-2008.0</v>
      </c>
      <c r="H254" s="2">
        <v>-1699.0</v>
      </c>
      <c r="I254" s="4">
        <f t="shared" si="45"/>
        <v>-1853.5</v>
      </c>
      <c r="J254" s="3">
        <v>-20.2</v>
      </c>
      <c r="K254" s="3">
        <v>11.1</v>
      </c>
      <c r="L254" s="2"/>
      <c r="M254" s="2">
        <v>273.0</v>
      </c>
      <c r="N254" s="2">
        <v>260.0</v>
      </c>
      <c r="O254" s="3">
        <f t="shared" si="46"/>
        <v>7.272727273</v>
      </c>
      <c r="P254" s="2">
        <v>50.0</v>
      </c>
      <c r="Q254" s="4">
        <f t="shared" si="43"/>
        <v>19.85454545</v>
      </c>
      <c r="R254" s="2">
        <f t="shared" si="44"/>
        <v>130</v>
      </c>
      <c r="S254" s="4">
        <f t="shared" si="5"/>
        <v>3373.145455</v>
      </c>
      <c r="T254" s="4">
        <v>-1864.0</v>
      </c>
      <c r="U254" s="4">
        <v>-1533.0</v>
      </c>
      <c r="V254" s="4">
        <f t="shared" si="6"/>
        <v>-1698.5</v>
      </c>
      <c r="W254" s="33"/>
      <c r="X254" s="33"/>
      <c r="Y254" s="33"/>
      <c r="Z254" s="33"/>
    </row>
    <row r="255" ht="12.75" customHeight="1">
      <c r="A255" s="33" t="s">
        <v>1438</v>
      </c>
      <c r="B255" s="2" t="s">
        <v>1440</v>
      </c>
      <c r="C255" s="2" t="s">
        <v>37</v>
      </c>
      <c r="D255" s="2" t="s">
        <v>55</v>
      </c>
      <c r="E255" s="2">
        <v>4853.0</v>
      </c>
      <c r="F255" s="2">
        <v>29.0</v>
      </c>
      <c r="G255" s="2">
        <v>-3705.0</v>
      </c>
      <c r="H255" s="2">
        <v>-3531.0</v>
      </c>
      <c r="I255" s="4">
        <f t="shared" si="45"/>
        <v>-3618</v>
      </c>
      <c r="J255" s="3">
        <v>-18.5</v>
      </c>
      <c r="K255" s="3">
        <v>13.1</v>
      </c>
      <c r="L255" s="2">
        <v>3.19</v>
      </c>
      <c r="M255" s="2">
        <v>273.0</v>
      </c>
      <c r="N255" s="2">
        <v>260.0</v>
      </c>
      <c r="O255" s="3">
        <f t="shared" si="46"/>
        <v>22.72727273</v>
      </c>
      <c r="P255" s="2">
        <v>0.0</v>
      </c>
      <c r="Q255" s="4">
        <f t="shared" si="43"/>
        <v>62.04545455</v>
      </c>
      <c r="R255" s="2">
        <f t="shared" si="44"/>
        <v>0</v>
      </c>
      <c r="S255" s="4">
        <f t="shared" si="5"/>
        <v>4790.954545</v>
      </c>
      <c r="T255" s="4">
        <v>-3639.0</v>
      </c>
      <c r="U255" s="4">
        <v>-3526.0</v>
      </c>
      <c r="V255" s="4">
        <f t="shared" si="6"/>
        <v>-3582.5</v>
      </c>
      <c r="W255" s="33"/>
      <c r="X255" s="33"/>
      <c r="Y255" s="33"/>
      <c r="Z255" s="33"/>
    </row>
    <row r="256" ht="12.75" customHeight="1">
      <c r="A256" s="33" t="s">
        <v>1444</v>
      </c>
      <c r="B256" s="2" t="s">
        <v>1446</v>
      </c>
      <c r="C256" s="2" t="s">
        <v>37</v>
      </c>
      <c r="D256" s="2" t="s">
        <v>34</v>
      </c>
      <c r="E256" s="2">
        <v>4746.0</v>
      </c>
      <c r="F256" s="2">
        <v>45.0</v>
      </c>
      <c r="G256" s="2">
        <v>-3636.0</v>
      </c>
      <c r="H256" s="2">
        <v>-3377.0</v>
      </c>
      <c r="I256" s="4">
        <f t="shared" si="45"/>
        <v>-3506.5</v>
      </c>
      <c r="J256" s="3">
        <v>-19.8</v>
      </c>
      <c r="K256" s="3">
        <v>9.6</v>
      </c>
      <c r="L256" s="2">
        <v>3.22</v>
      </c>
      <c r="M256" s="2">
        <v>260.0</v>
      </c>
      <c r="N256" s="2">
        <v>260.0</v>
      </c>
      <c r="O256" s="3">
        <f t="shared" si="46"/>
        <v>10.90909091</v>
      </c>
      <c r="P256" s="2">
        <v>0.0</v>
      </c>
      <c r="Q256" s="4">
        <f t="shared" si="43"/>
        <v>28.36363636</v>
      </c>
      <c r="R256" s="2">
        <f t="shared" si="44"/>
        <v>0</v>
      </c>
      <c r="S256" s="4">
        <f t="shared" si="5"/>
        <v>4717.636364</v>
      </c>
      <c r="T256" s="4">
        <v>-3632.0</v>
      </c>
      <c r="U256" s="4">
        <v>-3372.0</v>
      </c>
      <c r="V256" s="4">
        <f t="shared" si="6"/>
        <v>-3502</v>
      </c>
      <c r="W256" s="33"/>
      <c r="X256" s="33"/>
      <c r="Y256" s="33"/>
      <c r="Z256" s="33"/>
    </row>
    <row r="257" ht="12.75" customHeight="1">
      <c r="A257" s="33" t="s">
        <v>1449</v>
      </c>
      <c r="B257" s="2" t="s">
        <v>1451</v>
      </c>
      <c r="C257" s="2" t="s">
        <v>37</v>
      </c>
      <c r="D257" s="2" t="s">
        <v>55</v>
      </c>
      <c r="E257" s="2">
        <v>8217.0</v>
      </c>
      <c r="F257" s="2">
        <v>38.0</v>
      </c>
      <c r="G257" s="2">
        <v>-7447.0</v>
      </c>
      <c r="H257" s="2">
        <v>-7076.0</v>
      </c>
      <c r="I257" s="4">
        <f t="shared" si="45"/>
        <v>-7261.5</v>
      </c>
      <c r="J257" s="3">
        <v>-16.6</v>
      </c>
      <c r="K257" s="3">
        <v>12.8</v>
      </c>
      <c r="L257" s="2">
        <v>3.21</v>
      </c>
      <c r="M257" s="2">
        <v>273.0</v>
      </c>
      <c r="N257" s="2">
        <v>260.0</v>
      </c>
      <c r="O257" s="3">
        <f t="shared" si="46"/>
        <v>40</v>
      </c>
      <c r="P257" s="2">
        <v>0.0</v>
      </c>
      <c r="Q257" s="4">
        <f t="shared" si="43"/>
        <v>109.2</v>
      </c>
      <c r="R257" s="2">
        <f t="shared" si="44"/>
        <v>0</v>
      </c>
      <c r="S257" s="4">
        <f t="shared" si="5"/>
        <v>8107.8</v>
      </c>
      <c r="T257" s="4">
        <v>-7314.0</v>
      </c>
      <c r="U257" s="4">
        <v>-6866.0</v>
      </c>
      <c r="V257" s="4">
        <f t="shared" si="6"/>
        <v>-7090</v>
      </c>
      <c r="W257" s="33"/>
      <c r="X257" s="33"/>
      <c r="Y257" s="33"/>
      <c r="Z257" s="33"/>
    </row>
    <row r="258" ht="12.75" customHeight="1">
      <c r="A258" s="33" t="s">
        <v>1454</v>
      </c>
      <c r="B258" s="2" t="s">
        <v>1457</v>
      </c>
      <c r="C258" s="2" t="s">
        <v>37</v>
      </c>
      <c r="D258" s="2" t="s">
        <v>55</v>
      </c>
      <c r="E258" s="2">
        <v>4959.0</v>
      </c>
      <c r="F258" s="2">
        <v>43.0</v>
      </c>
      <c r="G258" s="2">
        <v>-3932.0</v>
      </c>
      <c r="H258" s="2">
        <v>-3643.0</v>
      </c>
      <c r="I258" s="4">
        <f t="shared" si="45"/>
        <v>-3787.5</v>
      </c>
      <c r="J258" s="3">
        <v>-20.0</v>
      </c>
      <c r="K258" s="3">
        <v>10.4</v>
      </c>
      <c r="L258" s="2">
        <v>3.23</v>
      </c>
      <c r="M258" s="2">
        <v>273.0</v>
      </c>
      <c r="N258" s="2">
        <v>260.0</v>
      </c>
      <c r="O258" s="3">
        <f t="shared" si="46"/>
        <v>9.090909091</v>
      </c>
      <c r="P258" s="2">
        <v>0.0</v>
      </c>
      <c r="Q258" s="4">
        <f t="shared" si="43"/>
        <v>24.81818182</v>
      </c>
      <c r="R258" s="2">
        <f t="shared" si="44"/>
        <v>0</v>
      </c>
      <c r="S258" s="4">
        <f t="shared" si="5"/>
        <v>4934.181818</v>
      </c>
      <c r="T258" s="4">
        <v>-3797.0</v>
      </c>
      <c r="U258" s="4">
        <v>-3638.0</v>
      </c>
      <c r="V258" s="4">
        <f t="shared" si="6"/>
        <v>-3717.5</v>
      </c>
      <c r="W258" s="33"/>
      <c r="X258" s="33"/>
      <c r="Y258" s="33"/>
      <c r="Z258" s="33"/>
    </row>
    <row r="259" ht="12.75" customHeight="1">
      <c r="A259" s="33" t="s">
        <v>1460</v>
      </c>
      <c r="B259" s="2" t="s">
        <v>1088</v>
      </c>
      <c r="C259" s="2" t="s">
        <v>37</v>
      </c>
      <c r="D259" s="2" t="s">
        <v>55</v>
      </c>
      <c r="E259" s="2">
        <v>6263.0</v>
      </c>
      <c r="F259" s="2">
        <v>36.0</v>
      </c>
      <c r="G259" s="2">
        <v>-5317.0</v>
      </c>
      <c r="H259" s="2">
        <v>-5072.0</v>
      </c>
      <c r="I259" s="4">
        <f t="shared" si="45"/>
        <v>-5194.5</v>
      </c>
      <c r="J259" s="3">
        <v>-15.9</v>
      </c>
      <c r="K259" s="3">
        <v>12.3</v>
      </c>
      <c r="L259" s="2">
        <v>3.3</v>
      </c>
      <c r="M259" s="2">
        <v>273.0</v>
      </c>
      <c r="N259" s="2">
        <v>260.0</v>
      </c>
      <c r="O259" s="3">
        <f t="shared" si="46"/>
        <v>46.36363636</v>
      </c>
      <c r="P259" s="2">
        <v>0.0</v>
      </c>
      <c r="Q259" s="4">
        <f t="shared" si="43"/>
        <v>126.5727273</v>
      </c>
      <c r="R259" s="2">
        <f t="shared" si="44"/>
        <v>0</v>
      </c>
      <c r="S259" s="4">
        <f t="shared" si="5"/>
        <v>6136.427273</v>
      </c>
      <c r="T259" s="4">
        <v>-5211.0</v>
      </c>
      <c r="U259" s="4">
        <v>-4955.0</v>
      </c>
      <c r="V259" s="4">
        <f t="shared" si="6"/>
        <v>-5083</v>
      </c>
      <c r="W259" s="33"/>
      <c r="X259" s="33"/>
      <c r="Y259" s="33"/>
      <c r="Z259" s="33"/>
    </row>
    <row r="260" ht="12.75" customHeight="1">
      <c r="A260" s="33" t="s">
        <v>1466</v>
      </c>
      <c r="B260" s="2" t="s">
        <v>1469</v>
      </c>
      <c r="C260" s="2" t="s">
        <v>37</v>
      </c>
      <c r="D260" s="2" t="s">
        <v>417</v>
      </c>
      <c r="E260" s="2">
        <v>4020.0</v>
      </c>
      <c r="F260" s="2">
        <v>35.0</v>
      </c>
      <c r="G260" s="2">
        <v>-2627.0</v>
      </c>
      <c r="H260" s="2">
        <v>-2465.0</v>
      </c>
      <c r="I260" s="4">
        <f t="shared" si="45"/>
        <v>-2546</v>
      </c>
      <c r="J260" s="3">
        <v>-21.2</v>
      </c>
      <c r="K260" s="3">
        <v>8.5</v>
      </c>
      <c r="L260" s="2">
        <v>3.27</v>
      </c>
      <c r="M260" s="2">
        <v>273.0</v>
      </c>
      <c r="N260" s="2">
        <v>260.0</v>
      </c>
      <c r="O260" s="3">
        <v>0.0</v>
      </c>
      <c r="P260" s="2">
        <v>0.0</v>
      </c>
      <c r="Q260" s="4">
        <f t="shared" si="43"/>
        <v>0</v>
      </c>
      <c r="R260" s="2">
        <f t="shared" si="44"/>
        <v>0</v>
      </c>
      <c r="S260" s="4">
        <f t="shared" si="5"/>
        <v>4020</v>
      </c>
      <c r="T260" s="4">
        <v>-2627.0</v>
      </c>
      <c r="U260" s="4">
        <v>-2465.0</v>
      </c>
      <c r="V260" s="4">
        <f t="shared" si="6"/>
        <v>-2546</v>
      </c>
      <c r="W260" s="33"/>
      <c r="X260" s="33"/>
      <c r="Y260" s="33"/>
      <c r="Z260" s="33"/>
    </row>
    <row r="261" ht="12.75" customHeight="1">
      <c r="A261" s="33" t="s">
        <v>1474</v>
      </c>
      <c r="B261" s="2" t="s">
        <v>1477</v>
      </c>
      <c r="C261" s="2" t="s">
        <v>37</v>
      </c>
      <c r="D261" s="2" t="s">
        <v>55</v>
      </c>
      <c r="E261" s="2">
        <v>4710.0</v>
      </c>
      <c r="F261" s="2">
        <v>90.0</v>
      </c>
      <c r="G261" s="2">
        <v>-3697.0</v>
      </c>
      <c r="H261" s="2">
        <v>-3123.0</v>
      </c>
      <c r="I261" s="4">
        <f t="shared" si="45"/>
        <v>-3410</v>
      </c>
      <c r="J261" s="3">
        <v>-20.4</v>
      </c>
      <c r="K261" s="3">
        <v>8.6</v>
      </c>
      <c r="L261" s="2">
        <v>3.1</v>
      </c>
      <c r="M261" s="2">
        <v>273.0</v>
      </c>
      <c r="N261" s="2">
        <v>260.0</v>
      </c>
      <c r="O261" s="3">
        <f>-100*(-21-J261)/11</f>
        <v>5.454545455</v>
      </c>
      <c r="P261" s="2">
        <v>0.0</v>
      </c>
      <c r="Q261" s="4">
        <f t="shared" si="43"/>
        <v>14.89090909</v>
      </c>
      <c r="R261" s="2">
        <f t="shared" si="44"/>
        <v>0</v>
      </c>
      <c r="S261" s="4">
        <f t="shared" si="5"/>
        <v>4695.109091</v>
      </c>
      <c r="T261" s="4">
        <v>-3650.0</v>
      </c>
      <c r="U261" s="4">
        <v>-3109.0</v>
      </c>
      <c r="V261" s="4">
        <f t="shared" si="6"/>
        <v>-3379.5</v>
      </c>
      <c r="W261" s="33"/>
      <c r="X261" s="33"/>
      <c r="Y261" s="33"/>
      <c r="Z261" s="33"/>
    </row>
    <row r="262" ht="12.75" customHeight="1">
      <c r="A262" s="33" t="s">
        <v>1481</v>
      </c>
      <c r="B262" s="2" t="s">
        <v>1484</v>
      </c>
      <c r="C262" s="2" t="s">
        <v>1331</v>
      </c>
      <c r="D262" s="2" t="s">
        <v>1485</v>
      </c>
      <c r="E262" s="2">
        <v>3014.0</v>
      </c>
      <c r="F262" s="2">
        <v>26.0</v>
      </c>
      <c r="G262" s="2">
        <v>-1386.0</v>
      </c>
      <c r="H262" s="2">
        <v>-1129.0</v>
      </c>
      <c r="I262" s="4">
        <f t="shared" si="45"/>
        <v>-1257.5</v>
      </c>
      <c r="J262" s="3">
        <v>-18.4</v>
      </c>
      <c r="K262" s="3">
        <v>9.2</v>
      </c>
      <c r="L262" s="2">
        <v>3.2</v>
      </c>
      <c r="M262" s="2">
        <v>380.0</v>
      </c>
      <c r="N262" s="2">
        <v>500.0</v>
      </c>
      <c r="O262" s="3">
        <f>-100*(-21.7-J262)/9.2</f>
        <v>35.86956522</v>
      </c>
      <c r="P262" s="2">
        <v>0.0</v>
      </c>
      <c r="Q262" s="4">
        <f t="shared" si="43"/>
        <v>136.3043478</v>
      </c>
      <c r="R262" s="2">
        <f t="shared" si="44"/>
        <v>0</v>
      </c>
      <c r="S262" s="4">
        <f t="shared" si="5"/>
        <v>2877.695652</v>
      </c>
      <c r="T262" s="4">
        <v>-1191.0</v>
      </c>
      <c r="U262" s="4">
        <v>-935.0</v>
      </c>
      <c r="V262" s="4">
        <f t="shared" si="6"/>
        <v>-1063</v>
      </c>
      <c r="W262" s="33"/>
      <c r="X262" s="33"/>
      <c r="Y262" s="33"/>
      <c r="Z262" s="33"/>
    </row>
    <row r="263" ht="12.75" customHeight="1">
      <c r="A263" s="33" t="s">
        <v>1487</v>
      </c>
      <c r="B263" s="2" t="s">
        <v>1490</v>
      </c>
      <c r="C263" s="2" t="s">
        <v>400</v>
      </c>
      <c r="D263" s="2" t="s">
        <v>1491</v>
      </c>
      <c r="E263" s="47">
        <v>5740.0</v>
      </c>
      <c r="F263" s="2"/>
      <c r="G263" s="47">
        <v>-4686.0</v>
      </c>
      <c r="H263" s="47">
        <v>-4503.0</v>
      </c>
      <c r="I263" s="4">
        <f t="shared" si="45"/>
        <v>-4594.5</v>
      </c>
      <c r="J263" s="3"/>
      <c r="K263" s="3"/>
      <c r="L263" s="2"/>
      <c r="M263" s="2">
        <v>0.0</v>
      </c>
      <c r="N263" s="2">
        <v>500.0</v>
      </c>
      <c r="O263" s="3">
        <v>0.0</v>
      </c>
      <c r="P263" s="2">
        <v>0.0</v>
      </c>
      <c r="Q263" s="4">
        <f t="shared" si="43"/>
        <v>0</v>
      </c>
      <c r="R263" s="2">
        <f t="shared" si="44"/>
        <v>0</v>
      </c>
      <c r="S263" s="4">
        <f t="shared" si="5"/>
        <v>5740</v>
      </c>
      <c r="T263" s="48">
        <v>-4686.0</v>
      </c>
      <c r="U263" s="48">
        <v>-4503.0</v>
      </c>
      <c r="V263" s="4">
        <f t="shared" si="6"/>
        <v>-4594.5</v>
      </c>
      <c r="W263" s="33"/>
      <c r="X263" s="33"/>
      <c r="Y263" s="33"/>
      <c r="Z263" s="33"/>
    </row>
    <row r="264" ht="12.75" customHeight="1">
      <c r="A264" s="33" t="s">
        <v>1494</v>
      </c>
      <c r="B264" s="2" t="s">
        <v>1490</v>
      </c>
      <c r="C264" s="2" t="s">
        <v>400</v>
      </c>
      <c r="D264" s="2" t="s">
        <v>1491</v>
      </c>
      <c r="E264" s="2">
        <v>5740.0</v>
      </c>
      <c r="F264" s="2">
        <v>32.0</v>
      </c>
      <c r="G264" s="2">
        <v>-4687.0</v>
      </c>
      <c r="H264" s="2">
        <v>-4495.0</v>
      </c>
      <c r="I264" s="4">
        <f t="shared" si="45"/>
        <v>-4591</v>
      </c>
      <c r="J264" s="3">
        <v>-19.2</v>
      </c>
      <c r="K264" s="3">
        <v>10.6</v>
      </c>
      <c r="L264" s="2">
        <v>3.25</v>
      </c>
      <c r="M264" s="2">
        <v>0.0</v>
      </c>
      <c r="N264" s="2">
        <v>500.0</v>
      </c>
      <c r="O264" s="3">
        <v>0.0</v>
      </c>
      <c r="P264" s="2">
        <v>0.0</v>
      </c>
      <c r="Q264" s="4">
        <f t="shared" si="43"/>
        <v>0</v>
      </c>
      <c r="R264" s="2">
        <f t="shared" si="44"/>
        <v>0</v>
      </c>
      <c r="S264" s="4">
        <f t="shared" si="5"/>
        <v>5740</v>
      </c>
      <c r="T264" s="4">
        <v>-4687.0</v>
      </c>
      <c r="U264" s="4">
        <v>-4495.0</v>
      </c>
      <c r="V264" s="4">
        <f t="shared" si="6"/>
        <v>-4591</v>
      </c>
      <c r="W264" s="33"/>
      <c r="X264" s="33"/>
      <c r="Y264" s="33"/>
      <c r="Z264" s="33"/>
    </row>
    <row r="265" ht="12.75" customHeight="1">
      <c r="A265" s="33" t="s">
        <v>1499</v>
      </c>
      <c r="B265" s="2" t="s">
        <v>1502</v>
      </c>
      <c r="C265" s="2" t="s">
        <v>37</v>
      </c>
      <c r="D265" s="2" t="s">
        <v>55</v>
      </c>
      <c r="E265" s="2">
        <v>6435.0</v>
      </c>
      <c r="F265" s="2">
        <v>44.0</v>
      </c>
      <c r="G265" s="2">
        <v>-5477.0</v>
      </c>
      <c r="H265" s="2">
        <v>-5323.0</v>
      </c>
      <c r="I265" s="4">
        <f t="shared" si="45"/>
        <v>-5400</v>
      </c>
      <c r="J265" s="3">
        <v>-11.6</v>
      </c>
      <c r="K265" s="3">
        <v>14.5</v>
      </c>
      <c r="L265" s="2">
        <v>3.19</v>
      </c>
      <c r="M265" s="2">
        <v>273.0</v>
      </c>
      <c r="N265" s="2">
        <v>260.0</v>
      </c>
      <c r="O265" s="3">
        <f t="shared" ref="O265:O266" si="47">-100*(-21-J265)/11</f>
        <v>85.45454545</v>
      </c>
      <c r="P265" s="2">
        <v>0.0</v>
      </c>
      <c r="Q265" s="4">
        <f t="shared" si="43"/>
        <v>233.2909091</v>
      </c>
      <c r="R265" s="2">
        <f t="shared" si="44"/>
        <v>0</v>
      </c>
      <c r="S265" s="4">
        <f t="shared" si="5"/>
        <v>6201.709091</v>
      </c>
      <c r="T265" s="4">
        <v>-5301.0</v>
      </c>
      <c r="U265" s="4">
        <v>-5029.0</v>
      </c>
      <c r="V265" s="4">
        <f t="shared" si="6"/>
        <v>-5165</v>
      </c>
      <c r="W265" s="33"/>
      <c r="X265" s="33"/>
      <c r="Y265" s="33"/>
      <c r="Z265" s="33"/>
    </row>
    <row r="266" ht="12.75" customHeight="1">
      <c r="A266" s="33" t="s">
        <v>1506</v>
      </c>
      <c r="B266" s="2" t="s">
        <v>1509</v>
      </c>
      <c r="C266" s="2" t="s">
        <v>37</v>
      </c>
      <c r="D266" s="2" t="s">
        <v>1510</v>
      </c>
      <c r="E266" s="2">
        <v>3248.0</v>
      </c>
      <c r="F266" s="2">
        <v>32.0</v>
      </c>
      <c r="G266" s="2">
        <v>-1611.0</v>
      </c>
      <c r="H266" s="2">
        <v>-1439.0</v>
      </c>
      <c r="I266" s="4">
        <f t="shared" si="45"/>
        <v>-1525</v>
      </c>
      <c r="J266" s="3">
        <v>-20.9</v>
      </c>
      <c r="K266" s="3">
        <v>9.1</v>
      </c>
      <c r="L266" s="2">
        <v>3.19</v>
      </c>
      <c r="M266" s="2">
        <v>260.0</v>
      </c>
      <c r="N266" s="2">
        <v>500.0</v>
      </c>
      <c r="O266" s="3">
        <f t="shared" si="47"/>
        <v>0.9090909091</v>
      </c>
      <c r="P266" s="2">
        <v>0.0</v>
      </c>
      <c r="Q266" s="4">
        <f t="shared" si="43"/>
        <v>2.363636364</v>
      </c>
      <c r="R266" s="2">
        <f t="shared" si="44"/>
        <v>0</v>
      </c>
      <c r="S266" s="4">
        <f t="shared" si="5"/>
        <v>3245.636364</v>
      </c>
      <c r="T266" s="4">
        <v>-1610.0</v>
      </c>
      <c r="U266" s="4">
        <v>-1437.0</v>
      </c>
      <c r="V266" s="4">
        <f t="shared" si="6"/>
        <v>-1523.5</v>
      </c>
      <c r="W266" s="33"/>
      <c r="X266" s="33"/>
      <c r="Y266" s="33"/>
      <c r="Z266" s="33"/>
    </row>
    <row r="267" ht="12.75" customHeight="1">
      <c r="A267" s="33" t="s">
        <v>1515</v>
      </c>
      <c r="B267" s="2" t="s">
        <v>1518</v>
      </c>
      <c r="C267" s="2" t="s">
        <v>1519</v>
      </c>
      <c r="D267" s="2" t="s">
        <v>1520</v>
      </c>
      <c r="E267" s="2"/>
      <c r="F267" s="2"/>
      <c r="G267" s="47">
        <v>-7000.0</v>
      </c>
      <c r="H267" s="47">
        <v>-6500.0</v>
      </c>
      <c r="I267" s="4">
        <f t="shared" si="45"/>
        <v>-6750</v>
      </c>
      <c r="J267" s="3"/>
      <c r="K267" s="3"/>
      <c r="L267" s="2"/>
      <c r="M267" s="2">
        <v>0.0</v>
      </c>
      <c r="N267" s="2">
        <v>500.0</v>
      </c>
      <c r="O267" s="3">
        <v>0.0</v>
      </c>
      <c r="P267" s="2">
        <v>0.0</v>
      </c>
      <c r="Q267" s="4">
        <f t="shared" si="43"/>
        <v>0</v>
      </c>
      <c r="R267" s="2">
        <f t="shared" si="44"/>
        <v>0</v>
      </c>
      <c r="S267" s="4">
        <f t="shared" si="5"/>
        <v>0</v>
      </c>
      <c r="T267" s="48">
        <v>-7000.0</v>
      </c>
      <c r="U267" s="48">
        <v>-6500.0</v>
      </c>
      <c r="V267" s="4">
        <f t="shared" si="6"/>
        <v>-6750</v>
      </c>
      <c r="W267" s="33"/>
      <c r="X267" s="33"/>
      <c r="Y267" s="33"/>
      <c r="Z267" s="33"/>
    </row>
    <row r="268" ht="12.75" customHeight="1">
      <c r="A268" s="33" t="s">
        <v>1523</v>
      </c>
      <c r="B268" s="2" t="s">
        <v>1518</v>
      </c>
      <c r="C268" s="2" t="s">
        <v>1519</v>
      </c>
      <c r="D268" s="2" t="s">
        <v>1520</v>
      </c>
      <c r="E268" s="2">
        <v>8379.0</v>
      </c>
      <c r="F268" s="2">
        <v>29.0</v>
      </c>
      <c r="G268" s="2">
        <v>-7532.0</v>
      </c>
      <c r="H268" s="2">
        <v>-7351.0</v>
      </c>
      <c r="I268" s="4">
        <f t="shared" si="45"/>
        <v>-7441.5</v>
      </c>
      <c r="J268" s="3">
        <v>-19.0185</v>
      </c>
      <c r="K268" s="3">
        <v>10.9666</v>
      </c>
      <c r="L268" s="2">
        <v>3.4</v>
      </c>
      <c r="M268" s="2">
        <v>0.0</v>
      </c>
      <c r="N268" s="2">
        <v>500.0</v>
      </c>
      <c r="O268" s="3">
        <v>0.0</v>
      </c>
      <c r="P268" s="2">
        <v>0.0</v>
      </c>
      <c r="Q268" s="4">
        <f t="shared" si="43"/>
        <v>0</v>
      </c>
      <c r="R268" s="2">
        <f t="shared" si="44"/>
        <v>0</v>
      </c>
      <c r="S268" s="4">
        <f t="shared" si="5"/>
        <v>8379</v>
      </c>
      <c r="T268" s="4">
        <v>-7532.0</v>
      </c>
      <c r="U268" s="4">
        <v>-7351.0</v>
      </c>
      <c r="V268" s="4">
        <f t="shared" si="6"/>
        <v>-7441.5</v>
      </c>
      <c r="W268" s="33"/>
      <c r="X268" s="33"/>
      <c r="Y268" s="33"/>
      <c r="Z268" s="33"/>
    </row>
    <row r="269" ht="12.75" customHeight="1">
      <c r="A269" s="33" t="s">
        <v>1528</v>
      </c>
      <c r="B269" s="2" t="s">
        <v>1518</v>
      </c>
      <c r="C269" s="2" t="s">
        <v>1519</v>
      </c>
      <c r="D269" s="2" t="s">
        <v>1520</v>
      </c>
      <c r="E269" s="2">
        <v>8309.0</v>
      </c>
      <c r="F269" s="2">
        <v>26.0</v>
      </c>
      <c r="G269" s="2">
        <v>-7486.0</v>
      </c>
      <c r="H269" s="2">
        <v>-7195.0</v>
      </c>
      <c r="I269" s="4">
        <f t="shared" si="45"/>
        <v>-7340.5</v>
      </c>
      <c r="J269" s="3">
        <v>-17.3</v>
      </c>
      <c r="K269" s="3">
        <v>10.98</v>
      </c>
      <c r="L269" s="2">
        <v>3.5</v>
      </c>
      <c r="M269" s="2">
        <v>0.0</v>
      </c>
      <c r="N269" s="2">
        <v>500.0</v>
      </c>
      <c r="O269" s="3">
        <v>0.0</v>
      </c>
      <c r="P269" s="2">
        <v>0.0</v>
      </c>
      <c r="Q269" s="4">
        <f t="shared" si="43"/>
        <v>0</v>
      </c>
      <c r="R269" s="2">
        <f t="shared" si="44"/>
        <v>0</v>
      </c>
      <c r="S269" s="4">
        <f t="shared" si="5"/>
        <v>8309</v>
      </c>
      <c r="T269" s="4">
        <v>-7486.0</v>
      </c>
      <c r="U269" s="4">
        <v>-7195.0</v>
      </c>
      <c r="V269" s="4">
        <f t="shared" si="6"/>
        <v>-7340.5</v>
      </c>
      <c r="W269" s="33"/>
      <c r="X269" s="33"/>
      <c r="Y269" s="33"/>
      <c r="Z269" s="33"/>
    </row>
    <row r="270" ht="12.75" customHeight="1">
      <c r="A270" s="33" t="s">
        <v>1531</v>
      </c>
      <c r="B270" s="2" t="s">
        <v>1355</v>
      </c>
      <c r="C270" s="2" t="s">
        <v>37</v>
      </c>
      <c r="D270" s="2" t="s">
        <v>55</v>
      </c>
      <c r="E270" s="2">
        <v>6310.0</v>
      </c>
      <c r="F270" s="2">
        <v>60.0</v>
      </c>
      <c r="G270" s="2">
        <v>-5470.0</v>
      </c>
      <c r="H270" s="2">
        <v>-5072.0</v>
      </c>
      <c r="I270" s="4">
        <f t="shared" si="45"/>
        <v>-5271</v>
      </c>
      <c r="J270" s="3">
        <v>-11.72</v>
      </c>
      <c r="K270" s="3">
        <v>14.45</v>
      </c>
      <c r="L270" s="2"/>
      <c r="M270" s="2">
        <v>273.0</v>
      </c>
      <c r="N270" s="2">
        <v>260.0</v>
      </c>
      <c r="O270" s="3">
        <f>-100*(-21.7-J270)/11.6</f>
        <v>86.03448276</v>
      </c>
      <c r="P270" s="2">
        <v>0.0</v>
      </c>
      <c r="Q270" s="4">
        <f t="shared" si="43"/>
        <v>234.8741379</v>
      </c>
      <c r="R270" s="2">
        <f t="shared" si="44"/>
        <v>0</v>
      </c>
      <c r="S270" s="4">
        <f t="shared" si="5"/>
        <v>6075.125862</v>
      </c>
      <c r="T270" s="4">
        <v>-5209.0</v>
      </c>
      <c r="U270" s="4">
        <v>-4837.0</v>
      </c>
      <c r="V270" s="4">
        <f t="shared" si="6"/>
        <v>-5023</v>
      </c>
      <c r="W270" s="33"/>
      <c r="X270" s="33"/>
      <c r="Y270" s="33"/>
      <c r="Z270" s="33"/>
    </row>
    <row r="271" ht="12.75" customHeight="1">
      <c r="A271" s="33" t="s">
        <v>1536</v>
      </c>
      <c r="B271" s="2" t="s">
        <v>1539</v>
      </c>
      <c r="C271" s="2" t="s">
        <v>1331</v>
      </c>
      <c r="D271" s="2" t="s">
        <v>1485</v>
      </c>
      <c r="E271" s="47">
        <v>4100.0</v>
      </c>
      <c r="F271" s="2"/>
      <c r="G271" s="47">
        <v>-2852.0</v>
      </c>
      <c r="H271" s="47">
        <v>-2577.0</v>
      </c>
      <c r="I271" s="4">
        <f t="shared" si="45"/>
        <v>-2714.5</v>
      </c>
      <c r="J271" s="3"/>
      <c r="K271" s="3"/>
      <c r="L271" s="2"/>
      <c r="M271" s="2">
        <v>0.0</v>
      </c>
      <c r="N271" s="2">
        <v>500.0</v>
      </c>
      <c r="O271" s="3">
        <v>0.0</v>
      </c>
      <c r="P271" s="2">
        <v>0.0</v>
      </c>
      <c r="Q271" s="4">
        <f t="shared" si="43"/>
        <v>0</v>
      </c>
      <c r="R271" s="2">
        <f t="shared" si="44"/>
        <v>0</v>
      </c>
      <c r="S271" s="4">
        <f t="shared" si="5"/>
        <v>4100</v>
      </c>
      <c r="T271" s="48">
        <v>-2852.0</v>
      </c>
      <c r="U271" s="48">
        <v>-2577.0</v>
      </c>
      <c r="V271" s="4">
        <f t="shared" si="6"/>
        <v>-2714.5</v>
      </c>
      <c r="W271" s="33"/>
      <c r="X271" s="33"/>
      <c r="Y271" s="33"/>
      <c r="Z271" s="33"/>
    </row>
    <row r="272" ht="12.75" customHeight="1">
      <c r="A272" s="33" t="s">
        <v>1542</v>
      </c>
      <c r="B272" s="2" t="s">
        <v>1545</v>
      </c>
      <c r="C272" s="2" t="s">
        <v>1331</v>
      </c>
      <c r="D272" s="2" t="s">
        <v>1546</v>
      </c>
      <c r="E272" s="47">
        <v>4200.0</v>
      </c>
      <c r="F272" s="2"/>
      <c r="G272" s="47">
        <v>-2889.0</v>
      </c>
      <c r="H272" s="47">
        <v>-2702.0</v>
      </c>
      <c r="I272" s="4">
        <f t="shared" si="45"/>
        <v>-2795.5</v>
      </c>
      <c r="J272" s="3"/>
      <c r="K272" s="3"/>
      <c r="L272" s="2"/>
      <c r="M272" s="2">
        <v>400.0</v>
      </c>
      <c r="N272" s="2">
        <v>500.0</v>
      </c>
      <c r="O272" s="46">
        <v>0.0</v>
      </c>
      <c r="P272" s="2">
        <v>0.0</v>
      </c>
      <c r="Q272" s="4">
        <f t="shared" si="43"/>
        <v>0</v>
      </c>
      <c r="R272" s="2">
        <f t="shared" si="44"/>
        <v>0</v>
      </c>
      <c r="S272" s="4">
        <f t="shared" si="5"/>
        <v>4200</v>
      </c>
      <c r="T272" s="48">
        <v>-2889.0</v>
      </c>
      <c r="U272" s="48">
        <v>-2702.0</v>
      </c>
      <c r="V272" s="4">
        <f t="shared" si="6"/>
        <v>-2795.5</v>
      </c>
      <c r="W272" s="33"/>
      <c r="X272" s="33"/>
      <c r="Y272" s="33"/>
      <c r="Z272" s="33"/>
    </row>
    <row r="273" ht="12.75" customHeight="1">
      <c r="A273" s="33" t="s">
        <v>1547</v>
      </c>
      <c r="B273" s="2" t="s">
        <v>1550</v>
      </c>
      <c r="C273" s="2" t="s">
        <v>1331</v>
      </c>
      <c r="D273" s="2" t="s">
        <v>1332</v>
      </c>
      <c r="E273" s="2">
        <v>4661.0</v>
      </c>
      <c r="F273" s="2">
        <v>30.0</v>
      </c>
      <c r="G273" s="2">
        <v>-3516.0</v>
      </c>
      <c r="H273" s="2">
        <v>-3369.0</v>
      </c>
      <c r="I273" s="4">
        <f t="shared" si="45"/>
        <v>-3442.5</v>
      </c>
      <c r="J273" s="3">
        <v>-20.3</v>
      </c>
      <c r="K273" s="3"/>
      <c r="L273" s="2"/>
      <c r="M273" s="2">
        <v>380.0</v>
      </c>
      <c r="N273" s="2">
        <v>500.0</v>
      </c>
      <c r="O273" s="3">
        <v>0.0</v>
      </c>
      <c r="P273" s="2">
        <v>0.0</v>
      </c>
      <c r="Q273" s="4">
        <f t="shared" si="43"/>
        <v>0</v>
      </c>
      <c r="R273" s="2">
        <f t="shared" si="44"/>
        <v>0</v>
      </c>
      <c r="S273" s="4">
        <f t="shared" si="5"/>
        <v>4661</v>
      </c>
      <c r="T273" s="4">
        <v>-3516.0</v>
      </c>
      <c r="U273" s="4">
        <v>-3369.0</v>
      </c>
      <c r="V273" s="4">
        <f t="shared" si="6"/>
        <v>-3442.5</v>
      </c>
      <c r="W273" s="33"/>
      <c r="X273" s="33"/>
      <c r="Y273" s="33"/>
      <c r="Z273" s="33"/>
    </row>
    <row r="274" ht="12.75" customHeight="1">
      <c r="A274" s="33" t="s">
        <v>1553</v>
      </c>
      <c r="B274" s="2" t="s">
        <v>1556</v>
      </c>
      <c r="C274" s="2" t="s">
        <v>1331</v>
      </c>
      <c r="D274" s="2" t="s">
        <v>1557</v>
      </c>
      <c r="E274" s="2">
        <v>6499.0</v>
      </c>
      <c r="F274" s="2">
        <v>41.0</v>
      </c>
      <c r="G274" s="2">
        <v>-5552.0</v>
      </c>
      <c r="H274" s="2">
        <v>-5368.0</v>
      </c>
      <c r="I274" s="4">
        <f t="shared" si="45"/>
        <v>-5460</v>
      </c>
      <c r="J274" s="3">
        <v>-20.2</v>
      </c>
      <c r="K274" s="3">
        <v>9.2</v>
      </c>
      <c r="L274" s="2">
        <v>3.23</v>
      </c>
      <c r="M274" s="2">
        <v>0.0</v>
      </c>
      <c r="N274" s="2">
        <v>500.0</v>
      </c>
      <c r="O274" s="3">
        <v>0.0</v>
      </c>
      <c r="P274" s="2">
        <v>0.0</v>
      </c>
      <c r="Q274" s="4">
        <f t="shared" si="43"/>
        <v>0</v>
      </c>
      <c r="R274" s="2">
        <f t="shared" si="44"/>
        <v>0</v>
      </c>
      <c r="S274" s="4">
        <f t="shared" si="5"/>
        <v>6499</v>
      </c>
      <c r="T274" s="4">
        <v>-5552.0</v>
      </c>
      <c r="U274" s="4">
        <v>-5368.0</v>
      </c>
      <c r="V274" s="4">
        <f t="shared" si="6"/>
        <v>-5460</v>
      </c>
      <c r="W274" s="33"/>
      <c r="X274" s="33"/>
      <c r="Y274" s="33"/>
      <c r="Z274" s="33"/>
    </row>
    <row r="275" ht="12.75" customHeight="1">
      <c r="A275" s="33" t="s">
        <v>1559</v>
      </c>
      <c r="B275" s="2" t="s">
        <v>1562</v>
      </c>
      <c r="C275" s="2" t="s">
        <v>206</v>
      </c>
      <c r="D275" s="2"/>
      <c r="E275" s="2">
        <v>6781.0</v>
      </c>
      <c r="F275" s="2">
        <v>35.0</v>
      </c>
      <c r="G275" s="2">
        <v>-5727.0</v>
      </c>
      <c r="H275" s="2">
        <v>-5628.0</v>
      </c>
      <c r="I275" s="4">
        <f t="shared" si="45"/>
        <v>-5677.5</v>
      </c>
      <c r="J275" s="3">
        <v>-19.6</v>
      </c>
      <c r="K275" s="3">
        <v>13.4</v>
      </c>
      <c r="L275" s="2">
        <v>3.2</v>
      </c>
      <c r="M275" s="2">
        <v>0.0</v>
      </c>
      <c r="N275" s="2">
        <v>500.0</v>
      </c>
      <c r="O275" s="3">
        <v>0.0</v>
      </c>
      <c r="P275" s="2">
        <v>100.0</v>
      </c>
      <c r="Q275" s="4">
        <f t="shared" si="43"/>
        <v>0</v>
      </c>
      <c r="R275" s="2">
        <f t="shared" si="44"/>
        <v>500</v>
      </c>
      <c r="S275" s="4">
        <f t="shared" si="5"/>
        <v>6281</v>
      </c>
      <c r="T275" s="4">
        <v>-5332.0</v>
      </c>
      <c r="U275" s="4">
        <v>-5080.0</v>
      </c>
      <c r="V275" s="4">
        <f t="shared" si="6"/>
        <v>-5206</v>
      </c>
      <c r="W275" s="33"/>
      <c r="X275" s="33"/>
      <c r="Y275" s="33"/>
      <c r="Z275" s="33"/>
    </row>
    <row r="276" ht="12.75" customHeight="1">
      <c r="A276" s="33" t="s">
        <v>1566</v>
      </c>
      <c r="B276" s="2" t="s">
        <v>1562</v>
      </c>
      <c r="C276" s="2" t="s">
        <v>206</v>
      </c>
      <c r="D276" s="2"/>
      <c r="E276" s="2">
        <v>6678.0</v>
      </c>
      <c r="F276" s="2">
        <v>37.0</v>
      </c>
      <c r="G276" s="2">
        <v>-5664.0</v>
      </c>
      <c r="H276" s="2">
        <v>-5485.0</v>
      </c>
      <c r="I276" s="4">
        <f t="shared" si="45"/>
        <v>-5574.5</v>
      </c>
      <c r="J276" s="3">
        <v>-19.5</v>
      </c>
      <c r="K276" s="3">
        <v>13.6</v>
      </c>
      <c r="L276" s="2">
        <v>3.18</v>
      </c>
      <c r="M276" s="2">
        <v>0.0</v>
      </c>
      <c r="N276" s="2">
        <v>500.0</v>
      </c>
      <c r="O276" s="3">
        <v>0.0</v>
      </c>
      <c r="P276" s="2">
        <v>100.0</v>
      </c>
      <c r="Q276" s="4">
        <f t="shared" si="43"/>
        <v>0</v>
      </c>
      <c r="R276" s="2">
        <f t="shared" si="44"/>
        <v>500</v>
      </c>
      <c r="S276" s="4">
        <f t="shared" si="5"/>
        <v>6178</v>
      </c>
      <c r="T276" s="4">
        <v>-5217.0</v>
      </c>
      <c r="U276" s="4">
        <v>-5003.0</v>
      </c>
      <c r="V276" s="4">
        <f t="shared" si="6"/>
        <v>-5110</v>
      </c>
      <c r="W276" s="33"/>
      <c r="X276" s="33"/>
      <c r="Y276" s="33"/>
      <c r="Z276" s="33"/>
    </row>
    <row r="277" ht="12.75" customHeight="1">
      <c r="A277" s="33" t="s">
        <v>1570</v>
      </c>
      <c r="B277" s="2" t="s">
        <v>1573</v>
      </c>
      <c r="C277" s="2" t="s">
        <v>1167</v>
      </c>
      <c r="D277" s="2" t="s">
        <v>34</v>
      </c>
      <c r="E277" s="2">
        <v>4767.0</v>
      </c>
      <c r="F277" s="2">
        <v>33.0</v>
      </c>
      <c r="G277" s="2">
        <v>-3639.0</v>
      </c>
      <c r="H277" s="2">
        <v>-3383.0</v>
      </c>
      <c r="I277" s="4">
        <f t="shared" si="45"/>
        <v>-3511</v>
      </c>
      <c r="J277" s="3">
        <v>-21.0</v>
      </c>
      <c r="K277" s="3">
        <v>10.2</v>
      </c>
      <c r="L277" s="2">
        <v>3.23</v>
      </c>
      <c r="M277" s="2">
        <v>0.0</v>
      </c>
      <c r="N277" s="2">
        <v>500.0</v>
      </c>
      <c r="O277" s="3">
        <v>0.0</v>
      </c>
      <c r="P277" s="2">
        <v>0.0</v>
      </c>
      <c r="Q277" s="4">
        <f t="shared" si="43"/>
        <v>0</v>
      </c>
      <c r="R277" s="2">
        <f t="shared" si="44"/>
        <v>0</v>
      </c>
      <c r="S277" s="4">
        <f t="shared" si="5"/>
        <v>4767</v>
      </c>
      <c r="T277" s="4">
        <v>-3639.0</v>
      </c>
      <c r="U277" s="4">
        <v>-3383.0</v>
      </c>
      <c r="V277" s="4">
        <f t="shared" si="6"/>
        <v>-3511</v>
      </c>
      <c r="W277" s="33"/>
      <c r="X277" s="33"/>
      <c r="Y277" s="33"/>
      <c r="Z277" s="33"/>
    </row>
    <row r="278" ht="12.75" customHeight="1">
      <c r="A278" s="33" t="s">
        <v>1578</v>
      </c>
      <c r="B278" s="2" t="s">
        <v>1581</v>
      </c>
      <c r="C278" s="2" t="s">
        <v>37</v>
      </c>
      <c r="D278" s="2" t="s">
        <v>38</v>
      </c>
      <c r="E278" s="2">
        <v>5800.0</v>
      </c>
      <c r="F278" s="2">
        <v>35.0</v>
      </c>
      <c r="G278" s="2">
        <v>-4774.0</v>
      </c>
      <c r="H278" s="2">
        <v>-4544.0</v>
      </c>
      <c r="I278" s="4">
        <f t="shared" si="45"/>
        <v>-4659</v>
      </c>
      <c r="J278" s="3">
        <v>-11.8</v>
      </c>
      <c r="K278" s="3">
        <v>15.3</v>
      </c>
      <c r="L278" s="2">
        <v>3.2</v>
      </c>
      <c r="M278" s="2">
        <v>350.0</v>
      </c>
      <c r="N278" s="2">
        <v>260.0</v>
      </c>
      <c r="O278" s="3">
        <f t="shared" ref="O278:O285" si="48">-100*(-21-J278)/11</f>
        <v>83.63636364</v>
      </c>
      <c r="P278" s="2">
        <v>0.0</v>
      </c>
      <c r="Q278" s="4">
        <f t="shared" si="43"/>
        <v>292.7272727</v>
      </c>
      <c r="R278" s="2">
        <f t="shared" si="44"/>
        <v>0</v>
      </c>
      <c r="S278" s="4">
        <f t="shared" si="5"/>
        <v>5507.272727</v>
      </c>
      <c r="T278" s="4">
        <v>-4446.0</v>
      </c>
      <c r="U278" s="4">
        <v>-4265.0</v>
      </c>
      <c r="V278" s="4">
        <f t="shared" si="6"/>
        <v>-4355.5</v>
      </c>
      <c r="W278" s="33"/>
      <c r="X278" s="33"/>
      <c r="Y278" s="33"/>
      <c r="Z278" s="33"/>
    </row>
    <row r="279" ht="12.75" customHeight="1">
      <c r="A279" s="33" t="s">
        <v>1585</v>
      </c>
      <c r="B279" s="2" t="s">
        <v>1587</v>
      </c>
      <c r="C279" s="2" t="s">
        <v>37</v>
      </c>
      <c r="D279" s="2" t="s">
        <v>720</v>
      </c>
      <c r="E279" s="2">
        <v>5496.0</v>
      </c>
      <c r="F279" s="2">
        <v>57.0</v>
      </c>
      <c r="G279" s="2">
        <v>-4455.0</v>
      </c>
      <c r="H279" s="2">
        <v>-4241.0</v>
      </c>
      <c r="I279" s="4">
        <f t="shared" si="45"/>
        <v>-4348</v>
      </c>
      <c r="J279" s="3">
        <v>-10.1</v>
      </c>
      <c r="K279" s="3">
        <v>14.5</v>
      </c>
      <c r="L279" s="2">
        <v>3.2</v>
      </c>
      <c r="M279" s="2">
        <v>273.0</v>
      </c>
      <c r="N279" s="2">
        <v>260.0</v>
      </c>
      <c r="O279" s="3">
        <f t="shared" si="48"/>
        <v>99.09090909</v>
      </c>
      <c r="P279" s="2">
        <v>0.0</v>
      </c>
      <c r="Q279" s="4">
        <f t="shared" si="43"/>
        <v>270.5181818</v>
      </c>
      <c r="R279" s="2">
        <f t="shared" si="44"/>
        <v>0</v>
      </c>
      <c r="S279" s="4">
        <f t="shared" si="5"/>
        <v>5225.481818</v>
      </c>
      <c r="T279" s="4">
        <v>-4239.0</v>
      </c>
      <c r="U279" s="4">
        <v>-3950.0</v>
      </c>
      <c r="V279" s="4">
        <f t="shared" si="6"/>
        <v>-4094.5</v>
      </c>
      <c r="W279" s="33"/>
      <c r="X279" s="33"/>
      <c r="Y279" s="33"/>
      <c r="Z279" s="33"/>
    </row>
    <row r="280" ht="12.75" customHeight="1">
      <c r="A280" s="33" t="s">
        <v>1592</v>
      </c>
      <c r="B280" s="2" t="s">
        <v>1595</v>
      </c>
      <c r="C280" s="2" t="s">
        <v>37</v>
      </c>
      <c r="D280" s="2" t="s">
        <v>38</v>
      </c>
      <c r="E280" s="2">
        <v>5821.0</v>
      </c>
      <c r="F280" s="2">
        <v>37.0</v>
      </c>
      <c r="G280" s="2">
        <v>-4786.0</v>
      </c>
      <c r="H280" s="2">
        <v>-4551.0</v>
      </c>
      <c r="I280" s="4">
        <f t="shared" si="45"/>
        <v>-4668.5</v>
      </c>
      <c r="J280" s="3">
        <v>-10.5</v>
      </c>
      <c r="K280" s="3">
        <v>14.5</v>
      </c>
      <c r="L280" s="2"/>
      <c r="M280" s="2">
        <v>350.0</v>
      </c>
      <c r="N280" s="2">
        <v>260.0</v>
      </c>
      <c r="O280" s="3">
        <f t="shared" si="48"/>
        <v>95.45454545</v>
      </c>
      <c r="P280" s="2">
        <v>0.0</v>
      </c>
      <c r="Q280" s="4">
        <f t="shared" si="43"/>
        <v>334.0909091</v>
      </c>
      <c r="R280" s="2">
        <f t="shared" si="44"/>
        <v>0</v>
      </c>
      <c r="S280" s="4">
        <f t="shared" si="5"/>
        <v>5486.909091</v>
      </c>
      <c r="T280" s="4">
        <v>-4444.0</v>
      </c>
      <c r="U280" s="4">
        <v>-4253.0</v>
      </c>
      <c r="V280" s="4">
        <f t="shared" si="6"/>
        <v>-4348.5</v>
      </c>
      <c r="W280" s="33"/>
      <c r="X280" s="33"/>
      <c r="Y280" s="33"/>
      <c r="Z280" s="33"/>
    </row>
    <row r="281" ht="12.75" customHeight="1">
      <c r="A281" s="33" t="s">
        <v>1600</v>
      </c>
      <c r="B281" s="2" t="s">
        <v>1603</v>
      </c>
      <c r="C281" s="2" t="s">
        <v>37</v>
      </c>
      <c r="D281" s="2" t="s">
        <v>38</v>
      </c>
      <c r="E281" s="2">
        <v>6289.0</v>
      </c>
      <c r="F281" s="2">
        <v>45.0</v>
      </c>
      <c r="G281" s="2">
        <v>-5369.0</v>
      </c>
      <c r="H281" s="2">
        <v>-5076.0</v>
      </c>
      <c r="I281" s="2">
        <f t="shared" si="45"/>
        <v>-5222.5</v>
      </c>
      <c r="J281" s="2">
        <v>-10.1</v>
      </c>
      <c r="K281" s="2">
        <v>12.9</v>
      </c>
      <c r="L281" s="2"/>
      <c r="M281" s="2">
        <v>350.0</v>
      </c>
      <c r="N281" s="2">
        <v>260.0</v>
      </c>
      <c r="O281" s="3">
        <f t="shared" si="48"/>
        <v>99.09090909</v>
      </c>
      <c r="P281" s="2">
        <v>0.0</v>
      </c>
      <c r="Q281" s="4">
        <f t="shared" si="43"/>
        <v>346.8181818</v>
      </c>
      <c r="R281" s="2">
        <f t="shared" si="44"/>
        <v>0</v>
      </c>
      <c r="S281" s="4">
        <f t="shared" si="5"/>
        <v>5942.181818</v>
      </c>
      <c r="T281" s="4">
        <v>-4938.0</v>
      </c>
      <c r="U281" s="4">
        <v>-4717.0</v>
      </c>
      <c r="V281" s="4">
        <f t="shared" si="6"/>
        <v>-4827.5</v>
      </c>
      <c r="W281" s="33"/>
      <c r="X281" s="33"/>
      <c r="Y281" s="33"/>
      <c r="Z281" s="33"/>
    </row>
    <row r="282" ht="12.75" customHeight="1">
      <c r="A282" s="33" t="s">
        <v>1607</v>
      </c>
      <c r="B282" s="2" t="s">
        <v>1609</v>
      </c>
      <c r="C282" s="2" t="s">
        <v>37</v>
      </c>
      <c r="D282" s="2" t="s">
        <v>55</v>
      </c>
      <c r="E282" s="2">
        <v>3442.0</v>
      </c>
      <c r="F282" s="2">
        <v>32.0</v>
      </c>
      <c r="G282" s="2">
        <v>-1879.0</v>
      </c>
      <c r="H282" s="2">
        <v>-1632.0</v>
      </c>
      <c r="I282" s="4">
        <f t="shared" si="45"/>
        <v>-1755.5</v>
      </c>
      <c r="J282" s="2">
        <v>-19.2</v>
      </c>
      <c r="K282" s="2">
        <v>8.8</v>
      </c>
      <c r="L282" s="2">
        <v>3.18</v>
      </c>
      <c r="M282" s="2">
        <v>273.0</v>
      </c>
      <c r="N282" s="2">
        <v>260.0</v>
      </c>
      <c r="O282" s="3">
        <f t="shared" si="48"/>
        <v>16.36363636</v>
      </c>
      <c r="P282" s="2">
        <v>0.0</v>
      </c>
      <c r="Q282" s="4">
        <f t="shared" si="43"/>
        <v>44.67272727</v>
      </c>
      <c r="R282" s="2">
        <f t="shared" si="44"/>
        <v>0</v>
      </c>
      <c r="S282" s="4">
        <f t="shared" si="5"/>
        <v>3397.327273</v>
      </c>
      <c r="T282" s="4">
        <v>-1869.0</v>
      </c>
      <c r="U282" s="4">
        <v>-1566.0</v>
      </c>
      <c r="V282" s="4">
        <f t="shared" si="6"/>
        <v>-1717.5</v>
      </c>
      <c r="W282" s="33"/>
      <c r="X282" s="33"/>
      <c r="Y282" s="33"/>
      <c r="Z282" s="33"/>
    </row>
    <row r="283" ht="12.75" customHeight="1">
      <c r="A283" s="33" t="s">
        <v>1611</v>
      </c>
      <c r="B283" s="2" t="s">
        <v>1614</v>
      </c>
      <c r="C283" s="2" t="s">
        <v>37</v>
      </c>
      <c r="D283" s="2" t="s">
        <v>55</v>
      </c>
      <c r="E283" s="2">
        <v>3568.0</v>
      </c>
      <c r="F283" s="2">
        <v>51.0</v>
      </c>
      <c r="G283" s="2">
        <v>-2112.0</v>
      </c>
      <c r="H283" s="2">
        <v>-1749.0</v>
      </c>
      <c r="I283" s="4">
        <f t="shared" si="45"/>
        <v>-1930.5</v>
      </c>
      <c r="J283" s="3">
        <v>-20.4</v>
      </c>
      <c r="K283" s="3">
        <v>12.1</v>
      </c>
      <c r="L283" s="2">
        <v>3.17</v>
      </c>
      <c r="M283" s="2">
        <v>273.0</v>
      </c>
      <c r="N283" s="2">
        <v>260.0</v>
      </c>
      <c r="O283" s="3">
        <f t="shared" si="48"/>
        <v>5.454545455</v>
      </c>
      <c r="P283" s="2">
        <v>50.0</v>
      </c>
      <c r="Q283" s="4">
        <f t="shared" si="43"/>
        <v>14.89090909</v>
      </c>
      <c r="R283" s="2">
        <f t="shared" si="44"/>
        <v>130</v>
      </c>
      <c r="S283" s="4">
        <f t="shared" si="5"/>
        <v>3423.109091</v>
      </c>
      <c r="T283" s="4">
        <v>-1885.0</v>
      </c>
      <c r="U283" s="4">
        <v>-1548.0</v>
      </c>
      <c r="V283" s="4">
        <f t="shared" si="6"/>
        <v>-1716.5</v>
      </c>
      <c r="W283" s="33"/>
      <c r="X283" s="33"/>
      <c r="Y283" s="33"/>
      <c r="Z283" s="33"/>
    </row>
    <row r="284" ht="12.75" customHeight="1">
      <c r="A284" s="33" t="s">
        <v>1619</v>
      </c>
      <c r="B284" s="2" t="s">
        <v>1614</v>
      </c>
      <c r="C284" s="2" t="s">
        <v>37</v>
      </c>
      <c r="D284" s="2" t="s">
        <v>55</v>
      </c>
      <c r="E284" s="2">
        <v>3756.0</v>
      </c>
      <c r="F284" s="2">
        <v>29.0</v>
      </c>
      <c r="G284" s="2">
        <v>-2286.0</v>
      </c>
      <c r="H284" s="2">
        <v>-2039.0</v>
      </c>
      <c r="I284" s="4">
        <f t="shared" si="45"/>
        <v>-2162.5</v>
      </c>
      <c r="J284" s="3">
        <v>-20.8</v>
      </c>
      <c r="K284" s="3">
        <v>9.5</v>
      </c>
      <c r="L284" s="2">
        <v>3.17</v>
      </c>
      <c r="M284" s="2">
        <v>273.0</v>
      </c>
      <c r="N284" s="2">
        <v>260.0</v>
      </c>
      <c r="O284" s="3">
        <f t="shared" si="48"/>
        <v>1.818181818</v>
      </c>
      <c r="P284" s="2">
        <v>0.0</v>
      </c>
      <c r="Q284" s="4">
        <f t="shared" si="43"/>
        <v>4.963636364</v>
      </c>
      <c r="R284" s="2">
        <f t="shared" si="44"/>
        <v>0</v>
      </c>
      <c r="S284" s="4">
        <f t="shared" si="5"/>
        <v>3751.036364</v>
      </c>
      <c r="T284" s="4">
        <v>-2284.0</v>
      </c>
      <c r="U284" s="4">
        <v>-2037.0</v>
      </c>
      <c r="V284" s="4">
        <f t="shared" si="6"/>
        <v>-2160.5</v>
      </c>
      <c r="W284" s="33"/>
      <c r="X284" s="33"/>
      <c r="Y284" s="33"/>
      <c r="Z284" s="33"/>
    </row>
    <row r="285" ht="12.75" customHeight="1">
      <c r="A285" s="33" t="s">
        <v>1624</v>
      </c>
      <c r="B285" s="2" t="s">
        <v>1627</v>
      </c>
      <c r="C285" s="2" t="s">
        <v>37</v>
      </c>
      <c r="D285" s="2" t="s">
        <v>417</v>
      </c>
      <c r="E285" s="2">
        <v>4688.0</v>
      </c>
      <c r="F285" s="2">
        <v>31.0</v>
      </c>
      <c r="G285" s="2">
        <v>-3605.0</v>
      </c>
      <c r="H285" s="2">
        <v>-3369.0</v>
      </c>
      <c r="I285" s="4">
        <f t="shared" si="45"/>
        <v>-3487</v>
      </c>
      <c r="J285" s="3">
        <v>-20.0</v>
      </c>
      <c r="K285" s="3">
        <v>11.0</v>
      </c>
      <c r="L285" s="2">
        <v>3.23</v>
      </c>
      <c r="M285" s="2">
        <v>273.0</v>
      </c>
      <c r="N285" s="2">
        <v>260.0</v>
      </c>
      <c r="O285" s="3">
        <f t="shared" si="48"/>
        <v>9.090909091</v>
      </c>
      <c r="P285" s="2">
        <v>50.0</v>
      </c>
      <c r="Q285" s="4">
        <f t="shared" si="43"/>
        <v>24.81818182</v>
      </c>
      <c r="R285" s="2">
        <f t="shared" si="44"/>
        <v>130</v>
      </c>
      <c r="S285" s="4">
        <f t="shared" si="5"/>
        <v>4533.181818</v>
      </c>
      <c r="T285" s="4">
        <v>-3365.0</v>
      </c>
      <c r="U285" s="4">
        <v>-3102.0</v>
      </c>
      <c r="V285" s="4">
        <f t="shared" si="6"/>
        <v>-3233.5</v>
      </c>
      <c r="W285" s="33"/>
      <c r="X285" s="33"/>
      <c r="Y285" s="33"/>
      <c r="Z285" s="33"/>
    </row>
    <row r="286" ht="12.75" customHeight="1">
      <c r="A286" s="33" t="s">
        <v>1631</v>
      </c>
      <c r="B286" s="2" t="s">
        <v>1627</v>
      </c>
      <c r="C286" s="2" t="s">
        <v>37</v>
      </c>
      <c r="D286" s="2" t="s">
        <v>417</v>
      </c>
      <c r="E286" s="2">
        <v>4743.0</v>
      </c>
      <c r="F286" s="2">
        <v>31.0</v>
      </c>
      <c r="G286" s="2">
        <v>-3633.0</v>
      </c>
      <c r="H286" s="2">
        <v>-3380.0</v>
      </c>
      <c r="I286" s="4">
        <f t="shared" si="45"/>
        <v>-3506.5</v>
      </c>
      <c r="J286" s="3">
        <v>-21.1</v>
      </c>
      <c r="K286" s="3">
        <v>9.7</v>
      </c>
      <c r="L286" s="2">
        <v>32.0</v>
      </c>
      <c r="M286" s="2">
        <v>273.0</v>
      </c>
      <c r="N286" s="2">
        <v>260.0</v>
      </c>
      <c r="O286" s="3">
        <v>0.0</v>
      </c>
      <c r="P286" s="2">
        <v>0.0</v>
      </c>
      <c r="Q286" s="4">
        <f t="shared" si="43"/>
        <v>0</v>
      </c>
      <c r="R286" s="2">
        <f t="shared" si="44"/>
        <v>0</v>
      </c>
      <c r="S286" s="4">
        <f t="shared" si="5"/>
        <v>4743</v>
      </c>
      <c r="T286" s="4">
        <v>-3633.0</v>
      </c>
      <c r="U286" s="4">
        <v>-3380.0</v>
      </c>
      <c r="V286" s="4">
        <f t="shared" si="6"/>
        <v>-3506.5</v>
      </c>
      <c r="W286" s="33"/>
      <c r="X286" s="33"/>
      <c r="Y286" s="33"/>
      <c r="Z286" s="33"/>
    </row>
    <row r="287" ht="12.75" customHeight="1">
      <c r="A287" s="33" t="s">
        <v>1636</v>
      </c>
      <c r="B287" s="2" t="s">
        <v>1639</v>
      </c>
      <c r="C287" s="2" t="s">
        <v>37</v>
      </c>
      <c r="D287" s="2" t="s">
        <v>38</v>
      </c>
      <c r="E287" s="2">
        <v>3837.0</v>
      </c>
      <c r="F287" s="2">
        <v>30.0</v>
      </c>
      <c r="G287" s="2">
        <v>-2454.0</v>
      </c>
      <c r="H287" s="2">
        <v>-2155.0</v>
      </c>
      <c r="I287" s="4">
        <f t="shared" si="45"/>
        <v>-2304.5</v>
      </c>
      <c r="J287" s="3">
        <v>-21.1</v>
      </c>
      <c r="K287" s="3">
        <v>9.1</v>
      </c>
      <c r="L287" s="2">
        <v>3.19</v>
      </c>
      <c r="M287" s="2">
        <v>350.0</v>
      </c>
      <c r="N287" s="2">
        <v>260.0</v>
      </c>
      <c r="O287" s="3">
        <v>0.0</v>
      </c>
      <c r="P287" s="2">
        <v>0.0</v>
      </c>
      <c r="Q287" s="4">
        <f t="shared" si="43"/>
        <v>0</v>
      </c>
      <c r="R287" s="2">
        <f t="shared" si="44"/>
        <v>0</v>
      </c>
      <c r="S287" s="4">
        <f t="shared" si="5"/>
        <v>3837</v>
      </c>
      <c r="T287" s="4">
        <v>-2454.0</v>
      </c>
      <c r="U287" s="4">
        <v>-2155.0</v>
      </c>
      <c r="V287" s="4">
        <f t="shared" si="6"/>
        <v>-2304.5</v>
      </c>
      <c r="W287" s="33"/>
      <c r="X287" s="33"/>
      <c r="Y287" s="33"/>
      <c r="Z287" s="33"/>
    </row>
    <row r="288" ht="12.75" customHeight="1">
      <c r="A288" s="33" t="s">
        <v>1641</v>
      </c>
      <c r="B288" s="2" t="s">
        <v>1639</v>
      </c>
      <c r="C288" s="2" t="s">
        <v>37</v>
      </c>
      <c r="D288" s="2" t="s">
        <v>38</v>
      </c>
      <c r="E288" s="2">
        <v>3699.0</v>
      </c>
      <c r="F288" s="2">
        <v>35.0</v>
      </c>
      <c r="G288" s="2">
        <v>-2201.0</v>
      </c>
      <c r="H288" s="2">
        <v>-1974.0</v>
      </c>
      <c r="I288" s="4">
        <f t="shared" si="45"/>
        <v>-2087.5</v>
      </c>
      <c r="J288" s="3">
        <v>-19.9</v>
      </c>
      <c r="K288" s="3">
        <v>11.5</v>
      </c>
      <c r="L288" s="2">
        <v>3.24</v>
      </c>
      <c r="M288" s="2">
        <v>350.0</v>
      </c>
      <c r="N288" s="2">
        <v>260.0</v>
      </c>
      <c r="O288" s="3">
        <f t="shared" ref="O288:O289" si="49">-100*(-21-J288)/11</f>
        <v>10</v>
      </c>
      <c r="P288" s="2">
        <v>0.0</v>
      </c>
      <c r="Q288" s="4">
        <f t="shared" si="43"/>
        <v>35</v>
      </c>
      <c r="R288" s="2">
        <f t="shared" si="44"/>
        <v>0</v>
      </c>
      <c r="S288" s="4">
        <f t="shared" si="5"/>
        <v>3664</v>
      </c>
      <c r="T288" s="4">
        <v>-2190.0</v>
      </c>
      <c r="U288" s="4">
        <v>-1941.0</v>
      </c>
      <c r="V288" s="4">
        <f t="shared" si="6"/>
        <v>-2065.5</v>
      </c>
      <c r="W288" s="33"/>
      <c r="X288" s="33"/>
      <c r="Y288" s="33"/>
      <c r="Z288" s="33"/>
    </row>
    <row r="289" ht="12.75" customHeight="1">
      <c r="A289" s="33" t="s">
        <v>1648</v>
      </c>
      <c r="B289" s="2" t="s">
        <v>1639</v>
      </c>
      <c r="C289" s="2" t="s">
        <v>37</v>
      </c>
      <c r="D289" s="2" t="s">
        <v>38</v>
      </c>
      <c r="E289" s="2">
        <v>3803.0</v>
      </c>
      <c r="F289" s="2">
        <v>36.0</v>
      </c>
      <c r="G289" s="2">
        <v>-2437.0</v>
      </c>
      <c r="H289" s="2">
        <v>-2065.0</v>
      </c>
      <c r="I289" s="4">
        <f t="shared" si="45"/>
        <v>-2251</v>
      </c>
      <c r="J289" s="3">
        <v>-20.5</v>
      </c>
      <c r="K289" s="3">
        <v>11.1</v>
      </c>
      <c r="L289" s="2">
        <v>3.24</v>
      </c>
      <c r="M289" s="2">
        <v>350.0</v>
      </c>
      <c r="N289" s="2">
        <v>260.0</v>
      </c>
      <c r="O289" s="3">
        <f t="shared" si="49"/>
        <v>4.545454545</v>
      </c>
      <c r="P289" s="2">
        <v>50.0</v>
      </c>
      <c r="Q289" s="4">
        <f t="shared" si="43"/>
        <v>15.90909091</v>
      </c>
      <c r="R289" s="2">
        <f t="shared" si="44"/>
        <v>130</v>
      </c>
      <c r="S289" s="4">
        <f t="shared" si="5"/>
        <v>3657.090909</v>
      </c>
      <c r="T289" s="4">
        <v>-2141.0</v>
      </c>
      <c r="U289" s="4">
        <v>-1930.0</v>
      </c>
      <c r="V289" s="4">
        <f t="shared" si="6"/>
        <v>-2035.5</v>
      </c>
      <c r="W289" s="33"/>
      <c r="X289" s="33"/>
      <c r="Y289" s="33"/>
      <c r="Z289" s="33"/>
    </row>
    <row r="290" ht="12.75" customHeight="1">
      <c r="A290" s="33" t="s">
        <v>1655</v>
      </c>
      <c r="B290" s="2" t="s">
        <v>1639</v>
      </c>
      <c r="C290" s="2" t="s">
        <v>37</v>
      </c>
      <c r="D290" s="2" t="s">
        <v>38</v>
      </c>
      <c r="E290" s="2">
        <v>3936.0</v>
      </c>
      <c r="F290" s="2">
        <v>28.0</v>
      </c>
      <c r="G290" s="2">
        <v>-2563.0</v>
      </c>
      <c r="H290" s="2">
        <v>-2306.0</v>
      </c>
      <c r="I290" s="4">
        <f t="shared" si="45"/>
        <v>-2434.5</v>
      </c>
      <c r="J290" s="3">
        <v>-21.1</v>
      </c>
      <c r="K290" s="3">
        <v>8.9</v>
      </c>
      <c r="L290" s="2">
        <v>3.18</v>
      </c>
      <c r="M290" s="2">
        <v>350.0</v>
      </c>
      <c r="N290" s="2">
        <v>260.0</v>
      </c>
      <c r="O290" s="3">
        <v>0.0</v>
      </c>
      <c r="P290" s="2">
        <v>0.0</v>
      </c>
      <c r="Q290" s="4">
        <f t="shared" si="43"/>
        <v>0</v>
      </c>
      <c r="R290" s="2">
        <f t="shared" si="44"/>
        <v>0</v>
      </c>
      <c r="S290" s="4">
        <f t="shared" si="5"/>
        <v>3936</v>
      </c>
      <c r="T290" s="4">
        <v>-2563.0</v>
      </c>
      <c r="U290" s="4">
        <v>-2306.0</v>
      </c>
      <c r="V290" s="4">
        <f t="shared" si="6"/>
        <v>-2434.5</v>
      </c>
      <c r="W290" s="33"/>
      <c r="X290" s="33"/>
      <c r="Y290" s="33"/>
      <c r="Z290" s="33"/>
    </row>
    <row r="291" ht="12.75" customHeight="1">
      <c r="A291" s="33" t="s">
        <v>1660</v>
      </c>
      <c r="B291" s="2" t="s">
        <v>1663</v>
      </c>
      <c r="C291" s="2" t="s">
        <v>37</v>
      </c>
      <c r="D291" s="2" t="s">
        <v>55</v>
      </c>
      <c r="E291" s="2">
        <v>3710.0</v>
      </c>
      <c r="F291" s="2">
        <v>35.0</v>
      </c>
      <c r="G291" s="2">
        <v>-2204.0</v>
      </c>
      <c r="H291" s="2">
        <v>-1979.0</v>
      </c>
      <c r="I291" s="4">
        <f t="shared" si="45"/>
        <v>-2091.5</v>
      </c>
      <c r="J291" s="3">
        <v>-20.5</v>
      </c>
      <c r="K291" s="3">
        <v>9.7</v>
      </c>
      <c r="L291" s="2">
        <v>3.19</v>
      </c>
      <c r="M291" s="2">
        <v>273.0</v>
      </c>
      <c r="N291" s="2">
        <v>260.0</v>
      </c>
      <c r="O291" s="3">
        <f t="shared" ref="O291:O296" si="50">-100*(-21-J291)/11</f>
        <v>4.545454545</v>
      </c>
      <c r="P291" s="2">
        <v>0.0</v>
      </c>
      <c r="Q291" s="4">
        <f t="shared" si="43"/>
        <v>12.40909091</v>
      </c>
      <c r="R291" s="2">
        <f t="shared" si="44"/>
        <v>0</v>
      </c>
      <c r="S291" s="4">
        <f t="shared" si="5"/>
        <v>3697.590909</v>
      </c>
      <c r="T291" s="4">
        <v>-2201.0</v>
      </c>
      <c r="U291" s="4">
        <v>-1974.0</v>
      </c>
      <c r="V291" s="4">
        <f t="shared" si="6"/>
        <v>-2087.5</v>
      </c>
      <c r="W291" s="33"/>
      <c r="X291" s="33"/>
      <c r="Y291" s="33"/>
      <c r="Z291" s="33"/>
    </row>
    <row r="292" ht="12.75" customHeight="1">
      <c r="A292" s="33" t="s">
        <v>1668</v>
      </c>
      <c r="B292" s="2" t="s">
        <v>1670</v>
      </c>
      <c r="C292" s="2" t="s">
        <v>37</v>
      </c>
      <c r="D292" s="2" t="s">
        <v>1671</v>
      </c>
      <c r="E292" s="2">
        <v>4774.0</v>
      </c>
      <c r="F292" s="2">
        <v>52.0</v>
      </c>
      <c r="G292" s="2">
        <v>-3645.0</v>
      </c>
      <c r="H292" s="2">
        <v>-3378.0</v>
      </c>
      <c r="I292" s="4">
        <f t="shared" si="45"/>
        <v>-3511.5</v>
      </c>
      <c r="J292" s="3">
        <v>-20.1</v>
      </c>
      <c r="K292" s="3">
        <v>10.6</v>
      </c>
      <c r="L292" s="2">
        <v>3.25</v>
      </c>
      <c r="M292" s="2">
        <v>273.0</v>
      </c>
      <c r="N292" s="2">
        <v>260.0</v>
      </c>
      <c r="O292" s="3">
        <f t="shared" si="50"/>
        <v>8.181818182</v>
      </c>
      <c r="P292" s="2">
        <v>0.0</v>
      </c>
      <c r="Q292" s="4">
        <f t="shared" si="43"/>
        <v>22.33636364</v>
      </c>
      <c r="R292" s="2">
        <f t="shared" si="44"/>
        <v>0</v>
      </c>
      <c r="S292" s="4">
        <f t="shared" si="5"/>
        <v>4751.663636</v>
      </c>
      <c r="T292" s="4">
        <v>-3639.0</v>
      </c>
      <c r="U292" s="4">
        <v>-3377.0</v>
      </c>
      <c r="V292" s="4">
        <f t="shared" si="6"/>
        <v>-3508</v>
      </c>
      <c r="W292" s="33"/>
      <c r="X292" s="33"/>
      <c r="Y292" s="33"/>
      <c r="Z292" s="33"/>
    </row>
    <row r="293" ht="12.75" customHeight="1">
      <c r="A293" s="33" t="s">
        <v>1675</v>
      </c>
      <c r="B293" s="2" t="s">
        <v>1677</v>
      </c>
      <c r="C293" s="2" t="s">
        <v>37</v>
      </c>
      <c r="D293" s="2" t="s">
        <v>417</v>
      </c>
      <c r="E293" s="2">
        <v>4647.0</v>
      </c>
      <c r="F293" s="2">
        <v>31.0</v>
      </c>
      <c r="G293" s="2">
        <v>-3516.0</v>
      </c>
      <c r="H293" s="2">
        <v>-3363.0</v>
      </c>
      <c r="I293" s="4">
        <f t="shared" si="45"/>
        <v>-3439.5</v>
      </c>
      <c r="J293" s="3">
        <v>-20.8</v>
      </c>
      <c r="K293" s="3">
        <v>8.7</v>
      </c>
      <c r="L293" s="2">
        <v>3.19</v>
      </c>
      <c r="M293" s="2">
        <v>273.0</v>
      </c>
      <c r="N293" s="2">
        <v>260.0</v>
      </c>
      <c r="O293" s="3">
        <f t="shared" si="50"/>
        <v>1.818181818</v>
      </c>
      <c r="P293" s="2">
        <v>0.0</v>
      </c>
      <c r="Q293" s="4">
        <f t="shared" si="43"/>
        <v>4.963636364</v>
      </c>
      <c r="R293" s="2">
        <f t="shared" si="44"/>
        <v>0</v>
      </c>
      <c r="S293" s="4">
        <f t="shared" si="5"/>
        <v>4642.036364</v>
      </c>
      <c r="T293" s="4">
        <v>-3516.0</v>
      </c>
      <c r="U293" s="4">
        <v>-3361.0</v>
      </c>
      <c r="V293" s="4">
        <f t="shared" si="6"/>
        <v>-3438.5</v>
      </c>
      <c r="W293" s="33"/>
      <c r="X293" s="33"/>
      <c r="Y293" s="33"/>
      <c r="Z293" s="33"/>
    </row>
    <row r="294" ht="12.75" customHeight="1">
      <c r="A294" s="33" t="s">
        <v>1682</v>
      </c>
      <c r="B294" s="2" t="s">
        <v>1684</v>
      </c>
      <c r="C294" s="2" t="s">
        <v>37</v>
      </c>
      <c r="D294" s="2" t="s">
        <v>55</v>
      </c>
      <c r="E294" s="2">
        <v>4939.0</v>
      </c>
      <c r="F294" s="2">
        <v>45.0</v>
      </c>
      <c r="G294" s="2">
        <v>-3899.0</v>
      </c>
      <c r="H294" s="2">
        <v>-3638.0</v>
      </c>
      <c r="I294" s="4">
        <f t="shared" si="45"/>
        <v>-3768.5</v>
      </c>
      <c r="J294" s="3">
        <v>-20.5</v>
      </c>
      <c r="K294" s="3">
        <v>9.6</v>
      </c>
      <c r="L294" s="2">
        <v>3.23</v>
      </c>
      <c r="M294" s="2">
        <v>273.0</v>
      </c>
      <c r="N294" s="2">
        <v>260.0</v>
      </c>
      <c r="O294" s="3">
        <f t="shared" si="50"/>
        <v>4.545454545</v>
      </c>
      <c r="P294" s="2">
        <v>0.0</v>
      </c>
      <c r="Q294" s="4">
        <f t="shared" si="43"/>
        <v>12.40909091</v>
      </c>
      <c r="R294" s="2">
        <f t="shared" si="44"/>
        <v>0</v>
      </c>
      <c r="S294" s="4">
        <f t="shared" si="5"/>
        <v>4926.590909</v>
      </c>
      <c r="T294" s="4">
        <v>-3891.0</v>
      </c>
      <c r="U294" s="4">
        <v>-3636.0</v>
      </c>
      <c r="V294" s="4">
        <f t="shared" si="6"/>
        <v>-3763.5</v>
      </c>
      <c r="W294" s="33"/>
      <c r="X294" s="33"/>
      <c r="Y294" s="33"/>
      <c r="Z294" s="33"/>
    </row>
    <row r="295" ht="12.75" customHeight="1">
      <c r="A295" s="33" t="s">
        <v>1688</v>
      </c>
      <c r="B295" s="2" t="s">
        <v>1690</v>
      </c>
      <c r="C295" s="2" t="s">
        <v>37</v>
      </c>
      <c r="D295" s="2" t="s">
        <v>1671</v>
      </c>
      <c r="E295" s="2">
        <v>4698.0</v>
      </c>
      <c r="F295" s="2">
        <v>32.0</v>
      </c>
      <c r="G295" s="2">
        <v>-3623.0</v>
      </c>
      <c r="H295" s="2">
        <v>-3371.0</v>
      </c>
      <c r="I295" s="4">
        <f t="shared" si="45"/>
        <v>-3497</v>
      </c>
      <c r="J295" s="3">
        <v>-20.7</v>
      </c>
      <c r="K295" s="3">
        <v>8.5</v>
      </c>
      <c r="L295" s="2">
        <v>3.14</v>
      </c>
      <c r="M295" s="2">
        <v>273.0</v>
      </c>
      <c r="N295" s="2">
        <v>260.0</v>
      </c>
      <c r="O295" s="3">
        <f t="shared" si="50"/>
        <v>2.727272727</v>
      </c>
      <c r="P295" s="2">
        <v>0.0</v>
      </c>
      <c r="Q295" s="4">
        <f t="shared" si="43"/>
        <v>7.445454545</v>
      </c>
      <c r="R295" s="2">
        <f t="shared" si="44"/>
        <v>0</v>
      </c>
      <c r="S295" s="4">
        <f t="shared" si="5"/>
        <v>4690.554545</v>
      </c>
      <c r="T295" s="4">
        <v>-3617.0</v>
      </c>
      <c r="U295" s="4">
        <v>-3370.0</v>
      </c>
      <c r="V295" s="4">
        <f t="shared" si="6"/>
        <v>-3493.5</v>
      </c>
      <c r="W295" s="33"/>
      <c r="X295" s="33"/>
      <c r="Y295" s="33"/>
      <c r="Z295" s="33"/>
    </row>
    <row r="296" ht="12.75" customHeight="1">
      <c r="A296" s="33" t="s">
        <v>1696</v>
      </c>
      <c r="B296" s="2" t="s">
        <v>1698</v>
      </c>
      <c r="C296" s="2" t="s">
        <v>37</v>
      </c>
      <c r="D296" s="2" t="s">
        <v>55</v>
      </c>
      <c r="E296" s="2">
        <v>4539.0</v>
      </c>
      <c r="F296" s="2">
        <v>72.0</v>
      </c>
      <c r="G296" s="2">
        <v>-3512.0</v>
      </c>
      <c r="H296" s="2">
        <v>-3012.0</v>
      </c>
      <c r="I296" s="4">
        <f t="shared" si="45"/>
        <v>-3262</v>
      </c>
      <c r="J296" s="3">
        <v>-17.1</v>
      </c>
      <c r="K296" s="3">
        <v>14.2</v>
      </c>
      <c r="L296" s="2">
        <v>3.17</v>
      </c>
      <c r="M296" s="2">
        <v>273.0</v>
      </c>
      <c r="N296" s="2">
        <v>260.0</v>
      </c>
      <c r="O296" s="3">
        <f t="shared" si="50"/>
        <v>35.45454545</v>
      </c>
      <c r="P296" s="2">
        <v>0.0</v>
      </c>
      <c r="Q296" s="4">
        <f t="shared" si="43"/>
        <v>96.79090909</v>
      </c>
      <c r="R296" s="2">
        <f t="shared" si="44"/>
        <v>0</v>
      </c>
      <c r="S296" s="4">
        <f t="shared" si="5"/>
        <v>4442.209091</v>
      </c>
      <c r="T296" s="4">
        <v>-3341.0</v>
      </c>
      <c r="U296" s="4">
        <v>-2921.0</v>
      </c>
      <c r="V296" s="4">
        <f t="shared" si="6"/>
        <v>-3131</v>
      </c>
      <c r="W296" s="33"/>
      <c r="X296" s="33"/>
      <c r="Y296" s="33"/>
      <c r="Z296" s="33"/>
    </row>
    <row r="297" ht="12.75" customHeight="1">
      <c r="A297" s="33" t="s">
        <v>1701</v>
      </c>
      <c r="B297" s="2" t="s">
        <v>1703</v>
      </c>
      <c r="C297" s="2" t="s">
        <v>198</v>
      </c>
      <c r="D297" s="2" t="s">
        <v>34</v>
      </c>
      <c r="E297" s="2">
        <v>3696.0</v>
      </c>
      <c r="F297" s="2">
        <v>20.0</v>
      </c>
      <c r="G297" s="2">
        <v>-2192.0</v>
      </c>
      <c r="H297" s="2">
        <v>-1985.0</v>
      </c>
      <c r="I297" s="4">
        <f t="shared" si="45"/>
        <v>-2088.5</v>
      </c>
      <c r="J297" s="3">
        <v>-18.156</v>
      </c>
      <c r="K297" s="3">
        <v>14.05805</v>
      </c>
      <c r="L297" s="2">
        <v>3.2</v>
      </c>
      <c r="M297" s="2">
        <v>0.0</v>
      </c>
      <c r="N297" s="2">
        <v>300.0</v>
      </c>
      <c r="O297" s="3">
        <v>0.0</v>
      </c>
      <c r="P297" s="2">
        <v>100.0</v>
      </c>
      <c r="Q297" s="4">
        <f t="shared" si="43"/>
        <v>0</v>
      </c>
      <c r="R297" s="2">
        <f t="shared" si="44"/>
        <v>300</v>
      </c>
      <c r="S297" s="4">
        <f t="shared" si="5"/>
        <v>3396</v>
      </c>
      <c r="T297" s="4">
        <v>-1743.0</v>
      </c>
      <c r="U297" s="4">
        <v>-1623.0</v>
      </c>
      <c r="V297" s="4">
        <f t="shared" si="6"/>
        <v>-1683</v>
      </c>
      <c r="W297" s="33"/>
      <c r="X297" s="33"/>
      <c r="Y297" s="33"/>
      <c r="Z297" s="33"/>
    </row>
    <row r="298" ht="12.75" customHeight="1">
      <c r="A298" s="33" t="s">
        <v>1706</v>
      </c>
      <c r="B298" s="2" t="s">
        <v>1708</v>
      </c>
      <c r="C298" s="2" t="s">
        <v>198</v>
      </c>
      <c r="D298" s="2" t="s">
        <v>34</v>
      </c>
      <c r="E298" s="2">
        <v>3831.0</v>
      </c>
      <c r="F298" s="2">
        <v>20.0</v>
      </c>
      <c r="G298" s="2">
        <v>-2404.0</v>
      </c>
      <c r="H298" s="2">
        <v>-2155.0</v>
      </c>
      <c r="I298" s="4">
        <f t="shared" si="45"/>
        <v>-2279.5</v>
      </c>
      <c r="J298" s="3">
        <v>-20.63565</v>
      </c>
      <c r="K298" s="3">
        <v>14.0678</v>
      </c>
      <c r="L298" s="2">
        <v>3.2</v>
      </c>
      <c r="M298" s="2">
        <v>0.0</v>
      </c>
      <c r="N298" s="2">
        <v>300.0</v>
      </c>
      <c r="O298" s="3">
        <v>0.0</v>
      </c>
      <c r="P298" s="2">
        <v>100.0</v>
      </c>
      <c r="Q298" s="4">
        <f t="shared" si="43"/>
        <v>0</v>
      </c>
      <c r="R298" s="2">
        <f t="shared" si="44"/>
        <v>300</v>
      </c>
      <c r="S298" s="4">
        <f t="shared" si="5"/>
        <v>3531</v>
      </c>
      <c r="T298" s="4">
        <v>-1936.0</v>
      </c>
      <c r="U298" s="4">
        <v>-1771.0</v>
      </c>
      <c r="V298" s="4">
        <f t="shared" si="6"/>
        <v>-1853.5</v>
      </c>
      <c r="W298" s="33"/>
      <c r="X298" s="33"/>
      <c r="Y298" s="33"/>
      <c r="Z298" s="33"/>
    </row>
    <row r="299" ht="12.75" customHeight="1">
      <c r="A299" s="33" t="s">
        <v>1710</v>
      </c>
      <c r="B299" s="2" t="s">
        <v>1712</v>
      </c>
      <c r="C299" s="2" t="s">
        <v>198</v>
      </c>
      <c r="D299" s="2" t="s">
        <v>34</v>
      </c>
      <c r="E299" s="2">
        <v>1238.0</v>
      </c>
      <c r="F299" s="2">
        <v>18.0</v>
      </c>
      <c r="G299" s="2">
        <v>685.0</v>
      </c>
      <c r="H299" s="2">
        <v>878.0</v>
      </c>
      <c r="I299" s="2">
        <f t="shared" si="45"/>
        <v>781.5</v>
      </c>
      <c r="J299" s="2">
        <v>-20.86795</v>
      </c>
      <c r="K299" s="2">
        <v>10.01612</v>
      </c>
      <c r="L299" s="2">
        <v>3.2</v>
      </c>
      <c r="M299" s="2">
        <v>0.0</v>
      </c>
      <c r="N299" s="2">
        <v>300.0</v>
      </c>
      <c r="O299" s="3">
        <v>0.0</v>
      </c>
      <c r="P299" s="2">
        <v>0.0</v>
      </c>
      <c r="Q299" s="4">
        <f t="shared" si="43"/>
        <v>0</v>
      </c>
      <c r="R299" s="2">
        <f t="shared" si="44"/>
        <v>0</v>
      </c>
      <c r="S299" s="4">
        <f t="shared" si="5"/>
        <v>1238</v>
      </c>
      <c r="T299" s="4">
        <v>685.0</v>
      </c>
      <c r="U299" s="4">
        <v>878.0</v>
      </c>
      <c r="V299" s="4">
        <f t="shared" si="6"/>
        <v>781.5</v>
      </c>
      <c r="W299" s="33"/>
      <c r="X299" s="33"/>
      <c r="Y299" s="33"/>
      <c r="Z299" s="33"/>
    </row>
    <row r="300" ht="12.75" customHeight="1">
      <c r="A300" s="33" t="s">
        <v>1715</v>
      </c>
      <c r="B300" s="2" t="s">
        <v>1717</v>
      </c>
      <c r="C300" s="2" t="s">
        <v>198</v>
      </c>
      <c r="D300" s="2" t="s">
        <v>34</v>
      </c>
      <c r="E300" s="2">
        <v>2337.0</v>
      </c>
      <c r="F300" s="2">
        <v>18.0</v>
      </c>
      <c r="G300" s="2">
        <v>-411.0</v>
      </c>
      <c r="H300" s="2">
        <v>-386.0</v>
      </c>
      <c r="I300" s="2">
        <f t="shared" si="45"/>
        <v>-398.5</v>
      </c>
      <c r="J300" s="2">
        <v>-16.26</v>
      </c>
      <c r="K300" s="2">
        <v>13.18075</v>
      </c>
      <c r="L300" s="2">
        <v>3.2</v>
      </c>
      <c r="M300" s="2">
        <v>0.0</v>
      </c>
      <c r="N300" s="2">
        <v>300.0</v>
      </c>
      <c r="O300" s="3">
        <v>0.0</v>
      </c>
      <c r="P300" s="2">
        <v>100.0</v>
      </c>
      <c r="Q300" s="4">
        <f t="shared" si="43"/>
        <v>0</v>
      </c>
      <c r="R300" s="2">
        <f t="shared" si="44"/>
        <v>300</v>
      </c>
      <c r="S300" s="4">
        <f t="shared" si="5"/>
        <v>2037</v>
      </c>
      <c r="T300" s="4">
        <v>-97.0</v>
      </c>
      <c r="U300" s="4">
        <v>25.0</v>
      </c>
      <c r="V300" s="4">
        <f t="shared" si="6"/>
        <v>-36</v>
      </c>
      <c r="W300" s="33"/>
      <c r="X300" s="33"/>
      <c r="Y300" s="33"/>
      <c r="Z300" s="33"/>
    </row>
    <row r="301" ht="12.75" customHeight="1">
      <c r="A301" s="33" t="s">
        <v>1720</v>
      </c>
      <c r="B301" s="2" t="s">
        <v>1723</v>
      </c>
      <c r="C301" s="2" t="s">
        <v>198</v>
      </c>
      <c r="D301" s="2" t="s">
        <v>34</v>
      </c>
      <c r="E301" s="2">
        <v>3730.0</v>
      </c>
      <c r="F301" s="2">
        <v>42.0</v>
      </c>
      <c r="G301" s="2">
        <v>-2285.0</v>
      </c>
      <c r="H301" s="2">
        <v>-1981.0</v>
      </c>
      <c r="I301" s="4">
        <f t="shared" si="45"/>
        <v>-2133</v>
      </c>
      <c r="J301" s="3">
        <v>-18.1</v>
      </c>
      <c r="K301" s="3">
        <v>16.6</v>
      </c>
      <c r="L301" s="2">
        <v>3.17</v>
      </c>
      <c r="M301" s="2">
        <v>0.0</v>
      </c>
      <c r="N301" s="2">
        <v>300.0</v>
      </c>
      <c r="O301" s="3">
        <v>0.0</v>
      </c>
      <c r="P301" s="2">
        <v>100.0</v>
      </c>
      <c r="Q301" s="4">
        <f t="shared" si="43"/>
        <v>0</v>
      </c>
      <c r="R301" s="2">
        <f t="shared" si="44"/>
        <v>300</v>
      </c>
      <c r="S301" s="4">
        <f t="shared" si="5"/>
        <v>3430</v>
      </c>
      <c r="T301" s="4">
        <v>-1879.0</v>
      </c>
      <c r="U301" s="4">
        <v>-1621.0</v>
      </c>
      <c r="V301" s="4">
        <f t="shared" si="6"/>
        <v>-1750</v>
      </c>
      <c r="W301" s="33"/>
      <c r="X301" s="33"/>
      <c r="Y301" s="33"/>
      <c r="Z301" s="33"/>
    </row>
    <row r="302" ht="12.75" customHeight="1">
      <c r="A302" s="33" t="s">
        <v>1727</v>
      </c>
      <c r="B302" s="2" t="s">
        <v>1730</v>
      </c>
      <c r="C302" s="2" t="s">
        <v>206</v>
      </c>
      <c r="D302" s="2" t="s">
        <v>252</v>
      </c>
      <c r="E302" s="2">
        <v>5390.0</v>
      </c>
      <c r="F302" s="2">
        <v>31.0</v>
      </c>
      <c r="G302" s="2">
        <v>-4336.0</v>
      </c>
      <c r="H302" s="2">
        <v>-4065.0</v>
      </c>
      <c r="I302" s="4">
        <f t="shared" si="45"/>
        <v>-4200.5</v>
      </c>
      <c r="J302" s="3">
        <v>-22.1</v>
      </c>
      <c r="K302" s="3">
        <v>14.5</v>
      </c>
      <c r="L302" s="2">
        <v>3.17</v>
      </c>
      <c r="M302" s="2">
        <v>0.0</v>
      </c>
      <c r="N302" s="2">
        <v>500.0</v>
      </c>
      <c r="O302" s="3">
        <v>0.0</v>
      </c>
      <c r="P302" s="2">
        <v>100.0</v>
      </c>
      <c r="Q302" s="4">
        <f t="shared" si="43"/>
        <v>0</v>
      </c>
      <c r="R302" s="2">
        <f t="shared" si="44"/>
        <v>500</v>
      </c>
      <c r="S302" s="4">
        <f t="shared" si="5"/>
        <v>4890</v>
      </c>
      <c r="T302" s="4">
        <v>-3765.0</v>
      </c>
      <c r="U302" s="4">
        <v>-3632.0</v>
      </c>
      <c r="V302" s="4">
        <f t="shared" si="6"/>
        <v>-3698.5</v>
      </c>
      <c r="W302" s="33"/>
      <c r="X302" s="33"/>
      <c r="Y302" s="33"/>
      <c r="Z302" s="33"/>
    </row>
    <row r="303" ht="12.75" customHeight="1">
      <c r="A303" s="33" t="s">
        <v>1732</v>
      </c>
      <c r="B303" s="2" t="s">
        <v>1730</v>
      </c>
      <c r="C303" s="2" t="s">
        <v>206</v>
      </c>
      <c r="D303" s="2" t="s">
        <v>252</v>
      </c>
      <c r="E303" s="2">
        <v>3877.0</v>
      </c>
      <c r="F303" s="2">
        <v>28.0</v>
      </c>
      <c r="G303" s="2">
        <v>-2464.0</v>
      </c>
      <c r="H303" s="2">
        <v>-2213.0</v>
      </c>
      <c r="I303" s="4">
        <f t="shared" si="45"/>
        <v>-2338.5</v>
      </c>
      <c r="J303" s="3">
        <v>-22.1</v>
      </c>
      <c r="K303" s="3">
        <v>14.0</v>
      </c>
      <c r="L303" s="2">
        <v>3.16</v>
      </c>
      <c r="M303" s="2">
        <v>0.0</v>
      </c>
      <c r="N303" s="2">
        <v>500.0</v>
      </c>
      <c r="O303" s="3">
        <v>0.0</v>
      </c>
      <c r="P303" s="2">
        <v>100.0</v>
      </c>
      <c r="Q303" s="4">
        <f t="shared" si="43"/>
        <v>0</v>
      </c>
      <c r="R303" s="2">
        <f t="shared" si="44"/>
        <v>500</v>
      </c>
      <c r="S303" s="4">
        <f t="shared" si="5"/>
        <v>3377</v>
      </c>
      <c r="T303" s="4">
        <v>-1745.0</v>
      </c>
      <c r="U303" s="4">
        <v>-1545.0</v>
      </c>
      <c r="V303" s="4">
        <f t="shared" si="6"/>
        <v>-1645</v>
      </c>
      <c r="W303" s="33"/>
      <c r="X303" s="33"/>
      <c r="Y303" s="33"/>
      <c r="Z303" s="33"/>
    </row>
    <row r="304" ht="12.75" customHeight="1">
      <c r="A304" s="33" t="s">
        <v>1736</v>
      </c>
      <c r="B304" s="2" t="s">
        <v>1730</v>
      </c>
      <c r="C304" s="2" t="s">
        <v>206</v>
      </c>
      <c r="D304" s="2" t="s">
        <v>252</v>
      </c>
      <c r="E304" s="2">
        <v>6451.0</v>
      </c>
      <c r="F304" s="2">
        <v>33.0</v>
      </c>
      <c r="G304" s="2">
        <v>-5479.0</v>
      </c>
      <c r="H304" s="2">
        <v>-5336.0</v>
      </c>
      <c r="I304" s="4">
        <f t="shared" si="45"/>
        <v>-5407.5</v>
      </c>
      <c r="J304" s="3">
        <v>-20.4</v>
      </c>
      <c r="K304" s="3">
        <v>12.5</v>
      </c>
      <c r="L304" s="2">
        <v>3.12</v>
      </c>
      <c r="M304" s="2">
        <v>0.0</v>
      </c>
      <c r="N304" s="2">
        <v>500.0</v>
      </c>
      <c r="O304" s="3">
        <v>0.0</v>
      </c>
      <c r="P304" s="2">
        <v>100.0</v>
      </c>
      <c r="Q304" s="4">
        <f t="shared" si="43"/>
        <v>0</v>
      </c>
      <c r="R304" s="2">
        <f t="shared" si="44"/>
        <v>500</v>
      </c>
      <c r="S304" s="4">
        <f t="shared" si="5"/>
        <v>5951</v>
      </c>
      <c r="T304" s="4">
        <v>-4933.0</v>
      </c>
      <c r="U304" s="4">
        <v>-4726.0</v>
      </c>
      <c r="V304" s="4">
        <f t="shared" si="6"/>
        <v>-4829.5</v>
      </c>
      <c r="W304" s="33"/>
      <c r="X304" s="33"/>
      <c r="Y304" s="33"/>
      <c r="Z304" s="33"/>
    </row>
    <row r="305" ht="12.75" customHeight="1">
      <c r="A305" s="33" t="s">
        <v>1740</v>
      </c>
      <c r="B305" s="2" t="s">
        <v>1730</v>
      </c>
      <c r="C305" s="2" t="s">
        <v>206</v>
      </c>
      <c r="D305" s="2" t="s">
        <v>252</v>
      </c>
      <c r="E305" s="2">
        <v>5309.0</v>
      </c>
      <c r="F305" s="2">
        <v>32.0</v>
      </c>
      <c r="G305" s="2">
        <v>-4247.0</v>
      </c>
      <c r="H305" s="2">
        <v>-4003.0</v>
      </c>
      <c r="I305" s="4">
        <f t="shared" si="45"/>
        <v>-4125</v>
      </c>
      <c r="J305" s="3">
        <v>-21.0</v>
      </c>
      <c r="K305" s="3">
        <v>13.3</v>
      </c>
      <c r="L305" s="2">
        <v>3.13</v>
      </c>
      <c r="M305" s="2">
        <v>0.0</v>
      </c>
      <c r="N305" s="2">
        <v>500.0</v>
      </c>
      <c r="O305" s="3">
        <v>0.0</v>
      </c>
      <c r="P305" s="2">
        <v>100.0</v>
      </c>
      <c r="Q305" s="4">
        <f t="shared" si="43"/>
        <v>0</v>
      </c>
      <c r="R305" s="2">
        <f t="shared" si="44"/>
        <v>500</v>
      </c>
      <c r="S305" s="4">
        <f t="shared" si="5"/>
        <v>4809</v>
      </c>
      <c r="T305" s="4">
        <v>-3644.0</v>
      </c>
      <c r="U305" s="4">
        <v>-3527.0</v>
      </c>
      <c r="V305" s="4">
        <f t="shared" si="6"/>
        <v>-3585.5</v>
      </c>
      <c r="W305" s="33"/>
      <c r="X305" s="33"/>
      <c r="Y305" s="33"/>
      <c r="Z305" s="33"/>
    </row>
    <row r="306" ht="12.75" customHeight="1">
      <c r="A306" s="33" t="s">
        <v>1744</v>
      </c>
      <c r="B306" s="2" t="s">
        <v>1730</v>
      </c>
      <c r="C306" s="2" t="s">
        <v>206</v>
      </c>
      <c r="D306" s="2" t="s">
        <v>252</v>
      </c>
      <c r="E306" s="2">
        <v>5472.0</v>
      </c>
      <c r="F306" s="2">
        <v>32.0</v>
      </c>
      <c r="G306" s="2">
        <v>-4437.0</v>
      </c>
      <c r="H306" s="2">
        <v>-4251.0</v>
      </c>
      <c r="I306" s="4">
        <f t="shared" si="45"/>
        <v>-4344</v>
      </c>
      <c r="J306" s="3">
        <v>-21.6</v>
      </c>
      <c r="K306" s="3">
        <v>13.4</v>
      </c>
      <c r="L306" s="2">
        <v>3.16</v>
      </c>
      <c r="M306" s="2">
        <v>0.0</v>
      </c>
      <c r="N306" s="2">
        <v>500.0</v>
      </c>
      <c r="O306" s="3">
        <v>0.0</v>
      </c>
      <c r="P306" s="2">
        <v>100.0</v>
      </c>
      <c r="Q306" s="4">
        <f t="shared" si="43"/>
        <v>0</v>
      </c>
      <c r="R306" s="2">
        <f t="shared" si="44"/>
        <v>500</v>
      </c>
      <c r="S306" s="4">
        <f t="shared" si="5"/>
        <v>4972</v>
      </c>
      <c r="T306" s="4">
        <v>-3903.0</v>
      </c>
      <c r="U306" s="4">
        <v>-3650.0</v>
      </c>
      <c r="V306" s="4">
        <f t="shared" si="6"/>
        <v>-3776.5</v>
      </c>
      <c r="W306" s="33"/>
      <c r="X306" s="33"/>
      <c r="Y306" s="33"/>
      <c r="Z306" s="33"/>
    </row>
    <row r="307" ht="12.75" customHeight="1">
      <c r="A307" s="33" t="s">
        <v>1748</v>
      </c>
      <c r="B307" s="2" t="s">
        <v>1730</v>
      </c>
      <c r="C307" s="2" t="s">
        <v>206</v>
      </c>
      <c r="D307" s="2" t="s">
        <v>252</v>
      </c>
      <c r="E307" s="2">
        <v>5473.0</v>
      </c>
      <c r="F307" s="2">
        <v>32.0</v>
      </c>
      <c r="G307" s="2">
        <v>-4438.0</v>
      </c>
      <c r="H307" s="2">
        <v>-4251.0</v>
      </c>
      <c r="I307" s="4">
        <f t="shared" si="45"/>
        <v>-4344.5</v>
      </c>
      <c r="J307" s="3">
        <v>-21.5</v>
      </c>
      <c r="K307" s="3">
        <v>16.1</v>
      </c>
      <c r="L307" s="2">
        <v>3.19</v>
      </c>
      <c r="M307" s="2">
        <v>0.0</v>
      </c>
      <c r="N307" s="2">
        <v>500.0</v>
      </c>
      <c r="O307" s="3">
        <v>0.0</v>
      </c>
      <c r="P307" s="2">
        <v>100.0</v>
      </c>
      <c r="Q307" s="4">
        <f t="shared" si="43"/>
        <v>0</v>
      </c>
      <c r="R307" s="2">
        <f t="shared" si="44"/>
        <v>500</v>
      </c>
      <c r="S307" s="4">
        <f t="shared" si="5"/>
        <v>4973</v>
      </c>
      <c r="T307" s="4">
        <v>-3904.0</v>
      </c>
      <c r="U307" s="4">
        <v>-3650.0</v>
      </c>
      <c r="V307" s="4">
        <f t="shared" si="6"/>
        <v>-3777</v>
      </c>
      <c r="W307" s="33"/>
      <c r="X307" s="33"/>
      <c r="Y307" s="33"/>
      <c r="Z307" s="33"/>
    </row>
    <row r="308" ht="12.75" customHeight="1">
      <c r="A308" s="33" t="s">
        <v>1752</v>
      </c>
      <c r="B308" s="2" t="s">
        <v>1730</v>
      </c>
      <c r="C308" s="2" t="s">
        <v>206</v>
      </c>
      <c r="D308" s="2" t="s">
        <v>252</v>
      </c>
      <c r="E308" s="2">
        <v>5269.0</v>
      </c>
      <c r="F308" s="2">
        <v>30.0</v>
      </c>
      <c r="G308" s="2">
        <v>-4232.0</v>
      </c>
      <c r="H308" s="2">
        <v>-3987.0</v>
      </c>
      <c r="I308" s="4">
        <f t="shared" si="45"/>
        <v>-4109.5</v>
      </c>
      <c r="J308" s="3">
        <v>-22.8</v>
      </c>
      <c r="K308" s="3">
        <v>14.5</v>
      </c>
      <c r="L308" s="2">
        <v>3.23</v>
      </c>
      <c r="M308" s="2">
        <v>0.0</v>
      </c>
      <c r="N308" s="2">
        <v>500.0</v>
      </c>
      <c r="O308" s="3">
        <v>0.0</v>
      </c>
      <c r="P308" s="2">
        <v>100.0</v>
      </c>
      <c r="Q308" s="4">
        <f t="shared" si="43"/>
        <v>0</v>
      </c>
      <c r="R308" s="2">
        <f t="shared" si="44"/>
        <v>500</v>
      </c>
      <c r="S308" s="4">
        <f t="shared" si="5"/>
        <v>4769</v>
      </c>
      <c r="T308" s="4">
        <v>-3638.0</v>
      </c>
      <c r="U308" s="4">
        <v>-3386.0</v>
      </c>
      <c r="V308" s="4">
        <f t="shared" si="6"/>
        <v>-3512</v>
      </c>
      <c r="W308" s="33"/>
      <c r="X308" s="33"/>
      <c r="Y308" s="33"/>
      <c r="Z308" s="33"/>
    </row>
    <row r="309" ht="12.75" customHeight="1">
      <c r="A309" s="33" t="s">
        <v>1756</v>
      </c>
      <c r="B309" s="2" t="s">
        <v>1730</v>
      </c>
      <c r="C309" s="2" t="s">
        <v>206</v>
      </c>
      <c r="D309" s="2" t="s">
        <v>252</v>
      </c>
      <c r="E309" s="2">
        <v>5255.0</v>
      </c>
      <c r="F309" s="2">
        <v>36.0</v>
      </c>
      <c r="G309" s="2">
        <v>-4230.0</v>
      </c>
      <c r="H309" s="2">
        <v>-3980.0</v>
      </c>
      <c r="I309" s="4">
        <f t="shared" si="45"/>
        <v>-4105</v>
      </c>
      <c r="J309" s="3">
        <v>-22.3</v>
      </c>
      <c r="K309" s="3">
        <v>14.6</v>
      </c>
      <c r="L309" s="2">
        <v>3.21</v>
      </c>
      <c r="M309" s="2">
        <v>0.0</v>
      </c>
      <c r="N309" s="2">
        <v>500.0</v>
      </c>
      <c r="O309" s="3">
        <v>0.0</v>
      </c>
      <c r="P309" s="2">
        <v>100.0</v>
      </c>
      <c r="Q309" s="4">
        <f t="shared" si="43"/>
        <v>0</v>
      </c>
      <c r="R309" s="2">
        <f t="shared" si="44"/>
        <v>500</v>
      </c>
      <c r="S309" s="4">
        <f t="shared" si="5"/>
        <v>4755</v>
      </c>
      <c r="T309" s="4">
        <v>-3636.0</v>
      </c>
      <c r="U309" s="4">
        <v>-3380.0</v>
      </c>
      <c r="V309" s="4">
        <f t="shared" si="6"/>
        <v>-3508</v>
      </c>
      <c r="W309" s="33"/>
      <c r="X309" s="33"/>
      <c r="Y309" s="33"/>
      <c r="Z309" s="33"/>
    </row>
    <row r="310" ht="12.75" customHeight="1">
      <c r="A310" s="33" t="s">
        <v>1761</v>
      </c>
      <c r="B310" s="2" t="s">
        <v>1730</v>
      </c>
      <c r="C310" s="2" t="s">
        <v>206</v>
      </c>
      <c r="D310" s="2" t="s">
        <v>252</v>
      </c>
      <c r="E310" s="2">
        <v>4221.0</v>
      </c>
      <c r="F310" s="2">
        <v>31.0</v>
      </c>
      <c r="G310" s="2">
        <v>-2906.0</v>
      </c>
      <c r="H310" s="2">
        <v>-2677.0</v>
      </c>
      <c r="I310" s="4">
        <f t="shared" si="45"/>
        <v>-2791.5</v>
      </c>
      <c r="J310" s="3">
        <v>-22.3</v>
      </c>
      <c r="K310" s="3">
        <v>16.0</v>
      </c>
      <c r="L310" s="2">
        <v>3.2</v>
      </c>
      <c r="M310" s="2">
        <v>0.0</v>
      </c>
      <c r="N310" s="2">
        <v>500.0</v>
      </c>
      <c r="O310" s="3">
        <v>0.0</v>
      </c>
      <c r="P310" s="2">
        <v>100.0</v>
      </c>
      <c r="Q310" s="4">
        <f t="shared" si="43"/>
        <v>0</v>
      </c>
      <c r="R310" s="2">
        <f t="shared" si="44"/>
        <v>500</v>
      </c>
      <c r="S310" s="4">
        <f t="shared" si="5"/>
        <v>3721</v>
      </c>
      <c r="T310" s="4">
        <v>-2268.0</v>
      </c>
      <c r="U310" s="4">
        <v>-2027.0</v>
      </c>
      <c r="V310" s="4">
        <f t="shared" si="6"/>
        <v>-2147.5</v>
      </c>
      <c r="W310" s="33"/>
      <c r="X310" s="33"/>
      <c r="Y310" s="33"/>
      <c r="Z310" s="33"/>
    </row>
    <row r="311" ht="12.75" customHeight="1">
      <c r="A311" s="33" t="s">
        <v>1765</v>
      </c>
      <c r="B311" s="2" t="s">
        <v>1730</v>
      </c>
      <c r="C311" s="2" t="s">
        <v>206</v>
      </c>
      <c r="D311" s="2" t="s">
        <v>252</v>
      </c>
      <c r="E311" s="2">
        <v>7191.0</v>
      </c>
      <c r="F311" s="2">
        <v>46.0</v>
      </c>
      <c r="G311" s="2">
        <v>-6218.0</v>
      </c>
      <c r="H311" s="2">
        <v>-5928.0</v>
      </c>
      <c r="I311" s="4">
        <f t="shared" si="45"/>
        <v>-6073</v>
      </c>
      <c r="J311" s="3">
        <v>-16.8</v>
      </c>
      <c r="K311" s="3">
        <v>13.4</v>
      </c>
      <c r="L311" s="2">
        <v>3.18</v>
      </c>
      <c r="M311" s="2">
        <v>0.0</v>
      </c>
      <c r="N311" s="2">
        <v>500.0</v>
      </c>
      <c r="O311" s="3">
        <v>0.0</v>
      </c>
      <c r="P311" s="2">
        <v>100.0</v>
      </c>
      <c r="Q311" s="4">
        <f t="shared" si="43"/>
        <v>0</v>
      </c>
      <c r="R311" s="2">
        <f t="shared" si="44"/>
        <v>500</v>
      </c>
      <c r="S311" s="4">
        <f t="shared" si="5"/>
        <v>6691</v>
      </c>
      <c r="T311" s="4">
        <v>-5712.0</v>
      </c>
      <c r="U311" s="4">
        <v>-5486.0</v>
      </c>
      <c r="V311" s="4">
        <f t="shared" si="6"/>
        <v>-5599</v>
      </c>
      <c r="W311" s="33"/>
      <c r="X311" s="33"/>
      <c r="Y311" s="33"/>
      <c r="Z311" s="33"/>
    </row>
    <row r="312" ht="12.75" customHeight="1">
      <c r="A312" s="33" t="s">
        <v>1769</v>
      </c>
      <c r="B312" s="2" t="s">
        <v>1730</v>
      </c>
      <c r="C312" s="2" t="s">
        <v>206</v>
      </c>
      <c r="D312" s="2" t="s">
        <v>252</v>
      </c>
      <c r="E312" s="2">
        <v>5555.0</v>
      </c>
      <c r="F312" s="2">
        <v>34.0</v>
      </c>
      <c r="G312" s="2">
        <v>-4451.0</v>
      </c>
      <c r="H312" s="2">
        <v>-4342.0</v>
      </c>
      <c r="I312" s="4">
        <f t="shared" si="45"/>
        <v>-4396.5</v>
      </c>
      <c r="J312" s="3">
        <v>-19.5</v>
      </c>
      <c r="K312" s="3">
        <v>12.5</v>
      </c>
      <c r="L312" s="2">
        <v>3.18</v>
      </c>
      <c r="M312" s="2">
        <v>0.0</v>
      </c>
      <c r="N312" s="2">
        <v>500.0</v>
      </c>
      <c r="O312" s="3">
        <v>0.0</v>
      </c>
      <c r="P312" s="2">
        <v>100.0</v>
      </c>
      <c r="Q312" s="4">
        <f t="shared" si="43"/>
        <v>0</v>
      </c>
      <c r="R312" s="2">
        <f t="shared" si="44"/>
        <v>500</v>
      </c>
      <c r="S312" s="4">
        <f t="shared" si="5"/>
        <v>5055</v>
      </c>
      <c r="T312" s="4">
        <v>-3958.0</v>
      </c>
      <c r="U312" s="4">
        <v>-3769.0</v>
      </c>
      <c r="V312" s="4">
        <f t="shared" si="6"/>
        <v>-3863.5</v>
      </c>
      <c r="W312" s="33"/>
      <c r="X312" s="33"/>
      <c r="Y312" s="33"/>
      <c r="Z312" s="33"/>
    </row>
    <row r="313" ht="12.75" customHeight="1">
      <c r="A313" s="33" t="s">
        <v>1773</v>
      </c>
      <c r="B313" s="2" t="s">
        <v>1897</v>
      </c>
      <c r="C313" s="2" t="s">
        <v>37</v>
      </c>
      <c r="D313" s="2" t="s">
        <v>119</v>
      </c>
      <c r="E313" s="47">
        <v>4500.0</v>
      </c>
      <c r="F313" s="2"/>
      <c r="G313" s="47">
        <v>-3340.0</v>
      </c>
      <c r="H313" s="47">
        <v>-3100.0</v>
      </c>
      <c r="I313" s="4">
        <f t="shared" si="45"/>
        <v>-3220</v>
      </c>
      <c r="J313" s="3">
        <v>-22.5</v>
      </c>
      <c r="K313" s="3"/>
      <c r="L313" s="2"/>
      <c r="M313" s="2">
        <v>273.0</v>
      </c>
      <c r="N313" s="2">
        <v>260.0</v>
      </c>
      <c r="O313" s="3">
        <v>0.0</v>
      </c>
      <c r="P313" s="2">
        <v>50.0</v>
      </c>
      <c r="Q313" s="4">
        <f t="shared" si="43"/>
        <v>0</v>
      </c>
      <c r="R313" s="2">
        <f t="shared" si="44"/>
        <v>130</v>
      </c>
      <c r="S313" s="4">
        <f t="shared" si="5"/>
        <v>4370</v>
      </c>
      <c r="T313" s="48">
        <v>-3077.0</v>
      </c>
      <c r="U313" s="48">
        <v>-2916.0</v>
      </c>
      <c r="V313" s="4">
        <f t="shared" si="6"/>
        <v>-2996.5</v>
      </c>
      <c r="W313" s="33"/>
      <c r="X313" s="33"/>
      <c r="Y313" s="33"/>
      <c r="Z313" s="33"/>
    </row>
    <row r="314" ht="12.75" customHeight="1">
      <c r="A314" s="33" t="s">
        <v>1779</v>
      </c>
      <c r="B314" s="2" t="s">
        <v>1782</v>
      </c>
      <c r="C314" s="2" t="s">
        <v>37</v>
      </c>
      <c r="D314" s="2" t="s">
        <v>38</v>
      </c>
      <c r="E314" s="2">
        <v>6377.0</v>
      </c>
      <c r="F314" s="2">
        <v>30.0</v>
      </c>
      <c r="G314" s="2">
        <v>-5471.0</v>
      </c>
      <c r="H314" s="2">
        <v>-5225.0</v>
      </c>
      <c r="I314" s="4">
        <f t="shared" si="45"/>
        <v>-5348</v>
      </c>
      <c r="J314" s="3">
        <v>-10.8</v>
      </c>
      <c r="K314" s="3">
        <v>14.3</v>
      </c>
      <c r="L314" s="2"/>
      <c r="M314" s="2">
        <v>350.0</v>
      </c>
      <c r="N314" s="2">
        <v>260.0</v>
      </c>
      <c r="O314" s="3">
        <f t="shared" ref="O314:O318" si="52">-100*(-21-J314)/11</f>
        <v>92.72727273</v>
      </c>
      <c r="P314" s="2">
        <v>0.0</v>
      </c>
      <c r="Q314" s="4">
        <f t="shared" ref="Q314:R314" si="51">M314*O314/100</f>
        <v>324.5454545</v>
      </c>
      <c r="R314" s="2">
        <f t="shared" si="51"/>
        <v>0</v>
      </c>
      <c r="S314" s="4">
        <f t="shared" si="5"/>
        <v>6052.454545</v>
      </c>
      <c r="T314" s="4">
        <v>-5038.0</v>
      </c>
      <c r="U314" s="4">
        <v>-4846.0</v>
      </c>
      <c r="V314" s="4">
        <f t="shared" si="6"/>
        <v>-4942</v>
      </c>
      <c r="W314" s="33"/>
      <c r="X314" s="33"/>
      <c r="Y314" s="33"/>
      <c r="Z314" s="33"/>
    </row>
    <row r="315" ht="12.75" customHeight="1">
      <c r="A315" s="33" t="s">
        <v>1786</v>
      </c>
      <c r="B315" s="2" t="s">
        <v>1789</v>
      </c>
      <c r="C315" s="2" t="s">
        <v>37</v>
      </c>
      <c r="D315" s="2" t="s">
        <v>55</v>
      </c>
      <c r="E315" s="2">
        <v>6608.0</v>
      </c>
      <c r="F315" s="2">
        <v>47.0</v>
      </c>
      <c r="G315" s="2">
        <v>-5710.0</v>
      </c>
      <c r="H315" s="2">
        <v>-5540.0</v>
      </c>
      <c r="I315" s="4">
        <f t="shared" si="45"/>
        <v>-5625</v>
      </c>
      <c r="J315" s="3">
        <v>-12.6</v>
      </c>
      <c r="K315" s="3">
        <v>15.5</v>
      </c>
      <c r="L315" s="2">
        <v>3.21</v>
      </c>
      <c r="M315" s="2">
        <v>273.0</v>
      </c>
      <c r="N315" s="2">
        <v>260.0</v>
      </c>
      <c r="O315" s="3">
        <f t="shared" si="52"/>
        <v>76.36363636</v>
      </c>
      <c r="P315" s="2">
        <v>0.0</v>
      </c>
      <c r="Q315" s="4">
        <f t="shared" ref="Q315:R315" si="53">M315*O315/100</f>
        <v>208.4727273</v>
      </c>
      <c r="R315" s="2">
        <f t="shared" si="53"/>
        <v>0</v>
      </c>
      <c r="S315" s="4">
        <f t="shared" si="5"/>
        <v>6399.527273</v>
      </c>
      <c r="T315" s="4">
        <v>-5475.0</v>
      </c>
      <c r="U315" s="4">
        <v>-5229.0</v>
      </c>
      <c r="V315" s="4">
        <f t="shared" si="6"/>
        <v>-5352</v>
      </c>
      <c r="W315" s="33"/>
      <c r="X315" s="33"/>
      <c r="Y315" s="33"/>
      <c r="Z315" s="33"/>
    </row>
    <row r="316" ht="12.75" customHeight="1">
      <c r="A316" s="33" t="s">
        <v>1792</v>
      </c>
      <c r="B316" s="2" t="s">
        <v>1794</v>
      </c>
      <c r="C316" s="2" t="s">
        <v>37</v>
      </c>
      <c r="D316" s="2" t="s">
        <v>720</v>
      </c>
      <c r="E316" s="2">
        <v>4688.0</v>
      </c>
      <c r="F316" s="2">
        <v>56.0</v>
      </c>
      <c r="G316" s="2">
        <v>-3629.0</v>
      </c>
      <c r="H316" s="2">
        <v>-3365.0</v>
      </c>
      <c r="I316" s="4">
        <f t="shared" si="45"/>
        <v>-3497</v>
      </c>
      <c r="J316" s="3">
        <v>-19.9</v>
      </c>
      <c r="K316" s="3">
        <v>10.5</v>
      </c>
      <c r="L316" s="2">
        <v>3.21</v>
      </c>
      <c r="M316" s="2">
        <v>273.0</v>
      </c>
      <c r="N316" s="2">
        <v>260.0</v>
      </c>
      <c r="O316" s="3">
        <f t="shared" si="52"/>
        <v>10</v>
      </c>
      <c r="P316" s="2">
        <v>0.0</v>
      </c>
      <c r="Q316" s="4">
        <f t="shared" ref="Q316:R316" si="54">M316*O316/100</f>
        <v>27.3</v>
      </c>
      <c r="R316" s="2">
        <f t="shared" si="54"/>
        <v>0</v>
      </c>
      <c r="S316" s="4">
        <f t="shared" si="5"/>
        <v>4660.7</v>
      </c>
      <c r="T316" s="4">
        <v>-3629.0</v>
      </c>
      <c r="U316" s="4">
        <v>-3347.0</v>
      </c>
      <c r="V316" s="4">
        <f t="shared" si="6"/>
        <v>-3488</v>
      </c>
      <c r="W316" s="33"/>
      <c r="X316" s="33"/>
      <c r="Y316" s="33"/>
      <c r="Z316" s="33"/>
    </row>
    <row r="317" ht="12.75" customHeight="1">
      <c r="A317" s="33" t="s">
        <v>1797</v>
      </c>
      <c r="B317" s="2" t="s">
        <v>1800</v>
      </c>
      <c r="C317" s="2" t="s">
        <v>37</v>
      </c>
      <c r="D317" s="2" t="s">
        <v>119</v>
      </c>
      <c r="E317" s="2">
        <v>3573.0</v>
      </c>
      <c r="F317" s="2">
        <v>39.0</v>
      </c>
      <c r="G317" s="2">
        <v>-2031.0</v>
      </c>
      <c r="H317" s="2">
        <v>-1774.0</v>
      </c>
      <c r="I317" s="4">
        <f t="shared" si="45"/>
        <v>-1902.5</v>
      </c>
      <c r="J317" s="3">
        <v>-19.9</v>
      </c>
      <c r="K317" s="3">
        <v>10.1</v>
      </c>
      <c r="L317" s="2">
        <v>3.2</v>
      </c>
      <c r="M317" s="2">
        <v>273.0</v>
      </c>
      <c r="N317" s="2">
        <v>260.0</v>
      </c>
      <c r="O317" s="3">
        <f t="shared" si="52"/>
        <v>10</v>
      </c>
      <c r="P317" s="2">
        <v>0.0</v>
      </c>
      <c r="Q317" s="4">
        <f t="shared" ref="Q317:R317" si="55">M317*O317/100</f>
        <v>27.3</v>
      </c>
      <c r="R317" s="2">
        <f t="shared" si="55"/>
        <v>0</v>
      </c>
      <c r="S317" s="4">
        <f t="shared" si="5"/>
        <v>3545.7</v>
      </c>
      <c r="T317" s="4">
        <v>-2016.0</v>
      </c>
      <c r="U317" s="4">
        <v>-1751.0</v>
      </c>
      <c r="V317" s="4">
        <f t="shared" si="6"/>
        <v>-1883.5</v>
      </c>
      <c r="W317" s="33"/>
      <c r="X317" s="33"/>
      <c r="Y317" s="33"/>
      <c r="Z317" s="33"/>
    </row>
    <row r="318" ht="12.75" customHeight="1">
      <c r="A318" s="33" t="s">
        <v>1802</v>
      </c>
      <c r="B318" s="2" t="s">
        <v>1804</v>
      </c>
      <c r="C318" s="2" t="s">
        <v>37</v>
      </c>
      <c r="D318" s="2" t="s">
        <v>55</v>
      </c>
      <c r="E318" s="2">
        <v>4573.0</v>
      </c>
      <c r="F318" s="2">
        <v>33.0</v>
      </c>
      <c r="G318" s="2">
        <v>-3495.0</v>
      </c>
      <c r="H318" s="2">
        <v>-3103.0</v>
      </c>
      <c r="I318" s="4">
        <f t="shared" si="45"/>
        <v>-3299</v>
      </c>
      <c r="J318" s="3">
        <v>-20.7</v>
      </c>
      <c r="K318" s="3">
        <v>10.0</v>
      </c>
      <c r="L318" s="2">
        <v>3.16</v>
      </c>
      <c r="M318" s="2">
        <v>273.0</v>
      </c>
      <c r="N318" s="2">
        <v>260.0</v>
      </c>
      <c r="O318" s="3">
        <f t="shared" si="52"/>
        <v>2.727272727</v>
      </c>
      <c r="P318" s="2">
        <v>0.0</v>
      </c>
      <c r="Q318" s="4">
        <f t="shared" ref="Q318:R318" si="56">M318*O318/100</f>
        <v>7.445454545</v>
      </c>
      <c r="R318" s="2">
        <f t="shared" si="56"/>
        <v>0</v>
      </c>
      <c r="S318" s="4">
        <f t="shared" si="5"/>
        <v>4565.554545</v>
      </c>
      <c r="T318" s="4">
        <v>-3492.0</v>
      </c>
      <c r="U318" s="4">
        <v>-3103.0</v>
      </c>
      <c r="V318" s="4">
        <f t="shared" si="6"/>
        <v>-3297.5</v>
      </c>
      <c r="W318" s="33"/>
      <c r="X318" s="33"/>
      <c r="Y318" s="33"/>
      <c r="Z318" s="33"/>
    </row>
    <row r="319" ht="12.75" customHeight="1">
      <c r="A319" s="33" t="s">
        <v>1807</v>
      </c>
      <c r="B319" s="2" t="s">
        <v>1218</v>
      </c>
      <c r="C319" s="2" t="s">
        <v>1219</v>
      </c>
      <c r="D319" s="2" t="s">
        <v>1220</v>
      </c>
      <c r="E319" s="2">
        <v>7178.0</v>
      </c>
      <c r="F319" s="2">
        <v>41.0</v>
      </c>
      <c r="G319" s="2">
        <v>-6210.0</v>
      </c>
      <c r="H319" s="2">
        <v>-5924.0</v>
      </c>
      <c r="I319" s="4">
        <f t="shared" si="45"/>
        <v>-6067</v>
      </c>
      <c r="J319" s="3">
        <v>-17.5</v>
      </c>
      <c r="K319" s="3">
        <v>11.1</v>
      </c>
      <c r="L319" s="2">
        <v>3.15</v>
      </c>
      <c r="M319" s="2">
        <v>295.0</v>
      </c>
      <c r="N319" s="2">
        <v>500.0</v>
      </c>
      <c r="O319" s="3">
        <f>-100*(-21.8-J319)/9.8</f>
        <v>43.87755102</v>
      </c>
      <c r="P319" s="2">
        <v>0.0</v>
      </c>
      <c r="Q319" s="4">
        <f t="shared" ref="Q319:R319" si="57">M319*O319/100</f>
        <v>129.4387755</v>
      </c>
      <c r="R319" s="2">
        <f t="shared" si="57"/>
        <v>0</v>
      </c>
      <c r="S319" s="4">
        <f t="shared" si="5"/>
        <v>7048.561224</v>
      </c>
      <c r="T319" s="4">
        <v>-6016.0</v>
      </c>
      <c r="U319" s="4">
        <v>-5839.0</v>
      </c>
      <c r="V319" s="4">
        <f t="shared" si="6"/>
        <v>-5927.5</v>
      </c>
      <c r="W319" s="33"/>
      <c r="X319" s="33"/>
      <c r="Y319" s="33"/>
      <c r="Z319" s="33"/>
    </row>
    <row r="320" ht="12.75" customHeight="1">
      <c r="A320" s="33" t="s">
        <v>1811</v>
      </c>
      <c r="B320" s="2" t="s">
        <v>1813</v>
      </c>
      <c r="C320" s="2" t="s">
        <v>37</v>
      </c>
      <c r="D320" s="2" t="s">
        <v>38</v>
      </c>
      <c r="E320" s="2">
        <v>5947.0</v>
      </c>
      <c r="F320" s="2">
        <v>33.0</v>
      </c>
      <c r="G320" s="2">
        <v>-4933.0</v>
      </c>
      <c r="H320" s="2">
        <v>-4723.0</v>
      </c>
      <c r="I320" s="4">
        <f t="shared" si="45"/>
        <v>-4828</v>
      </c>
      <c r="J320" s="3">
        <v>-10.0</v>
      </c>
      <c r="K320" s="3">
        <v>14.6</v>
      </c>
      <c r="L320" s="2">
        <v>3.13</v>
      </c>
      <c r="M320" s="2">
        <v>350.0</v>
      </c>
      <c r="N320" s="2">
        <v>260.0</v>
      </c>
      <c r="O320" s="3">
        <f t="shared" ref="O320:O322" si="59">-100*(-21-J320)/11</f>
        <v>100</v>
      </c>
      <c r="P320" s="2">
        <v>0.0</v>
      </c>
      <c r="Q320" s="4">
        <f t="shared" ref="Q320:R320" si="58">M320*O320/100</f>
        <v>350</v>
      </c>
      <c r="R320" s="2">
        <f t="shared" si="58"/>
        <v>0</v>
      </c>
      <c r="S320" s="4">
        <f t="shared" si="5"/>
        <v>5597</v>
      </c>
      <c r="T320" s="4">
        <v>-4496.0</v>
      </c>
      <c r="U320" s="4">
        <v>-4352.0</v>
      </c>
      <c r="V320" s="4">
        <f t="shared" si="6"/>
        <v>-4424</v>
      </c>
      <c r="W320" s="33"/>
      <c r="X320" s="33"/>
      <c r="Y320" s="33"/>
      <c r="Z320" s="33"/>
    </row>
    <row r="321" ht="12.75" customHeight="1">
      <c r="A321" s="33" t="s">
        <v>1817</v>
      </c>
      <c r="B321" s="2" t="s">
        <v>1819</v>
      </c>
      <c r="C321" s="2" t="s">
        <v>37</v>
      </c>
      <c r="D321" s="2" t="s">
        <v>55</v>
      </c>
      <c r="E321" s="2">
        <v>4846.0</v>
      </c>
      <c r="F321" s="2">
        <v>53.0</v>
      </c>
      <c r="G321" s="2">
        <v>-3766.0</v>
      </c>
      <c r="H321" s="2">
        <v>-3518.0</v>
      </c>
      <c r="I321" s="4">
        <f t="shared" si="45"/>
        <v>-3642</v>
      </c>
      <c r="J321" s="3">
        <v>-20.0</v>
      </c>
      <c r="K321" s="3">
        <v>9.1</v>
      </c>
      <c r="L321" s="2">
        <v>3.16</v>
      </c>
      <c r="M321" s="2">
        <v>273.0</v>
      </c>
      <c r="N321" s="2">
        <v>260.0</v>
      </c>
      <c r="O321" s="3">
        <f t="shared" si="59"/>
        <v>9.090909091</v>
      </c>
      <c r="P321" s="2">
        <v>0.0</v>
      </c>
      <c r="Q321" s="4">
        <f t="shared" ref="Q321:R321" si="60">M321*O321/100</f>
        <v>24.81818182</v>
      </c>
      <c r="R321" s="2">
        <f t="shared" si="60"/>
        <v>0</v>
      </c>
      <c r="S321" s="4">
        <f t="shared" si="5"/>
        <v>4821.181818</v>
      </c>
      <c r="T321" s="4">
        <v>-3708.0</v>
      </c>
      <c r="U321" s="4">
        <v>-3382.0</v>
      </c>
      <c r="V321" s="4">
        <f t="shared" si="6"/>
        <v>-3545</v>
      </c>
      <c r="W321" s="33"/>
      <c r="X321" s="33"/>
      <c r="Y321" s="33"/>
      <c r="Z321" s="33"/>
    </row>
    <row r="322" ht="12.75" customHeight="1">
      <c r="A322" s="33" t="s">
        <v>1823</v>
      </c>
      <c r="B322" s="2" t="s">
        <v>1825</v>
      </c>
      <c r="C322" s="2" t="s">
        <v>37</v>
      </c>
      <c r="D322" s="2" t="s">
        <v>720</v>
      </c>
      <c r="E322" s="2">
        <v>4072.0</v>
      </c>
      <c r="F322" s="2">
        <v>61.0</v>
      </c>
      <c r="G322" s="2">
        <v>-2868.0</v>
      </c>
      <c r="H322" s="2">
        <v>-2470.0</v>
      </c>
      <c r="I322" s="4">
        <f t="shared" si="45"/>
        <v>-2669</v>
      </c>
      <c r="J322" s="3">
        <v>-20.4</v>
      </c>
      <c r="K322" s="3">
        <v>10.6</v>
      </c>
      <c r="L322" s="2">
        <v>3.24</v>
      </c>
      <c r="M322" s="2">
        <v>273.0</v>
      </c>
      <c r="N322" s="2">
        <v>260.0</v>
      </c>
      <c r="O322" s="3">
        <f t="shared" si="59"/>
        <v>5.454545455</v>
      </c>
      <c r="P322" s="2">
        <v>0.0</v>
      </c>
      <c r="Q322" s="4">
        <f t="shared" ref="Q322:R322" si="61">M322*O322/100</f>
        <v>14.89090909</v>
      </c>
      <c r="R322" s="2">
        <f t="shared" si="61"/>
        <v>0</v>
      </c>
      <c r="S322" s="4">
        <f t="shared" si="5"/>
        <v>4057.109091</v>
      </c>
      <c r="T322" s="4">
        <v>-2868.0</v>
      </c>
      <c r="U322" s="4">
        <v>-2465.0</v>
      </c>
      <c r="V322" s="4">
        <f t="shared" si="6"/>
        <v>-2666.5</v>
      </c>
      <c r="W322" s="33"/>
      <c r="X322" s="33"/>
      <c r="Y322" s="33"/>
      <c r="Z322" s="33"/>
    </row>
    <row r="323" ht="12.75" customHeight="1">
      <c r="A323" s="33" t="s">
        <v>1828</v>
      </c>
      <c r="B323" s="2" t="s">
        <v>1830</v>
      </c>
      <c r="C323" s="2" t="s">
        <v>37</v>
      </c>
      <c r="D323" s="2" t="s">
        <v>38</v>
      </c>
      <c r="E323" s="2">
        <v>4674.0</v>
      </c>
      <c r="F323" s="2">
        <v>51.0</v>
      </c>
      <c r="G323" s="2">
        <v>-3626.0</v>
      </c>
      <c r="H323" s="2">
        <v>-3361.0</v>
      </c>
      <c r="I323" s="4">
        <f t="shared" si="45"/>
        <v>-3493.5</v>
      </c>
      <c r="J323" s="3"/>
      <c r="K323" s="3"/>
      <c r="L323" s="2"/>
      <c r="M323" s="2">
        <v>350.0</v>
      </c>
      <c r="N323" s="2">
        <v>260.0</v>
      </c>
      <c r="O323" s="3">
        <v>0.0</v>
      </c>
      <c r="P323" s="47">
        <v>0.0</v>
      </c>
      <c r="Q323" s="4">
        <f t="shared" ref="Q323:R323" si="62">M323*O323/100</f>
        <v>0</v>
      </c>
      <c r="R323" s="2">
        <f t="shared" si="62"/>
        <v>0</v>
      </c>
      <c r="S323" s="4">
        <f t="shared" si="5"/>
        <v>4674</v>
      </c>
      <c r="T323" s="4">
        <v>-3626.0</v>
      </c>
      <c r="U323" s="4">
        <v>-3361.0</v>
      </c>
      <c r="V323" s="4">
        <f t="shared" si="6"/>
        <v>-3493.5</v>
      </c>
      <c r="W323" s="33"/>
      <c r="X323" s="33"/>
      <c r="Y323" s="33"/>
      <c r="Z323" s="33"/>
    </row>
    <row r="324" ht="12.75" customHeight="1">
      <c r="A324" s="33" t="s">
        <v>1833</v>
      </c>
      <c r="B324" s="2" t="s">
        <v>1836</v>
      </c>
      <c r="C324" s="2" t="s">
        <v>37</v>
      </c>
      <c r="D324" s="2" t="s">
        <v>55</v>
      </c>
      <c r="E324" s="2">
        <v>2982.0</v>
      </c>
      <c r="F324" s="2">
        <v>44.0</v>
      </c>
      <c r="G324" s="2">
        <v>-1383.0</v>
      </c>
      <c r="H324" s="2">
        <v>-1052.0</v>
      </c>
      <c r="I324" s="4">
        <f t="shared" si="45"/>
        <v>-1217.5</v>
      </c>
      <c r="J324" s="3">
        <v>-20.1</v>
      </c>
      <c r="K324" s="3">
        <v>10.1</v>
      </c>
      <c r="L324" s="2">
        <v>3.23</v>
      </c>
      <c r="M324" s="2">
        <v>273.0</v>
      </c>
      <c r="N324" s="2">
        <v>260.0</v>
      </c>
      <c r="O324" s="3">
        <f t="shared" ref="O324:O325" si="64">-100*(-21-J324)/11</f>
        <v>8.181818182</v>
      </c>
      <c r="P324" s="2">
        <v>0.0</v>
      </c>
      <c r="Q324" s="4">
        <f t="shared" ref="Q324:R324" si="63">M324*O324/100</f>
        <v>22.33636364</v>
      </c>
      <c r="R324" s="2">
        <f t="shared" si="63"/>
        <v>0</v>
      </c>
      <c r="S324" s="4">
        <f t="shared" si="5"/>
        <v>2959.663636</v>
      </c>
      <c r="T324" s="4">
        <v>-1372.0</v>
      </c>
      <c r="U324" s="4">
        <v>-1017.0</v>
      </c>
      <c r="V324" s="4">
        <f t="shared" si="6"/>
        <v>-1194.5</v>
      </c>
      <c r="W324" s="33"/>
      <c r="X324" s="33"/>
      <c r="Y324" s="33"/>
      <c r="Z324" s="33"/>
    </row>
    <row r="325" ht="12.75" customHeight="1">
      <c r="A325" s="33" t="s">
        <v>1840</v>
      </c>
      <c r="B325" s="2" t="s">
        <v>1842</v>
      </c>
      <c r="C325" s="2" t="s">
        <v>37</v>
      </c>
      <c r="D325" s="2" t="s">
        <v>38</v>
      </c>
      <c r="E325" s="2">
        <v>3114.0</v>
      </c>
      <c r="F325" s="2">
        <v>54.0</v>
      </c>
      <c r="G325" s="2">
        <v>-1500.0</v>
      </c>
      <c r="H325" s="2">
        <v>-1232.0</v>
      </c>
      <c r="I325" s="4">
        <f t="shared" si="45"/>
        <v>-1366</v>
      </c>
      <c r="J325" s="3">
        <v>-20.3</v>
      </c>
      <c r="K325" s="3">
        <v>7.9</v>
      </c>
      <c r="L325" s="2">
        <v>3.17</v>
      </c>
      <c r="M325" s="2">
        <v>350.0</v>
      </c>
      <c r="N325" s="2">
        <v>260.0</v>
      </c>
      <c r="O325" s="3">
        <f t="shared" si="64"/>
        <v>6.363636364</v>
      </c>
      <c r="P325" s="2">
        <v>0.0</v>
      </c>
      <c r="Q325" s="4">
        <f t="shared" ref="Q325:R325" si="65">M325*O325/100</f>
        <v>22.27272727</v>
      </c>
      <c r="R325" s="2">
        <f t="shared" si="65"/>
        <v>0</v>
      </c>
      <c r="S325" s="4">
        <f t="shared" si="5"/>
        <v>3091.727273</v>
      </c>
      <c r="T325" s="4">
        <v>-1496.0</v>
      </c>
      <c r="U325" s="4">
        <v>-1216.0</v>
      </c>
      <c r="V325" s="4">
        <f t="shared" si="6"/>
        <v>-1356</v>
      </c>
      <c r="W325" s="33"/>
      <c r="X325" s="33"/>
      <c r="Y325" s="33"/>
      <c r="Z325" s="33"/>
    </row>
    <row r="326" ht="12.75" customHeight="1">
      <c r="A326" s="33" t="s">
        <v>1846</v>
      </c>
      <c r="B326" s="2" t="s">
        <v>1848</v>
      </c>
      <c r="C326" s="2" t="s">
        <v>37</v>
      </c>
      <c r="D326" s="2" t="s">
        <v>55</v>
      </c>
      <c r="E326" s="2">
        <v>5308.0</v>
      </c>
      <c r="F326" s="2">
        <v>43.0</v>
      </c>
      <c r="G326" s="2">
        <v>-4315.0</v>
      </c>
      <c r="H326" s="2">
        <v>-3995.0</v>
      </c>
      <c r="I326" s="4">
        <f t="shared" si="45"/>
        <v>-4155</v>
      </c>
      <c r="J326" s="3">
        <v>-21.4</v>
      </c>
      <c r="K326" s="3">
        <v>12.5</v>
      </c>
      <c r="L326" s="2"/>
      <c r="M326" s="2">
        <v>273.0</v>
      </c>
      <c r="N326" s="2">
        <v>260.0</v>
      </c>
      <c r="O326" s="3">
        <v>0.0</v>
      </c>
      <c r="P326" s="2">
        <v>50.0</v>
      </c>
      <c r="Q326" s="4">
        <f t="shared" ref="Q326:R326" si="66">M326*O326/100</f>
        <v>0</v>
      </c>
      <c r="R326" s="2">
        <f t="shared" si="66"/>
        <v>130</v>
      </c>
      <c r="S326" s="4">
        <f t="shared" si="5"/>
        <v>5178</v>
      </c>
      <c r="T326" s="4">
        <v>-4217.0</v>
      </c>
      <c r="U326" s="4">
        <v>-3808.0</v>
      </c>
      <c r="V326" s="4">
        <f t="shared" si="6"/>
        <v>-4012.5</v>
      </c>
      <c r="W326" s="33"/>
      <c r="X326" s="33"/>
      <c r="Y326" s="33"/>
      <c r="Z326" s="33"/>
    </row>
    <row r="327" ht="12.75" customHeight="1">
      <c r="A327" s="33" t="s">
        <v>1851</v>
      </c>
      <c r="B327" s="2" t="s">
        <v>1854</v>
      </c>
      <c r="C327" s="2" t="s">
        <v>37</v>
      </c>
      <c r="D327" s="2" t="s">
        <v>55</v>
      </c>
      <c r="E327" s="2">
        <v>4510.0</v>
      </c>
      <c r="F327" s="2">
        <v>32.0</v>
      </c>
      <c r="G327" s="2">
        <v>-3356.0</v>
      </c>
      <c r="H327" s="2">
        <v>-3098.0</v>
      </c>
      <c r="I327" s="4">
        <f t="shared" si="45"/>
        <v>-3227</v>
      </c>
      <c r="J327" s="3">
        <v>-20.5</v>
      </c>
      <c r="K327" s="3">
        <v>9.5</v>
      </c>
      <c r="L327" s="2">
        <v>3.13</v>
      </c>
      <c r="M327" s="2">
        <v>273.0</v>
      </c>
      <c r="N327" s="2">
        <v>260.0</v>
      </c>
      <c r="O327" s="3">
        <f>-100*(-21-J327)/11</f>
        <v>4.545454545</v>
      </c>
      <c r="P327" s="2">
        <v>0.0</v>
      </c>
      <c r="Q327" s="4">
        <f t="shared" ref="Q327:R327" si="67">M327*O327/100</f>
        <v>12.40909091</v>
      </c>
      <c r="R327" s="2">
        <f t="shared" si="67"/>
        <v>0</v>
      </c>
      <c r="S327" s="4">
        <f t="shared" si="5"/>
        <v>4497.590909</v>
      </c>
      <c r="T327" s="4">
        <v>-3355.0</v>
      </c>
      <c r="U327" s="4">
        <v>-3042.0</v>
      </c>
      <c r="V327" s="4">
        <f t="shared" si="6"/>
        <v>-3198.5</v>
      </c>
      <c r="W327" s="33"/>
      <c r="X327" s="33"/>
      <c r="Y327" s="33"/>
      <c r="Z327" s="33"/>
    </row>
    <row r="328" ht="12.75" customHeight="1">
      <c r="A328" s="33" t="s">
        <v>1861</v>
      </c>
      <c r="B328" s="2" t="s">
        <v>1355</v>
      </c>
      <c r="C328" s="2" t="s">
        <v>37</v>
      </c>
      <c r="D328" s="2" t="s">
        <v>55</v>
      </c>
      <c r="E328" s="2">
        <v>5102.0</v>
      </c>
      <c r="F328" s="2">
        <v>37.0</v>
      </c>
      <c r="G328" s="2">
        <v>-3977.0</v>
      </c>
      <c r="H328" s="2">
        <v>-3796.0</v>
      </c>
      <c r="I328" s="4">
        <f t="shared" si="45"/>
        <v>-3886.5</v>
      </c>
      <c r="J328" s="2">
        <v>-19.47</v>
      </c>
      <c r="K328" s="3">
        <v>10.4</v>
      </c>
      <c r="L328" s="2"/>
      <c r="M328" s="2">
        <v>273.0</v>
      </c>
      <c r="N328" s="2">
        <v>260.0</v>
      </c>
      <c r="O328" s="3">
        <f>-100*(-21.7-J328)/11.6</f>
        <v>19.22413793</v>
      </c>
      <c r="P328" s="2">
        <v>0.0</v>
      </c>
      <c r="Q328" s="4">
        <f>O328*M328/100</f>
        <v>52.48189655</v>
      </c>
      <c r="R328" s="2">
        <v>0.0</v>
      </c>
      <c r="S328" s="4">
        <f t="shared" si="5"/>
        <v>5049.518103</v>
      </c>
      <c r="T328" s="4">
        <v>-3957.0</v>
      </c>
      <c r="U328" s="4">
        <v>-3714.0</v>
      </c>
      <c r="V328" s="4">
        <f t="shared" si="6"/>
        <v>-3835.5</v>
      </c>
      <c r="W328" s="33"/>
      <c r="X328" s="33"/>
      <c r="Y328" s="33"/>
      <c r="Z328" s="33"/>
    </row>
    <row r="329" ht="12.75" customHeight="1">
      <c r="A329" s="33"/>
      <c r="B329" s="2"/>
      <c r="C329" s="2"/>
      <c r="D329" s="2"/>
      <c r="E329" s="2"/>
      <c r="F329" s="2"/>
      <c r="G329" s="2"/>
      <c r="H329" s="2"/>
      <c r="I329" s="4"/>
      <c r="J329" s="3"/>
      <c r="K329" s="3"/>
      <c r="L329" s="2"/>
      <c r="M329" s="2"/>
      <c r="N329" s="2"/>
      <c r="O329" s="3"/>
      <c r="P329" s="2"/>
      <c r="Q329" s="4"/>
      <c r="R329" s="2"/>
      <c r="S329" s="4"/>
      <c r="T329" s="4"/>
      <c r="U329" s="4"/>
      <c r="V329" s="4"/>
      <c r="W329" s="33"/>
      <c r="X329" s="33"/>
      <c r="Y329" s="33"/>
      <c r="Z329" s="33"/>
    </row>
    <row r="330" ht="12.75" customHeight="1">
      <c r="A330" s="33"/>
      <c r="B330" s="2"/>
      <c r="C330" s="2"/>
      <c r="D330" s="2"/>
      <c r="E330" s="2"/>
      <c r="F330" s="2"/>
      <c r="G330" s="2"/>
      <c r="H330" s="2"/>
      <c r="I330" s="4"/>
      <c r="J330" s="3"/>
      <c r="K330" s="3"/>
      <c r="L330" s="2"/>
      <c r="M330" s="2"/>
      <c r="N330" s="2"/>
      <c r="O330" s="3"/>
      <c r="P330" s="2"/>
      <c r="Q330" s="4"/>
      <c r="R330" s="2"/>
      <c r="S330" s="4"/>
      <c r="T330" s="4"/>
      <c r="U330" s="4"/>
      <c r="V330" s="4"/>
      <c r="W330" s="33"/>
      <c r="X330" s="33"/>
      <c r="Y330" s="33"/>
      <c r="Z330" s="33"/>
    </row>
    <row r="331" ht="12.75" customHeight="1">
      <c r="A331" s="33"/>
      <c r="B331" s="2"/>
      <c r="C331" s="2"/>
      <c r="D331" s="2"/>
      <c r="E331" s="2"/>
      <c r="F331" s="2"/>
      <c r="G331" s="2"/>
      <c r="H331" s="2"/>
      <c r="I331" s="4"/>
      <c r="J331" s="3"/>
      <c r="K331" s="3"/>
      <c r="L331" s="2"/>
      <c r="M331" s="2"/>
      <c r="N331" s="2"/>
      <c r="O331" s="3"/>
      <c r="P331" s="2"/>
      <c r="Q331" s="4"/>
      <c r="R331" s="2"/>
      <c r="S331" s="4"/>
      <c r="T331" s="4"/>
      <c r="U331" s="4"/>
      <c r="V331" s="4"/>
      <c r="W331" s="33"/>
      <c r="X331" s="33"/>
      <c r="Y331" s="33"/>
      <c r="Z331" s="33"/>
    </row>
    <row r="332" ht="12.75" customHeight="1">
      <c r="A332" s="33"/>
      <c r="B332" s="2"/>
      <c r="C332" s="2"/>
      <c r="D332" s="2"/>
      <c r="E332" s="2"/>
      <c r="F332" s="2"/>
      <c r="G332" s="2"/>
      <c r="H332" s="2"/>
      <c r="I332" s="4"/>
      <c r="J332" s="3"/>
      <c r="K332" s="3"/>
      <c r="L332" s="2"/>
      <c r="M332" s="2"/>
      <c r="N332" s="2"/>
      <c r="O332" s="3"/>
      <c r="P332" s="2"/>
      <c r="Q332" s="4"/>
      <c r="R332" s="2"/>
      <c r="S332" s="4"/>
      <c r="T332" s="4"/>
      <c r="U332" s="4"/>
      <c r="V332" s="4"/>
      <c r="W332" s="33"/>
      <c r="X332" s="33"/>
      <c r="Y332" s="33"/>
      <c r="Z332" s="33"/>
    </row>
    <row r="333" ht="12.75" customHeight="1">
      <c r="A333" s="33"/>
      <c r="B333" s="2"/>
      <c r="C333" s="2"/>
      <c r="D333" s="2"/>
      <c r="E333" s="2"/>
      <c r="F333" s="2"/>
      <c r="G333" s="2"/>
      <c r="H333" s="2"/>
      <c r="I333" s="4"/>
      <c r="J333" s="3"/>
      <c r="K333" s="3"/>
      <c r="L333" s="2"/>
      <c r="M333" s="2"/>
      <c r="N333" s="2"/>
      <c r="O333" s="3"/>
      <c r="P333" s="2"/>
      <c r="Q333" s="4"/>
      <c r="R333" s="2"/>
      <c r="S333" s="4"/>
      <c r="T333" s="4"/>
      <c r="U333" s="4"/>
      <c r="V333" s="4"/>
      <c r="W333" s="33"/>
      <c r="X333" s="33"/>
      <c r="Y333" s="33"/>
      <c r="Z333" s="33"/>
    </row>
    <row r="334" ht="12.75" customHeight="1">
      <c r="A334" s="33"/>
      <c r="B334" s="2"/>
      <c r="C334" s="2"/>
      <c r="D334" s="2"/>
      <c r="E334" s="2"/>
      <c r="F334" s="2"/>
      <c r="G334" s="2"/>
      <c r="H334" s="2"/>
      <c r="I334" s="4"/>
      <c r="J334" s="3"/>
      <c r="K334" s="3"/>
      <c r="L334" s="2"/>
      <c r="M334" s="2"/>
      <c r="N334" s="2"/>
      <c r="O334" s="3"/>
      <c r="P334" s="2"/>
      <c r="Q334" s="4"/>
      <c r="R334" s="2"/>
      <c r="S334" s="4"/>
      <c r="T334" s="4"/>
      <c r="U334" s="4"/>
      <c r="V334" s="4"/>
      <c r="W334" s="33"/>
      <c r="X334" s="33"/>
      <c r="Y334" s="33"/>
      <c r="Z334" s="33"/>
    </row>
    <row r="335" ht="12.75" customHeight="1">
      <c r="A335" s="33"/>
      <c r="B335" s="2"/>
      <c r="C335" s="2"/>
      <c r="D335" s="2"/>
      <c r="E335" s="2"/>
      <c r="F335" s="2"/>
      <c r="G335" s="2"/>
      <c r="H335" s="2"/>
      <c r="I335" s="4"/>
      <c r="J335" s="3"/>
      <c r="K335" s="3"/>
      <c r="L335" s="2"/>
      <c r="M335" s="2"/>
      <c r="N335" s="2"/>
      <c r="O335" s="3"/>
      <c r="P335" s="2"/>
      <c r="Q335" s="4"/>
      <c r="R335" s="2"/>
      <c r="S335" s="4"/>
      <c r="T335" s="4"/>
      <c r="U335" s="4"/>
      <c r="V335" s="4"/>
      <c r="W335" s="33"/>
      <c r="X335" s="33"/>
      <c r="Y335" s="33"/>
      <c r="Z335" s="33"/>
    </row>
    <row r="336" ht="12.75" customHeight="1">
      <c r="A336" s="33"/>
      <c r="B336" s="2"/>
      <c r="C336" s="2"/>
      <c r="D336" s="2"/>
      <c r="E336" s="2"/>
      <c r="F336" s="2"/>
      <c r="G336" s="2"/>
      <c r="H336" s="2"/>
      <c r="I336" s="4"/>
      <c r="J336" s="3"/>
      <c r="K336" s="3"/>
      <c r="L336" s="2"/>
      <c r="M336" s="2"/>
      <c r="N336" s="2"/>
      <c r="O336" s="3"/>
      <c r="P336" s="2"/>
      <c r="Q336" s="4"/>
      <c r="R336" s="2"/>
      <c r="S336" s="4"/>
      <c r="T336" s="4"/>
      <c r="U336" s="4"/>
      <c r="V336" s="4"/>
      <c r="W336" s="33"/>
      <c r="X336" s="33"/>
      <c r="Y336" s="33"/>
      <c r="Z336" s="33"/>
    </row>
    <row r="337" ht="12.75" customHeight="1">
      <c r="A337" s="33"/>
      <c r="B337" s="2"/>
      <c r="C337" s="2"/>
      <c r="D337" s="2"/>
      <c r="E337" s="2"/>
      <c r="F337" s="2"/>
      <c r="G337" s="2"/>
      <c r="H337" s="2"/>
      <c r="I337" s="4"/>
      <c r="J337" s="3"/>
      <c r="K337" s="3"/>
      <c r="L337" s="2"/>
      <c r="M337" s="2"/>
      <c r="N337" s="2"/>
      <c r="O337" s="3"/>
      <c r="P337" s="2"/>
      <c r="Q337" s="4"/>
      <c r="R337" s="2"/>
      <c r="S337" s="4"/>
      <c r="T337" s="4"/>
      <c r="U337" s="4"/>
      <c r="V337" s="4"/>
      <c r="W337" s="33"/>
      <c r="X337" s="33"/>
      <c r="Y337" s="33"/>
      <c r="Z337" s="33"/>
    </row>
    <row r="338" ht="12.75" customHeight="1">
      <c r="A338" s="33"/>
      <c r="B338" s="2"/>
      <c r="C338" s="2"/>
      <c r="D338" s="2"/>
      <c r="E338" s="2"/>
      <c r="F338" s="2"/>
      <c r="G338" s="2"/>
      <c r="H338" s="2"/>
      <c r="I338" s="4"/>
      <c r="J338" s="3"/>
      <c r="K338" s="3"/>
      <c r="L338" s="2"/>
      <c r="M338" s="2"/>
      <c r="N338" s="2"/>
      <c r="O338" s="3"/>
      <c r="P338" s="2"/>
      <c r="Q338" s="4"/>
      <c r="R338" s="2"/>
      <c r="S338" s="4"/>
      <c r="T338" s="4"/>
      <c r="U338" s="4"/>
      <c r="V338" s="4"/>
      <c r="W338" s="33"/>
      <c r="X338" s="33"/>
      <c r="Y338" s="33"/>
      <c r="Z338" s="33"/>
    </row>
    <row r="339" ht="12.75" customHeight="1">
      <c r="A339" s="33"/>
      <c r="B339" s="2"/>
      <c r="C339" s="2"/>
      <c r="D339" s="2"/>
      <c r="E339" s="2"/>
      <c r="F339" s="2"/>
      <c r="G339" s="2"/>
      <c r="H339" s="2"/>
      <c r="I339" s="4"/>
      <c r="J339" s="3"/>
      <c r="K339" s="3"/>
      <c r="L339" s="2"/>
      <c r="M339" s="2"/>
      <c r="N339" s="2"/>
      <c r="O339" s="3"/>
      <c r="P339" s="2"/>
      <c r="Q339" s="4"/>
      <c r="R339" s="2"/>
      <c r="S339" s="4"/>
      <c r="T339" s="4"/>
      <c r="U339" s="4"/>
      <c r="V339" s="4"/>
      <c r="W339" s="33"/>
      <c r="X339" s="33"/>
      <c r="Y339" s="33"/>
      <c r="Z339" s="33"/>
    </row>
    <row r="340" ht="12.75" customHeight="1">
      <c r="A340" s="33"/>
      <c r="B340" s="2"/>
      <c r="C340" s="2"/>
      <c r="D340" s="2"/>
      <c r="E340" s="2"/>
      <c r="F340" s="2"/>
      <c r="G340" s="2"/>
      <c r="H340" s="2"/>
      <c r="I340" s="4"/>
      <c r="J340" s="3"/>
      <c r="K340" s="3"/>
      <c r="L340" s="2"/>
      <c r="M340" s="2"/>
      <c r="N340" s="2"/>
      <c r="O340" s="3"/>
      <c r="P340" s="2"/>
      <c r="Q340" s="4"/>
      <c r="R340" s="2"/>
      <c r="S340" s="4"/>
      <c r="T340" s="4"/>
      <c r="U340" s="4"/>
      <c r="V340" s="4"/>
      <c r="W340" s="33"/>
      <c r="X340" s="33"/>
      <c r="Y340" s="33"/>
      <c r="Z340" s="33"/>
    </row>
    <row r="341" ht="12.75" customHeight="1">
      <c r="A341" s="33"/>
      <c r="B341" s="2"/>
      <c r="C341" s="2"/>
      <c r="D341" s="2"/>
      <c r="E341" s="2"/>
      <c r="F341" s="2"/>
      <c r="G341" s="2"/>
      <c r="H341" s="2"/>
      <c r="I341" s="4"/>
      <c r="J341" s="3"/>
      <c r="K341" s="3"/>
      <c r="L341" s="2"/>
      <c r="M341" s="2"/>
      <c r="N341" s="2"/>
      <c r="O341" s="3"/>
      <c r="P341" s="2"/>
      <c r="Q341" s="4"/>
      <c r="R341" s="2"/>
      <c r="S341" s="4"/>
      <c r="T341" s="4"/>
      <c r="U341" s="4"/>
      <c r="V341" s="4"/>
      <c r="W341" s="33"/>
      <c r="X341" s="33"/>
      <c r="Y341" s="33"/>
      <c r="Z341" s="33"/>
    </row>
    <row r="342" ht="12.75" customHeight="1">
      <c r="A342" s="33"/>
      <c r="B342" s="2"/>
      <c r="C342" s="2"/>
      <c r="D342" s="2"/>
      <c r="E342" s="2"/>
      <c r="F342" s="2"/>
      <c r="G342" s="2"/>
      <c r="H342" s="2"/>
      <c r="I342" s="4"/>
      <c r="J342" s="3"/>
      <c r="K342" s="3"/>
      <c r="L342" s="2"/>
      <c r="M342" s="2"/>
      <c r="N342" s="2"/>
      <c r="O342" s="3"/>
      <c r="P342" s="2"/>
      <c r="Q342" s="4"/>
      <c r="R342" s="2"/>
      <c r="S342" s="4"/>
      <c r="T342" s="4"/>
      <c r="U342" s="4"/>
      <c r="V342" s="4"/>
      <c r="W342" s="33"/>
      <c r="X342" s="33"/>
      <c r="Y342" s="33"/>
      <c r="Z342" s="33"/>
    </row>
    <row r="343" ht="12.75" customHeight="1">
      <c r="A343" s="33"/>
      <c r="B343" s="2"/>
      <c r="C343" s="2"/>
      <c r="D343" s="2"/>
      <c r="E343" s="2"/>
      <c r="F343" s="2"/>
      <c r="G343" s="2"/>
      <c r="H343" s="2"/>
      <c r="I343" s="4"/>
      <c r="J343" s="3"/>
      <c r="K343" s="3"/>
      <c r="L343" s="2"/>
      <c r="M343" s="2"/>
      <c r="N343" s="2"/>
      <c r="O343" s="3"/>
      <c r="P343" s="2"/>
      <c r="Q343" s="4"/>
      <c r="R343" s="2"/>
      <c r="S343" s="4"/>
      <c r="T343" s="4"/>
      <c r="U343" s="4"/>
      <c r="V343" s="4"/>
      <c r="W343" s="33"/>
      <c r="X343" s="33"/>
      <c r="Y343" s="33"/>
      <c r="Z343" s="33"/>
    </row>
    <row r="344" ht="12.75" customHeight="1">
      <c r="A344" s="33"/>
      <c r="B344" s="2"/>
      <c r="C344" s="2"/>
      <c r="D344" s="2"/>
      <c r="E344" s="2"/>
      <c r="F344" s="2"/>
      <c r="G344" s="2"/>
      <c r="H344" s="2"/>
      <c r="I344" s="4"/>
      <c r="J344" s="3"/>
      <c r="K344" s="3"/>
      <c r="L344" s="2"/>
      <c r="M344" s="2"/>
      <c r="N344" s="2"/>
      <c r="O344" s="3"/>
      <c r="P344" s="2"/>
      <c r="Q344" s="4"/>
      <c r="R344" s="2"/>
      <c r="S344" s="4"/>
      <c r="T344" s="4"/>
      <c r="U344" s="4"/>
      <c r="V344" s="4"/>
      <c r="W344" s="33"/>
      <c r="X344" s="33"/>
      <c r="Y344" s="33"/>
      <c r="Z344" s="33"/>
    </row>
    <row r="345" ht="12.75" customHeight="1">
      <c r="A345" s="33"/>
      <c r="B345" s="2"/>
      <c r="C345" s="2"/>
      <c r="D345" s="2"/>
      <c r="E345" s="2"/>
      <c r="F345" s="2"/>
      <c r="G345" s="2"/>
      <c r="H345" s="2"/>
      <c r="I345" s="4"/>
      <c r="J345" s="3"/>
      <c r="K345" s="3"/>
      <c r="L345" s="2"/>
      <c r="M345" s="2"/>
      <c r="N345" s="2"/>
      <c r="O345" s="3"/>
      <c r="P345" s="2"/>
      <c r="Q345" s="4"/>
      <c r="R345" s="2"/>
      <c r="S345" s="4"/>
      <c r="T345" s="4"/>
      <c r="U345" s="4"/>
      <c r="V345" s="4"/>
      <c r="W345" s="33"/>
      <c r="X345" s="33"/>
      <c r="Y345" s="33"/>
      <c r="Z345" s="33"/>
    </row>
    <row r="346" ht="12.75" customHeight="1">
      <c r="A346" s="33"/>
      <c r="B346" s="2"/>
      <c r="C346" s="2"/>
      <c r="D346" s="2"/>
      <c r="E346" s="2"/>
      <c r="F346" s="2"/>
      <c r="G346" s="2"/>
      <c r="H346" s="2"/>
      <c r="I346" s="4"/>
      <c r="J346" s="3"/>
      <c r="K346" s="3"/>
      <c r="L346" s="2"/>
      <c r="M346" s="2"/>
      <c r="N346" s="2"/>
      <c r="O346" s="3"/>
      <c r="P346" s="2"/>
      <c r="Q346" s="4"/>
      <c r="R346" s="2"/>
      <c r="S346" s="4"/>
      <c r="T346" s="4"/>
      <c r="U346" s="4"/>
      <c r="V346" s="4"/>
      <c r="W346" s="33"/>
      <c r="X346" s="33"/>
      <c r="Y346" s="33"/>
      <c r="Z346" s="33"/>
    </row>
    <row r="347" ht="12.75" customHeight="1">
      <c r="A347" s="33"/>
      <c r="B347" s="2"/>
      <c r="C347" s="2"/>
      <c r="D347" s="2"/>
      <c r="E347" s="2"/>
      <c r="F347" s="2"/>
      <c r="G347" s="2"/>
      <c r="H347" s="2"/>
      <c r="I347" s="4"/>
      <c r="J347" s="3"/>
      <c r="K347" s="3"/>
      <c r="L347" s="2"/>
      <c r="M347" s="2"/>
      <c r="N347" s="2"/>
      <c r="O347" s="3"/>
      <c r="P347" s="2"/>
      <c r="Q347" s="4"/>
      <c r="R347" s="2"/>
      <c r="S347" s="4"/>
      <c r="T347" s="4"/>
      <c r="U347" s="4"/>
      <c r="V347" s="4"/>
      <c r="W347" s="33"/>
      <c r="X347" s="33"/>
      <c r="Y347" s="33"/>
      <c r="Z347" s="33"/>
    </row>
    <row r="348" ht="12.75" customHeight="1">
      <c r="A348" s="33"/>
      <c r="B348" s="2"/>
      <c r="C348" s="2"/>
      <c r="D348" s="2"/>
      <c r="E348" s="2"/>
      <c r="F348" s="2"/>
      <c r="G348" s="2"/>
      <c r="H348" s="2"/>
      <c r="I348" s="4"/>
      <c r="J348" s="3"/>
      <c r="K348" s="3"/>
      <c r="L348" s="2"/>
      <c r="M348" s="2"/>
      <c r="N348" s="2"/>
      <c r="O348" s="3"/>
      <c r="P348" s="2"/>
      <c r="Q348" s="4"/>
      <c r="R348" s="2"/>
      <c r="S348" s="4"/>
      <c r="T348" s="4"/>
      <c r="U348" s="4"/>
      <c r="V348" s="4"/>
      <c r="W348" s="33"/>
      <c r="X348" s="33"/>
      <c r="Y348" s="33"/>
      <c r="Z348" s="33"/>
    </row>
    <row r="349" ht="12.75" customHeight="1">
      <c r="A349" s="33"/>
      <c r="B349" s="2"/>
      <c r="C349" s="2"/>
      <c r="D349" s="2"/>
      <c r="E349" s="2"/>
      <c r="F349" s="2"/>
      <c r="G349" s="2"/>
      <c r="H349" s="2"/>
      <c r="I349" s="4"/>
      <c r="J349" s="3"/>
      <c r="K349" s="3"/>
      <c r="L349" s="2"/>
      <c r="M349" s="2"/>
      <c r="N349" s="2"/>
      <c r="O349" s="3"/>
      <c r="P349" s="2"/>
      <c r="Q349" s="4"/>
      <c r="R349" s="2"/>
      <c r="S349" s="4"/>
      <c r="T349" s="4"/>
      <c r="U349" s="4"/>
      <c r="V349" s="4"/>
      <c r="W349" s="33"/>
      <c r="X349" s="33"/>
      <c r="Y349" s="33"/>
      <c r="Z349" s="33"/>
    </row>
    <row r="350" ht="12.75" customHeight="1">
      <c r="A350" s="33"/>
      <c r="B350" s="2"/>
      <c r="C350" s="2"/>
      <c r="D350" s="2"/>
      <c r="E350" s="2"/>
      <c r="F350" s="2"/>
      <c r="G350" s="2"/>
      <c r="H350" s="2"/>
      <c r="I350" s="4"/>
      <c r="J350" s="3"/>
      <c r="K350" s="3"/>
      <c r="L350" s="2"/>
      <c r="M350" s="2"/>
      <c r="N350" s="2"/>
      <c r="O350" s="3"/>
      <c r="P350" s="2"/>
      <c r="Q350" s="4"/>
      <c r="R350" s="2"/>
      <c r="S350" s="4"/>
      <c r="T350" s="4"/>
      <c r="U350" s="4"/>
      <c r="V350" s="4"/>
      <c r="W350" s="33"/>
      <c r="X350" s="33"/>
      <c r="Y350" s="33"/>
      <c r="Z350" s="33"/>
    </row>
    <row r="351" ht="12.75" customHeight="1">
      <c r="A351" s="33"/>
      <c r="B351" s="2"/>
      <c r="C351" s="2"/>
      <c r="D351" s="2"/>
      <c r="E351" s="2"/>
      <c r="F351" s="2"/>
      <c r="G351" s="2"/>
      <c r="H351" s="2"/>
      <c r="I351" s="4"/>
      <c r="J351" s="3"/>
      <c r="K351" s="3"/>
      <c r="L351" s="2"/>
      <c r="M351" s="2"/>
      <c r="N351" s="2"/>
      <c r="O351" s="3"/>
      <c r="P351" s="2"/>
      <c r="Q351" s="4"/>
      <c r="R351" s="2"/>
      <c r="S351" s="4"/>
      <c r="T351" s="4"/>
      <c r="U351" s="4"/>
      <c r="V351" s="4"/>
      <c r="W351" s="33"/>
      <c r="X351" s="33"/>
      <c r="Y351" s="33"/>
      <c r="Z351" s="33"/>
    </row>
    <row r="352" ht="12.75" customHeight="1">
      <c r="A352" s="33"/>
      <c r="B352" s="2"/>
      <c r="C352" s="2"/>
      <c r="D352" s="2"/>
      <c r="E352" s="2"/>
      <c r="F352" s="2"/>
      <c r="G352" s="2"/>
      <c r="H352" s="2"/>
      <c r="I352" s="4"/>
      <c r="J352" s="3"/>
      <c r="K352" s="3"/>
      <c r="L352" s="2"/>
      <c r="M352" s="2"/>
      <c r="N352" s="2"/>
      <c r="O352" s="3"/>
      <c r="P352" s="2"/>
      <c r="Q352" s="4"/>
      <c r="R352" s="2"/>
      <c r="S352" s="4"/>
      <c r="T352" s="4"/>
      <c r="U352" s="4"/>
      <c r="V352" s="4"/>
      <c r="W352" s="33"/>
      <c r="X352" s="33"/>
      <c r="Y352" s="33"/>
      <c r="Z352" s="33"/>
    </row>
    <row r="353" ht="12.75" customHeight="1">
      <c r="A353" s="33"/>
      <c r="B353" s="2"/>
      <c r="C353" s="2"/>
      <c r="D353" s="2"/>
      <c r="E353" s="2"/>
      <c r="F353" s="2"/>
      <c r="G353" s="2"/>
      <c r="H353" s="2"/>
      <c r="I353" s="4"/>
      <c r="J353" s="3"/>
      <c r="K353" s="3"/>
      <c r="L353" s="2"/>
      <c r="M353" s="2"/>
      <c r="N353" s="2"/>
      <c r="O353" s="3"/>
      <c r="P353" s="2"/>
      <c r="Q353" s="4"/>
      <c r="R353" s="2"/>
      <c r="S353" s="4"/>
      <c r="T353" s="4"/>
      <c r="U353" s="4"/>
      <c r="V353" s="4"/>
      <c r="W353" s="33"/>
      <c r="X353" s="33"/>
      <c r="Y353" s="33"/>
      <c r="Z353" s="33"/>
    </row>
    <row r="354" ht="12.75" customHeight="1">
      <c r="A354" s="33"/>
      <c r="B354" s="2"/>
      <c r="C354" s="2"/>
      <c r="D354" s="2"/>
      <c r="E354" s="2"/>
      <c r="F354" s="2"/>
      <c r="G354" s="2"/>
      <c r="H354" s="2"/>
      <c r="I354" s="4"/>
      <c r="J354" s="3"/>
      <c r="K354" s="3"/>
      <c r="L354" s="2"/>
      <c r="M354" s="2"/>
      <c r="N354" s="2"/>
      <c r="O354" s="3"/>
      <c r="P354" s="2"/>
      <c r="Q354" s="4"/>
      <c r="R354" s="2"/>
      <c r="S354" s="4"/>
      <c r="T354" s="4"/>
      <c r="U354" s="4"/>
      <c r="V354" s="4"/>
      <c r="W354" s="33"/>
      <c r="X354" s="33"/>
      <c r="Y354" s="33"/>
      <c r="Z354" s="33"/>
    </row>
    <row r="355" ht="12.75" customHeight="1">
      <c r="A355" s="33"/>
      <c r="B355" s="2"/>
      <c r="C355" s="2"/>
      <c r="D355" s="2"/>
      <c r="E355" s="2"/>
      <c r="F355" s="2"/>
      <c r="G355" s="2"/>
      <c r="H355" s="2"/>
      <c r="I355" s="4"/>
      <c r="J355" s="3"/>
      <c r="K355" s="3"/>
      <c r="L355" s="2"/>
      <c r="M355" s="2"/>
      <c r="N355" s="2"/>
      <c r="O355" s="3"/>
      <c r="P355" s="2"/>
      <c r="Q355" s="4"/>
      <c r="R355" s="2"/>
      <c r="S355" s="4"/>
      <c r="T355" s="4"/>
      <c r="U355" s="4"/>
      <c r="V355" s="4"/>
      <c r="W355" s="33"/>
      <c r="X355" s="33"/>
      <c r="Y355" s="33"/>
      <c r="Z355" s="33"/>
    </row>
    <row r="356" ht="12.75" customHeight="1">
      <c r="A356" s="33"/>
      <c r="B356" s="2"/>
      <c r="C356" s="2"/>
      <c r="D356" s="2"/>
      <c r="E356" s="2"/>
      <c r="F356" s="2"/>
      <c r="G356" s="2"/>
      <c r="H356" s="2"/>
      <c r="I356" s="4"/>
      <c r="J356" s="3"/>
      <c r="K356" s="3"/>
      <c r="L356" s="2"/>
      <c r="M356" s="2"/>
      <c r="N356" s="2"/>
      <c r="O356" s="3"/>
      <c r="P356" s="2"/>
      <c r="Q356" s="4"/>
      <c r="R356" s="2"/>
      <c r="S356" s="4"/>
      <c r="T356" s="4"/>
      <c r="U356" s="4"/>
      <c r="V356" s="4"/>
      <c r="W356" s="33"/>
      <c r="X356" s="33"/>
      <c r="Y356" s="33"/>
      <c r="Z356" s="33"/>
    </row>
    <row r="357" ht="12.75" customHeight="1">
      <c r="A357" s="33"/>
      <c r="B357" s="2"/>
      <c r="C357" s="2"/>
      <c r="D357" s="2"/>
      <c r="E357" s="2"/>
      <c r="F357" s="2"/>
      <c r="G357" s="2"/>
      <c r="H357" s="2"/>
      <c r="I357" s="4"/>
      <c r="J357" s="3"/>
      <c r="K357" s="3"/>
      <c r="L357" s="2"/>
      <c r="M357" s="2"/>
      <c r="N357" s="2"/>
      <c r="O357" s="3"/>
      <c r="P357" s="2"/>
      <c r="Q357" s="4"/>
      <c r="R357" s="2"/>
      <c r="S357" s="4"/>
      <c r="T357" s="4"/>
      <c r="U357" s="4"/>
      <c r="V357" s="4"/>
      <c r="W357" s="33"/>
      <c r="X357" s="33"/>
      <c r="Y357" s="33"/>
      <c r="Z357" s="33"/>
    </row>
    <row r="358" ht="12.75" customHeight="1">
      <c r="A358" s="33"/>
      <c r="B358" s="2"/>
      <c r="C358" s="2"/>
      <c r="D358" s="2"/>
      <c r="E358" s="2"/>
      <c r="F358" s="2"/>
      <c r="G358" s="2"/>
      <c r="H358" s="2"/>
      <c r="I358" s="4"/>
      <c r="J358" s="3"/>
      <c r="K358" s="3"/>
      <c r="L358" s="2"/>
      <c r="M358" s="2"/>
      <c r="N358" s="2"/>
      <c r="O358" s="3"/>
      <c r="P358" s="2"/>
      <c r="Q358" s="4"/>
      <c r="R358" s="2"/>
      <c r="S358" s="4"/>
      <c r="T358" s="4"/>
      <c r="U358" s="4"/>
      <c r="V358" s="4"/>
      <c r="W358" s="33"/>
      <c r="X358" s="33"/>
      <c r="Y358" s="33"/>
      <c r="Z358" s="33"/>
    </row>
    <row r="359" ht="12.75" customHeight="1">
      <c r="A359" s="33"/>
      <c r="B359" s="2"/>
      <c r="C359" s="2"/>
      <c r="D359" s="2"/>
      <c r="E359" s="2"/>
      <c r="F359" s="2"/>
      <c r="G359" s="2"/>
      <c r="H359" s="2"/>
      <c r="I359" s="4"/>
      <c r="J359" s="3"/>
      <c r="K359" s="3"/>
      <c r="L359" s="2"/>
      <c r="M359" s="2"/>
      <c r="N359" s="2"/>
      <c r="O359" s="3"/>
      <c r="P359" s="2"/>
      <c r="Q359" s="4"/>
      <c r="R359" s="2"/>
      <c r="S359" s="4"/>
      <c r="T359" s="4"/>
      <c r="U359" s="4"/>
      <c r="V359" s="4"/>
      <c r="W359" s="33"/>
      <c r="X359" s="33"/>
      <c r="Y359" s="33"/>
      <c r="Z359" s="33"/>
    </row>
    <row r="360" ht="12.75" customHeight="1">
      <c r="A360" s="33"/>
      <c r="B360" s="2"/>
      <c r="C360" s="2"/>
      <c r="D360" s="2"/>
      <c r="E360" s="2"/>
      <c r="F360" s="2"/>
      <c r="G360" s="2"/>
      <c r="H360" s="2"/>
      <c r="I360" s="4"/>
      <c r="J360" s="3"/>
      <c r="K360" s="3"/>
      <c r="L360" s="2"/>
      <c r="M360" s="2"/>
      <c r="N360" s="2"/>
      <c r="O360" s="3"/>
      <c r="P360" s="2"/>
      <c r="Q360" s="4"/>
      <c r="R360" s="2"/>
      <c r="S360" s="4"/>
      <c r="T360" s="4"/>
      <c r="U360" s="4"/>
      <c r="V360" s="4"/>
      <c r="W360" s="33"/>
      <c r="X360" s="33"/>
      <c r="Y360" s="33"/>
      <c r="Z360" s="33"/>
    </row>
    <row r="361" ht="12.75" customHeight="1">
      <c r="A361" s="33"/>
      <c r="B361" s="2"/>
      <c r="C361" s="2"/>
      <c r="D361" s="2"/>
      <c r="E361" s="2"/>
      <c r="F361" s="2"/>
      <c r="G361" s="2"/>
      <c r="H361" s="2"/>
      <c r="I361" s="4"/>
      <c r="J361" s="3"/>
      <c r="K361" s="3"/>
      <c r="L361" s="2"/>
      <c r="M361" s="2"/>
      <c r="N361" s="2"/>
      <c r="O361" s="3"/>
      <c r="P361" s="2"/>
      <c r="Q361" s="4"/>
      <c r="R361" s="2"/>
      <c r="S361" s="4"/>
      <c r="T361" s="4"/>
      <c r="U361" s="4"/>
      <c r="V361" s="4"/>
      <c r="W361" s="33"/>
      <c r="X361" s="33"/>
      <c r="Y361" s="33"/>
      <c r="Z361" s="33"/>
    </row>
    <row r="362" ht="12.75" customHeight="1">
      <c r="A362" s="33"/>
      <c r="B362" s="2"/>
      <c r="C362" s="2"/>
      <c r="D362" s="2"/>
      <c r="E362" s="2"/>
      <c r="F362" s="2"/>
      <c r="G362" s="2"/>
      <c r="H362" s="2"/>
      <c r="I362" s="4"/>
      <c r="J362" s="3"/>
      <c r="K362" s="3"/>
      <c r="L362" s="2"/>
      <c r="M362" s="2"/>
      <c r="N362" s="2"/>
      <c r="O362" s="3"/>
      <c r="P362" s="2"/>
      <c r="Q362" s="4"/>
      <c r="R362" s="2"/>
      <c r="S362" s="4"/>
      <c r="T362" s="4"/>
      <c r="U362" s="4"/>
      <c r="V362" s="4"/>
      <c r="W362" s="33"/>
      <c r="X362" s="33"/>
      <c r="Y362" s="33"/>
      <c r="Z362" s="33"/>
    </row>
    <row r="363" ht="12.75" customHeight="1">
      <c r="A363" s="33"/>
      <c r="B363" s="2"/>
      <c r="C363" s="2"/>
      <c r="D363" s="2"/>
      <c r="E363" s="2"/>
      <c r="F363" s="2"/>
      <c r="G363" s="2"/>
      <c r="H363" s="2"/>
      <c r="I363" s="4"/>
      <c r="J363" s="3"/>
      <c r="K363" s="3"/>
      <c r="L363" s="2"/>
      <c r="M363" s="2"/>
      <c r="N363" s="2"/>
      <c r="O363" s="3"/>
      <c r="P363" s="2"/>
      <c r="Q363" s="4"/>
      <c r="R363" s="2"/>
      <c r="S363" s="4"/>
      <c r="T363" s="4"/>
      <c r="U363" s="4"/>
      <c r="V363" s="4"/>
      <c r="W363" s="33"/>
      <c r="X363" s="33"/>
      <c r="Y363" s="33"/>
      <c r="Z363" s="33"/>
    </row>
    <row r="364" ht="12.75" customHeight="1">
      <c r="A364" s="33"/>
      <c r="B364" s="2"/>
      <c r="C364" s="2"/>
      <c r="D364" s="2"/>
      <c r="E364" s="2"/>
      <c r="F364" s="2"/>
      <c r="G364" s="2"/>
      <c r="H364" s="2"/>
      <c r="I364" s="4"/>
      <c r="J364" s="3"/>
      <c r="K364" s="3"/>
      <c r="L364" s="2"/>
      <c r="M364" s="2"/>
      <c r="N364" s="2"/>
      <c r="O364" s="3"/>
      <c r="P364" s="2"/>
      <c r="Q364" s="4"/>
      <c r="R364" s="2"/>
      <c r="S364" s="4"/>
      <c r="T364" s="4"/>
      <c r="U364" s="4"/>
      <c r="V364" s="4"/>
      <c r="W364" s="33"/>
      <c r="X364" s="33"/>
      <c r="Y364" s="33"/>
      <c r="Z364" s="33"/>
    </row>
    <row r="365" ht="12.75" customHeight="1">
      <c r="A365" s="33"/>
      <c r="B365" s="2"/>
      <c r="C365" s="2"/>
      <c r="D365" s="2"/>
      <c r="E365" s="2"/>
      <c r="F365" s="2"/>
      <c r="G365" s="2"/>
      <c r="H365" s="2"/>
      <c r="I365" s="4"/>
      <c r="J365" s="3"/>
      <c r="K365" s="3"/>
      <c r="L365" s="2"/>
      <c r="M365" s="2"/>
      <c r="N365" s="2"/>
      <c r="O365" s="3"/>
      <c r="P365" s="2"/>
      <c r="Q365" s="4"/>
      <c r="R365" s="2"/>
      <c r="S365" s="4"/>
      <c r="T365" s="4"/>
      <c r="U365" s="4"/>
      <c r="V365" s="4"/>
      <c r="W365" s="33"/>
      <c r="X365" s="33"/>
      <c r="Y365" s="33"/>
      <c r="Z365" s="33"/>
    </row>
    <row r="366" ht="12.75" customHeight="1">
      <c r="A366" s="33"/>
      <c r="B366" s="2"/>
      <c r="C366" s="2"/>
      <c r="D366" s="2"/>
      <c r="E366" s="2"/>
      <c r="F366" s="2"/>
      <c r="G366" s="2"/>
      <c r="H366" s="2"/>
      <c r="I366" s="4"/>
      <c r="J366" s="3"/>
      <c r="K366" s="3"/>
      <c r="L366" s="2"/>
      <c r="M366" s="2"/>
      <c r="N366" s="2"/>
      <c r="O366" s="3"/>
      <c r="P366" s="2"/>
      <c r="Q366" s="4"/>
      <c r="R366" s="2"/>
      <c r="S366" s="4"/>
      <c r="T366" s="4"/>
      <c r="U366" s="4"/>
      <c r="V366" s="4"/>
      <c r="W366" s="33"/>
      <c r="X366" s="33"/>
      <c r="Y366" s="33"/>
      <c r="Z366" s="33"/>
    </row>
    <row r="367" ht="12.75" customHeight="1">
      <c r="A367" s="33"/>
      <c r="B367" s="2"/>
      <c r="C367" s="2"/>
      <c r="D367" s="2"/>
      <c r="E367" s="2"/>
      <c r="F367" s="2"/>
      <c r="G367" s="2"/>
      <c r="H367" s="2"/>
      <c r="I367" s="4"/>
      <c r="J367" s="3"/>
      <c r="K367" s="3"/>
      <c r="L367" s="2"/>
      <c r="M367" s="2"/>
      <c r="N367" s="2"/>
      <c r="O367" s="3"/>
      <c r="P367" s="2"/>
      <c r="Q367" s="4"/>
      <c r="R367" s="2"/>
      <c r="S367" s="4"/>
      <c r="T367" s="4"/>
      <c r="U367" s="4"/>
      <c r="V367" s="4"/>
      <c r="W367" s="33"/>
      <c r="X367" s="33"/>
      <c r="Y367" s="33"/>
      <c r="Z367" s="33"/>
    </row>
    <row r="368" ht="12.75" customHeight="1">
      <c r="A368" s="33"/>
      <c r="B368" s="2"/>
      <c r="C368" s="2"/>
      <c r="D368" s="2"/>
      <c r="E368" s="2"/>
      <c r="F368" s="2"/>
      <c r="G368" s="2"/>
      <c r="H368" s="2"/>
      <c r="I368" s="4"/>
      <c r="J368" s="3"/>
      <c r="K368" s="3"/>
      <c r="L368" s="2"/>
      <c r="M368" s="2"/>
      <c r="N368" s="2"/>
      <c r="O368" s="3"/>
      <c r="P368" s="2"/>
      <c r="Q368" s="4"/>
      <c r="R368" s="2"/>
      <c r="S368" s="4"/>
      <c r="T368" s="4"/>
      <c r="U368" s="4"/>
      <c r="V368" s="4"/>
      <c r="W368" s="33"/>
      <c r="X368" s="33"/>
      <c r="Y368" s="33"/>
      <c r="Z368" s="33"/>
    </row>
    <row r="369" ht="12.75" customHeight="1">
      <c r="A369" s="33"/>
      <c r="B369" s="2"/>
      <c r="C369" s="2"/>
      <c r="D369" s="2"/>
      <c r="E369" s="2"/>
      <c r="F369" s="2"/>
      <c r="G369" s="2"/>
      <c r="H369" s="2"/>
      <c r="I369" s="4"/>
      <c r="J369" s="3"/>
      <c r="K369" s="3"/>
      <c r="L369" s="2"/>
      <c r="M369" s="2"/>
      <c r="N369" s="2"/>
      <c r="O369" s="3"/>
      <c r="P369" s="2"/>
      <c r="Q369" s="4"/>
      <c r="R369" s="2"/>
      <c r="S369" s="4"/>
      <c r="T369" s="4"/>
      <c r="U369" s="4"/>
      <c r="V369" s="4"/>
      <c r="W369" s="33"/>
      <c r="X369" s="33"/>
      <c r="Y369" s="33"/>
      <c r="Z369" s="33"/>
    </row>
    <row r="370" ht="12.75" customHeight="1">
      <c r="A370" s="33"/>
      <c r="B370" s="2"/>
      <c r="C370" s="2"/>
      <c r="D370" s="2"/>
      <c r="E370" s="2"/>
      <c r="F370" s="2"/>
      <c r="G370" s="2"/>
      <c r="H370" s="2"/>
      <c r="I370" s="4"/>
      <c r="J370" s="3"/>
      <c r="K370" s="3"/>
      <c r="L370" s="2"/>
      <c r="M370" s="2"/>
      <c r="N370" s="2"/>
      <c r="O370" s="3"/>
      <c r="P370" s="2"/>
      <c r="Q370" s="4"/>
      <c r="R370" s="2"/>
      <c r="S370" s="4"/>
      <c r="T370" s="4"/>
      <c r="U370" s="4"/>
      <c r="V370" s="4"/>
      <c r="W370" s="33"/>
      <c r="X370" s="33"/>
      <c r="Y370" s="33"/>
      <c r="Z370" s="33"/>
    </row>
    <row r="371" ht="12.75" customHeight="1">
      <c r="A371" s="33"/>
      <c r="B371" s="2"/>
      <c r="C371" s="2"/>
      <c r="D371" s="2"/>
      <c r="E371" s="2"/>
      <c r="F371" s="2"/>
      <c r="G371" s="2"/>
      <c r="H371" s="2"/>
      <c r="I371" s="4"/>
      <c r="J371" s="3"/>
      <c r="K371" s="3"/>
      <c r="L371" s="2"/>
      <c r="M371" s="2"/>
      <c r="N371" s="2"/>
      <c r="O371" s="3"/>
      <c r="P371" s="2"/>
      <c r="Q371" s="4"/>
      <c r="R371" s="2"/>
      <c r="S371" s="4"/>
      <c r="T371" s="4"/>
      <c r="U371" s="4"/>
      <c r="V371" s="4"/>
      <c r="W371" s="33"/>
      <c r="X371" s="33"/>
      <c r="Y371" s="33"/>
      <c r="Z371" s="33"/>
    </row>
    <row r="372" ht="12.75" customHeight="1">
      <c r="A372" s="33"/>
      <c r="B372" s="2"/>
      <c r="C372" s="2"/>
      <c r="D372" s="2"/>
      <c r="E372" s="2"/>
      <c r="F372" s="2"/>
      <c r="G372" s="2"/>
      <c r="H372" s="2"/>
      <c r="I372" s="4"/>
      <c r="J372" s="3"/>
      <c r="K372" s="3"/>
      <c r="L372" s="2"/>
      <c r="M372" s="2"/>
      <c r="N372" s="2"/>
      <c r="O372" s="3"/>
      <c r="P372" s="2"/>
      <c r="Q372" s="4"/>
      <c r="R372" s="2"/>
      <c r="S372" s="4"/>
      <c r="T372" s="4"/>
      <c r="U372" s="4"/>
      <c r="V372" s="4"/>
      <c r="W372" s="33"/>
      <c r="X372" s="33"/>
      <c r="Y372" s="33"/>
      <c r="Z372" s="33"/>
    </row>
    <row r="373" ht="12.75" customHeight="1">
      <c r="A373" s="33"/>
      <c r="B373" s="2"/>
      <c r="C373" s="2"/>
      <c r="D373" s="2"/>
      <c r="E373" s="2"/>
      <c r="F373" s="2"/>
      <c r="G373" s="2"/>
      <c r="H373" s="2"/>
      <c r="I373" s="4"/>
      <c r="J373" s="3"/>
      <c r="K373" s="3"/>
      <c r="L373" s="2"/>
      <c r="M373" s="2"/>
      <c r="N373" s="2"/>
      <c r="O373" s="3"/>
      <c r="P373" s="2"/>
      <c r="Q373" s="4"/>
      <c r="R373" s="2"/>
      <c r="S373" s="4"/>
      <c r="T373" s="4"/>
      <c r="U373" s="4"/>
      <c r="V373" s="4"/>
      <c r="W373" s="33"/>
      <c r="X373" s="33"/>
      <c r="Y373" s="33"/>
      <c r="Z373" s="33"/>
    </row>
    <row r="374" ht="12.75" customHeight="1">
      <c r="A374" s="33"/>
      <c r="B374" s="2"/>
      <c r="C374" s="2"/>
      <c r="D374" s="2"/>
      <c r="E374" s="2"/>
      <c r="F374" s="2"/>
      <c r="G374" s="2"/>
      <c r="H374" s="2"/>
      <c r="I374" s="4"/>
      <c r="J374" s="3"/>
      <c r="K374" s="3"/>
      <c r="L374" s="2"/>
      <c r="M374" s="2"/>
      <c r="N374" s="2"/>
      <c r="O374" s="3"/>
      <c r="P374" s="2"/>
      <c r="Q374" s="4"/>
      <c r="R374" s="2"/>
      <c r="S374" s="4"/>
      <c r="T374" s="4"/>
      <c r="U374" s="4"/>
      <c r="V374" s="4"/>
      <c r="W374" s="33"/>
      <c r="X374" s="33"/>
      <c r="Y374" s="33"/>
      <c r="Z374" s="33"/>
    </row>
    <row r="375" ht="12.75" customHeight="1">
      <c r="A375" s="33"/>
      <c r="B375" s="2"/>
      <c r="C375" s="2"/>
      <c r="D375" s="2"/>
      <c r="E375" s="2"/>
      <c r="F375" s="2"/>
      <c r="G375" s="2"/>
      <c r="H375" s="2"/>
      <c r="I375" s="4"/>
      <c r="J375" s="3"/>
      <c r="K375" s="3"/>
      <c r="L375" s="2"/>
      <c r="M375" s="2"/>
      <c r="N375" s="2"/>
      <c r="O375" s="3"/>
      <c r="P375" s="2"/>
      <c r="Q375" s="4"/>
      <c r="R375" s="2"/>
      <c r="S375" s="4"/>
      <c r="T375" s="4"/>
      <c r="U375" s="4"/>
      <c r="V375" s="4"/>
      <c r="W375" s="33"/>
      <c r="X375" s="33"/>
      <c r="Y375" s="33"/>
      <c r="Z375" s="33"/>
    </row>
    <row r="376" ht="12.75" customHeight="1">
      <c r="A376" s="33"/>
      <c r="B376" s="2"/>
      <c r="C376" s="2"/>
      <c r="D376" s="2"/>
      <c r="E376" s="2"/>
      <c r="F376" s="2"/>
      <c r="G376" s="2"/>
      <c r="H376" s="2"/>
      <c r="I376" s="4"/>
      <c r="J376" s="3"/>
      <c r="K376" s="3"/>
      <c r="L376" s="2"/>
      <c r="M376" s="2"/>
      <c r="N376" s="2"/>
      <c r="O376" s="3"/>
      <c r="P376" s="2"/>
      <c r="Q376" s="4"/>
      <c r="R376" s="2"/>
      <c r="S376" s="4"/>
      <c r="T376" s="4"/>
      <c r="U376" s="4"/>
      <c r="V376" s="4"/>
      <c r="W376" s="33"/>
      <c r="X376" s="33"/>
      <c r="Y376" s="33"/>
      <c r="Z376" s="33"/>
    </row>
    <row r="377" ht="12.75" customHeight="1">
      <c r="A377" s="33"/>
      <c r="B377" s="2"/>
      <c r="C377" s="2"/>
      <c r="D377" s="2"/>
      <c r="E377" s="2"/>
      <c r="F377" s="2"/>
      <c r="G377" s="2"/>
      <c r="H377" s="2"/>
      <c r="I377" s="4"/>
      <c r="J377" s="3"/>
      <c r="K377" s="3"/>
      <c r="L377" s="2"/>
      <c r="M377" s="2"/>
      <c r="N377" s="2"/>
      <c r="O377" s="3"/>
      <c r="P377" s="2"/>
      <c r="Q377" s="4"/>
      <c r="R377" s="2"/>
      <c r="S377" s="4"/>
      <c r="T377" s="4"/>
      <c r="U377" s="4"/>
      <c r="V377" s="4"/>
      <c r="W377" s="33"/>
      <c r="X377" s="33"/>
      <c r="Y377" s="33"/>
      <c r="Z377" s="33"/>
    </row>
    <row r="378" ht="12.75" customHeight="1">
      <c r="A378" s="33"/>
      <c r="B378" s="2"/>
      <c r="C378" s="2"/>
      <c r="D378" s="2"/>
      <c r="E378" s="2"/>
      <c r="F378" s="2"/>
      <c r="G378" s="2"/>
      <c r="H378" s="2"/>
      <c r="I378" s="4"/>
      <c r="J378" s="3"/>
      <c r="K378" s="3"/>
      <c r="L378" s="2"/>
      <c r="M378" s="2"/>
      <c r="N378" s="2"/>
      <c r="O378" s="3"/>
      <c r="P378" s="2"/>
      <c r="Q378" s="4"/>
      <c r="R378" s="2"/>
      <c r="S378" s="4"/>
      <c r="T378" s="4"/>
      <c r="U378" s="4"/>
      <c r="V378" s="4"/>
      <c r="W378" s="33"/>
      <c r="X378" s="33"/>
      <c r="Y378" s="33"/>
      <c r="Z378" s="33"/>
    </row>
    <row r="379" ht="12.75" customHeight="1">
      <c r="A379" s="33"/>
      <c r="B379" s="2"/>
      <c r="C379" s="2"/>
      <c r="D379" s="2"/>
      <c r="E379" s="2"/>
      <c r="F379" s="2"/>
      <c r="G379" s="2"/>
      <c r="H379" s="2"/>
      <c r="I379" s="4"/>
      <c r="J379" s="3"/>
      <c r="K379" s="3"/>
      <c r="L379" s="2"/>
      <c r="M379" s="2"/>
      <c r="N379" s="2"/>
      <c r="O379" s="3"/>
      <c r="P379" s="2"/>
      <c r="Q379" s="4"/>
      <c r="R379" s="2"/>
      <c r="S379" s="4"/>
      <c r="T379" s="4"/>
      <c r="U379" s="4"/>
      <c r="V379" s="4"/>
      <c r="W379" s="33"/>
      <c r="X379" s="33"/>
      <c r="Y379" s="33"/>
      <c r="Z379" s="33"/>
    </row>
    <row r="380" ht="12.75" customHeight="1">
      <c r="A380" s="33"/>
      <c r="B380" s="2"/>
      <c r="C380" s="2"/>
      <c r="D380" s="2"/>
      <c r="E380" s="2"/>
      <c r="F380" s="2"/>
      <c r="G380" s="2"/>
      <c r="H380" s="2"/>
      <c r="I380" s="4"/>
      <c r="J380" s="3"/>
      <c r="K380" s="3"/>
      <c r="L380" s="2"/>
      <c r="M380" s="2"/>
      <c r="N380" s="2"/>
      <c r="O380" s="3"/>
      <c r="P380" s="2"/>
      <c r="Q380" s="4"/>
      <c r="R380" s="2"/>
      <c r="S380" s="4"/>
      <c r="T380" s="4"/>
      <c r="U380" s="4"/>
      <c r="V380" s="4"/>
      <c r="W380" s="33"/>
      <c r="X380" s="33"/>
      <c r="Y380" s="33"/>
      <c r="Z380" s="33"/>
    </row>
    <row r="381" ht="12.75" customHeight="1">
      <c r="A381" s="33"/>
      <c r="B381" s="2"/>
      <c r="C381" s="2"/>
      <c r="D381" s="2"/>
      <c r="E381" s="2"/>
      <c r="F381" s="2"/>
      <c r="G381" s="2"/>
      <c r="H381" s="2"/>
      <c r="I381" s="4"/>
      <c r="J381" s="3"/>
      <c r="K381" s="3"/>
      <c r="L381" s="2"/>
      <c r="M381" s="2"/>
      <c r="N381" s="2"/>
      <c r="O381" s="3"/>
      <c r="P381" s="2"/>
      <c r="Q381" s="4"/>
      <c r="R381" s="2"/>
      <c r="S381" s="4"/>
      <c r="T381" s="4"/>
      <c r="U381" s="4"/>
      <c r="V381" s="4"/>
      <c r="W381" s="33"/>
      <c r="X381" s="33"/>
      <c r="Y381" s="33"/>
      <c r="Z381" s="33"/>
    </row>
    <row r="382" ht="12.75" customHeight="1">
      <c r="A382" s="33"/>
      <c r="B382" s="2"/>
      <c r="C382" s="2"/>
      <c r="D382" s="2"/>
      <c r="E382" s="2"/>
      <c r="F382" s="2"/>
      <c r="G382" s="2"/>
      <c r="H382" s="2"/>
      <c r="I382" s="4"/>
      <c r="J382" s="3"/>
      <c r="K382" s="3"/>
      <c r="L382" s="2"/>
      <c r="M382" s="2"/>
      <c r="N382" s="2"/>
      <c r="O382" s="3"/>
      <c r="P382" s="2"/>
      <c r="Q382" s="4"/>
      <c r="R382" s="2"/>
      <c r="S382" s="4"/>
      <c r="T382" s="4"/>
      <c r="U382" s="4"/>
      <c r="V382" s="4"/>
      <c r="W382" s="33"/>
      <c r="X382" s="33"/>
      <c r="Y382" s="33"/>
      <c r="Z382" s="33"/>
    </row>
    <row r="383" ht="12.75" customHeight="1">
      <c r="A383" s="33"/>
      <c r="B383" s="2"/>
      <c r="C383" s="2"/>
      <c r="D383" s="2"/>
      <c r="E383" s="2"/>
      <c r="F383" s="2"/>
      <c r="G383" s="2"/>
      <c r="H383" s="2"/>
      <c r="I383" s="4"/>
      <c r="J383" s="3"/>
      <c r="K383" s="3"/>
      <c r="L383" s="2"/>
      <c r="M383" s="2"/>
      <c r="N383" s="2"/>
      <c r="O383" s="3"/>
      <c r="P383" s="2"/>
      <c r="Q383" s="4"/>
      <c r="R383" s="2"/>
      <c r="S383" s="4"/>
      <c r="T383" s="4"/>
      <c r="U383" s="4"/>
      <c r="V383" s="4"/>
      <c r="W383" s="33"/>
      <c r="X383" s="33"/>
      <c r="Y383" s="33"/>
      <c r="Z383" s="33"/>
    </row>
    <row r="384" ht="12.75" customHeight="1">
      <c r="A384" s="33"/>
      <c r="B384" s="2"/>
      <c r="C384" s="2"/>
      <c r="D384" s="2"/>
      <c r="E384" s="2"/>
      <c r="F384" s="2"/>
      <c r="G384" s="2"/>
      <c r="H384" s="2"/>
      <c r="I384" s="4"/>
      <c r="J384" s="3"/>
      <c r="K384" s="3"/>
      <c r="L384" s="2"/>
      <c r="M384" s="2"/>
      <c r="N384" s="2"/>
      <c r="O384" s="3"/>
      <c r="P384" s="2"/>
      <c r="Q384" s="4"/>
      <c r="R384" s="2"/>
      <c r="S384" s="4"/>
      <c r="T384" s="4"/>
      <c r="U384" s="4"/>
      <c r="V384" s="4"/>
      <c r="W384" s="33"/>
      <c r="X384" s="33"/>
      <c r="Y384" s="33"/>
      <c r="Z384" s="33"/>
    </row>
    <row r="385" ht="12.75" customHeight="1">
      <c r="A385" s="33"/>
      <c r="B385" s="2"/>
      <c r="C385" s="2"/>
      <c r="D385" s="2"/>
      <c r="E385" s="2"/>
      <c r="F385" s="2"/>
      <c r="G385" s="2"/>
      <c r="H385" s="2"/>
      <c r="I385" s="4"/>
      <c r="J385" s="3"/>
      <c r="K385" s="3"/>
      <c r="L385" s="2"/>
      <c r="M385" s="2"/>
      <c r="N385" s="2"/>
      <c r="O385" s="3"/>
      <c r="P385" s="2"/>
      <c r="Q385" s="4"/>
      <c r="R385" s="2"/>
      <c r="S385" s="4"/>
      <c r="T385" s="4"/>
      <c r="U385" s="4"/>
      <c r="V385" s="4"/>
      <c r="W385" s="33"/>
      <c r="X385" s="33"/>
      <c r="Y385" s="33"/>
      <c r="Z385" s="33"/>
    </row>
    <row r="386" ht="12.75" customHeight="1">
      <c r="A386" s="33"/>
      <c r="B386" s="2"/>
      <c r="C386" s="2"/>
      <c r="D386" s="2"/>
      <c r="E386" s="2"/>
      <c r="F386" s="2"/>
      <c r="G386" s="2"/>
      <c r="H386" s="2"/>
      <c r="I386" s="4"/>
      <c r="J386" s="3"/>
      <c r="K386" s="3"/>
      <c r="L386" s="2"/>
      <c r="M386" s="2"/>
      <c r="N386" s="2"/>
      <c r="O386" s="3"/>
      <c r="P386" s="2"/>
      <c r="Q386" s="4"/>
      <c r="R386" s="2"/>
      <c r="S386" s="4"/>
      <c r="T386" s="4"/>
      <c r="U386" s="4"/>
      <c r="V386" s="4"/>
      <c r="W386" s="33"/>
      <c r="X386" s="33"/>
      <c r="Y386" s="33"/>
      <c r="Z386" s="33"/>
    </row>
    <row r="387" ht="12.75" customHeight="1">
      <c r="A387" s="33"/>
      <c r="B387" s="2"/>
      <c r="C387" s="2"/>
      <c r="D387" s="2"/>
      <c r="E387" s="2"/>
      <c r="F387" s="2"/>
      <c r="G387" s="2"/>
      <c r="H387" s="2"/>
      <c r="I387" s="4"/>
      <c r="J387" s="3"/>
      <c r="K387" s="3"/>
      <c r="L387" s="2"/>
      <c r="M387" s="2"/>
      <c r="N387" s="2"/>
      <c r="O387" s="3"/>
      <c r="P387" s="2"/>
      <c r="Q387" s="4"/>
      <c r="R387" s="2"/>
      <c r="S387" s="4"/>
      <c r="T387" s="4"/>
      <c r="U387" s="4"/>
      <c r="V387" s="4"/>
      <c r="W387" s="33"/>
      <c r="X387" s="33"/>
      <c r="Y387" s="33"/>
      <c r="Z387" s="33"/>
    </row>
    <row r="388" ht="12.75" customHeight="1">
      <c r="A388" s="33"/>
      <c r="B388" s="2"/>
      <c r="C388" s="2"/>
      <c r="D388" s="2"/>
      <c r="E388" s="2"/>
      <c r="F388" s="2"/>
      <c r="G388" s="2"/>
      <c r="H388" s="2"/>
      <c r="I388" s="4"/>
      <c r="J388" s="3"/>
      <c r="K388" s="3"/>
      <c r="L388" s="2"/>
      <c r="M388" s="2"/>
      <c r="N388" s="2"/>
      <c r="O388" s="3"/>
      <c r="P388" s="2"/>
      <c r="Q388" s="4"/>
      <c r="R388" s="2"/>
      <c r="S388" s="4"/>
      <c r="T388" s="4"/>
      <c r="U388" s="4"/>
      <c r="V388" s="4"/>
      <c r="W388" s="33"/>
      <c r="X388" s="33"/>
      <c r="Y388" s="33"/>
      <c r="Z388" s="33"/>
    </row>
    <row r="389" ht="12.75" customHeight="1">
      <c r="A389" s="33"/>
      <c r="B389" s="2"/>
      <c r="C389" s="2"/>
      <c r="D389" s="2"/>
      <c r="E389" s="2"/>
      <c r="F389" s="2"/>
      <c r="G389" s="2"/>
      <c r="H389" s="2"/>
      <c r="I389" s="4"/>
      <c r="J389" s="3"/>
      <c r="K389" s="3"/>
      <c r="L389" s="2"/>
      <c r="M389" s="2"/>
      <c r="N389" s="2"/>
      <c r="O389" s="3"/>
      <c r="P389" s="2"/>
      <c r="Q389" s="4"/>
      <c r="R389" s="2"/>
      <c r="S389" s="4"/>
      <c r="T389" s="4"/>
      <c r="U389" s="4"/>
      <c r="V389" s="4"/>
      <c r="W389" s="33"/>
      <c r="X389" s="33"/>
      <c r="Y389" s="33"/>
      <c r="Z389" s="33"/>
    </row>
    <row r="390" ht="12.75" customHeight="1">
      <c r="A390" s="33"/>
      <c r="B390" s="2"/>
      <c r="C390" s="2"/>
      <c r="D390" s="2"/>
      <c r="E390" s="2"/>
      <c r="F390" s="2"/>
      <c r="G390" s="2"/>
      <c r="H390" s="2"/>
      <c r="I390" s="4"/>
      <c r="J390" s="3"/>
      <c r="K390" s="3"/>
      <c r="L390" s="2"/>
      <c r="M390" s="2"/>
      <c r="N390" s="2"/>
      <c r="O390" s="3"/>
      <c r="P390" s="2"/>
      <c r="Q390" s="4"/>
      <c r="R390" s="2"/>
      <c r="S390" s="4"/>
      <c r="T390" s="4"/>
      <c r="U390" s="4"/>
      <c r="V390" s="4"/>
      <c r="W390" s="33"/>
      <c r="X390" s="33"/>
      <c r="Y390" s="33"/>
      <c r="Z390" s="33"/>
    </row>
    <row r="391" ht="12.75" customHeight="1">
      <c r="A391" s="33"/>
      <c r="B391" s="2"/>
      <c r="C391" s="2"/>
      <c r="D391" s="2"/>
      <c r="E391" s="2"/>
      <c r="F391" s="2"/>
      <c r="G391" s="2"/>
      <c r="H391" s="2"/>
      <c r="I391" s="4"/>
      <c r="J391" s="3"/>
      <c r="K391" s="3"/>
      <c r="L391" s="2"/>
      <c r="M391" s="2"/>
      <c r="N391" s="2"/>
      <c r="O391" s="3"/>
      <c r="P391" s="2"/>
      <c r="Q391" s="4"/>
      <c r="R391" s="2"/>
      <c r="S391" s="4"/>
      <c r="T391" s="4"/>
      <c r="U391" s="4"/>
      <c r="V391" s="4"/>
      <c r="W391" s="33"/>
      <c r="X391" s="33"/>
      <c r="Y391" s="33"/>
      <c r="Z391" s="33"/>
    </row>
    <row r="392" ht="12.75" customHeight="1">
      <c r="A392" s="33"/>
      <c r="B392" s="2"/>
      <c r="C392" s="2"/>
      <c r="D392" s="2"/>
      <c r="E392" s="2"/>
      <c r="F392" s="2"/>
      <c r="G392" s="2"/>
      <c r="H392" s="2"/>
      <c r="I392" s="4"/>
      <c r="J392" s="3"/>
      <c r="K392" s="3"/>
      <c r="L392" s="2"/>
      <c r="M392" s="2"/>
      <c r="N392" s="2"/>
      <c r="O392" s="3"/>
      <c r="P392" s="2"/>
      <c r="Q392" s="4"/>
      <c r="R392" s="2"/>
      <c r="S392" s="4"/>
      <c r="T392" s="4"/>
      <c r="U392" s="4"/>
      <c r="V392" s="4"/>
      <c r="W392" s="33"/>
      <c r="X392" s="33"/>
      <c r="Y392" s="33"/>
      <c r="Z392" s="33"/>
    </row>
    <row r="393" ht="12.75" customHeight="1">
      <c r="A393" s="33"/>
      <c r="B393" s="2"/>
      <c r="C393" s="2"/>
      <c r="D393" s="2"/>
      <c r="E393" s="2"/>
      <c r="F393" s="2"/>
      <c r="G393" s="2"/>
      <c r="H393" s="2"/>
      <c r="I393" s="4"/>
      <c r="J393" s="3"/>
      <c r="K393" s="3"/>
      <c r="L393" s="2"/>
      <c r="M393" s="2"/>
      <c r="N393" s="2"/>
      <c r="O393" s="3"/>
      <c r="P393" s="2"/>
      <c r="Q393" s="4"/>
      <c r="R393" s="2"/>
      <c r="S393" s="4"/>
      <c r="T393" s="4"/>
      <c r="U393" s="4"/>
      <c r="V393" s="4"/>
      <c r="W393" s="33"/>
      <c r="X393" s="33"/>
      <c r="Y393" s="33"/>
      <c r="Z393" s="33"/>
    </row>
    <row r="394" ht="12.75" customHeight="1">
      <c r="A394" s="33"/>
      <c r="B394" s="2"/>
      <c r="C394" s="2"/>
      <c r="D394" s="2"/>
      <c r="E394" s="2"/>
      <c r="F394" s="2"/>
      <c r="G394" s="2"/>
      <c r="H394" s="2"/>
      <c r="I394" s="4"/>
      <c r="J394" s="3"/>
      <c r="K394" s="3"/>
      <c r="L394" s="2"/>
      <c r="M394" s="2"/>
      <c r="N394" s="2"/>
      <c r="O394" s="3"/>
      <c r="P394" s="2"/>
      <c r="Q394" s="4"/>
      <c r="R394" s="2"/>
      <c r="S394" s="4"/>
      <c r="T394" s="4"/>
      <c r="U394" s="4"/>
      <c r="V394" s="4"/>
      <c r="W394" s="33"/>
      <c r="X394" s="33"/>
      <c r="Y394" s="33"/>
      <c r="Z394" s="33"/>
    </row>
    <row r="395" ht="12.75" customHeight="1">
      <c r="A395" s="33"/>
      <c r="B395" s="2"/>
      <c r="C395" s="2"/>
      <c r="D395" s="2"/>
      <c r="E395" s="2"/>
      <c r="F395" s="2"/>
      <c r="G395" s="2"/>
      <c r="H395" s="2"/>
      <c r="I395" s="4"/>
      <c r="J395" s="3"/>
      <c r="K395" s="3"/>
      <c r="L395" s="2"/>
      <c r="M395" s="2"/>
      <c r="N395" s="2"/>
      <c r="O395" s="3"/>
      <c r="P395" s="2"/>
      <c r="Q395" s="4"/>
      <c r="R395" s="2"/>
      <c r="S395" s="4"/>
      <c r="T395" s="4"/>
      <c r="U395" s="4"/>
      <c r="V395" s="4"/>
      <c r="W395" s="33"/>
      <c r="X395" s="33"/>
      <c r="Y395" s="33"/>
      <c r="Z395" s="33"/>
    </row>
    <row r="396" ht="12.75" customHeight="1">
      <c r="A396" s="33"/>
      <c r="B396" s="2"/>
      <c r="C396" s="2"/>
      <c r="D396" s="2"/>
      <c r="E396" s="2"/>
      <c r="F396" s="2"/>
      <c r="G396" s="2"/>
      <c r="H396" s="2"/>
      <c r="I396" s="4"/>
      <c r="J396" s="3"/>
      <c r="K396" s="3"/>
      <c r="L396" s="2"/>
      <c r="M396" s="2"/>
      <c r="N396" s="2"/>
      <c r="O396" s="3"/>
      <c r="P396" s="2"/>
      <c r="Q396" s="4"/>
      <c r="R396" s="2"/>
      <c r="S396" s="4"/>
      <c r="T396" s="4"/>
      <c r="U396" s="4"/>
      <c r="V396" s="4"/>
      <c r="W396" s="33"/>
      <c r="X396" s="33"/>
      <c r="Y396" s="33"/>
      <c r="Z396" s="33"/>
    </row>
    <row r="397" ht="12.75" customHeight="1">
      <c r="A397" s="33"/>
      <c r="B397" s="2"/>
      <c r="C397" s="2"/>
      <c r="D397" s="2"/>
      <c r="E397" s="2"/>
      <c r="F397" s="2"/>
      <c r="G397" s="2"/>
      <c r="H397" s="2"/>
      <c r="I397" s="4"/>
      <c r="J397" s="3"/>
      <c r="K397" s="3"/>
      <c r="L397" s="2"/>
      <c r="M397" s="2"/>
      <c r="N397" s="2"/>
      <c r="O397" s="3"/>
      <c r="P397" s="2"/>
      <c r="Q397" s="4"/>
      <c r="R397" s="2"/>
      <c r="S397" s="4"/>
      <c r="T397" s="4"/>
      <c r="U397" s="4"/>
      <c r="V397" s="4"/>
      <c r="W397" s="33"/>
      <c r="X397" s="33"/>
      <c r="Y397" s="33"/>
      <c r="Z397" s="33"/>
    </row>
    <row r="398" ht="12.75" customHeight="1">
      <c r="A398" s="33"/>
      <c r="B398" s="2"/>
      <c r="C398" s="2"/>
      <c r="D398" s="2"/>
      <c r="E398" s="2"/>
      <c r="F398" s="2"/>
      <c r="G398" s="2"/>
      <c r="H398" s="2"/>
      <c r="I398" s="4"/>
      <c r="J398" s="3"/>
      <c r="K398" s="3"/>
      <c r="L398" s="2"/>
      <c r="M398" s="2"/>
      <c r="N398" s="2"/>
      <c r="O398" s="3"/>
      <c r="P398" s="2"/>
      <c r="Q398" s="4"/>
      <c r="R398" s="2"/>
      <c r="S398" s="4"/>
      <c r="T398" s="4"/>
      <c r="U398" s="4"/>
      <c r="V398" s="4"/>
      <c r="W398" s="33"/>
      <c r="X398" s="33"/>
      <c r="Y398" s="33"/>
      <c r="Z398" s="33"/>
    </row>
    <row r="399" ht="12.75" customHeight="1">
      <c r="A399" s="33"/>
      <c r="B399" s="2"/>
      <c r="C399" s="2"/>
      <c r="D399" s="2"/>
      <c r="E399" s="2"/>
      <c r="F399" s="2"/>
      <c r="G399" s="2"/>
      <c r="H399" s="2"/>
      <c r="I399" s="4"/>
      <c r="J399" s="3"/>
      <c r="K399" s="3"/>
      <c r="L399" s="2"/>
      <c r="M399" s="2"/>
      <c r="N399" s="2"/>
      <c r="O399" s="3"/>
      <c r="P399" s="2"/>
      <c r="Q399" s="4"/>
      <c r="R399" s="2"/>
      <c r="S399" s="4"/>
      <c r="T399" s="4"/>
      <c r="U399" s="4"/>
      <c r="V399" s="4"/>
      <c r="W399" s="33"/>
      <c r="X399" s="33"/>
      <c r="Y399" s="33"/>
      <c r="Z399" s="33"/>
    </row>
    <row r="400" ht="12.75" customHeight="1">
      <c r="A400" s="33"/>
      <c r="B400" s="2"/>
      <c r="C400" s="2"/>
      <c r="D400" s="2"/>
      <c r="E400" s="2"/>
      <c r="F400" s="2"/>
      <c r="G400" s="2"/>
      <c r="H400" s="2"/>
      <c r="I400" s="4"/>
      <c r="J400" s="3"/>
      <c r="K400" s="3"/>
      <c r="L400" s="2"/>
      <c r="M400" s="2"/>
      <c r="N400" s="2"/>
      <c r="O400" s="3"/>
      <c r="P400" s="2"/>
      <c r="Q400" s="4"/>
      <c r="R400" s="2"/>
      <c r="S400" s="4"/>
      <c r="T400" s="4"/>
      <c r="U400" s="4"/>
      <c r="V400" s="4"/>
      <c r="W400" s="33"/>
      <c r="X400" s="33"/>
      <c r="Y400" s="33"/>
      <c r="Z400" s="33"/>
    </row>
    <row r="401" ht="12.75" customHeight="1">
      <c r="A401" s="33"/>
      <c r="B401" s="2"/>
      <c r="C401" s="2"/>
      <c r="D401" s="2"/>
      <c r="E401" s="2"/>
      <c r="F401" s="2"/>
      <c r="G401" s="2"/>
      <c r="H401" s="2"/>
      <c r="I401" s="4"/>
      <c r="J401" s="3"/>
      <c r="K401" s="3"/>
      <c r="L401" s="2"/>
      <c r="M401" s="2"/>
      <c r="N401" s="2"/>
      <c r="O401" s="3"/>
      <c r="P401" s="2"/>
      <c r="Q401" s="4"/>
      <c r="R401" s="2"/>
      <c r="S401" s="4"/>
      <c r="T401" s="4"/>
      <c r="U401" s="4"/>
      <c r="V401" s="4"/>
      <c r="W401" s="33"/>
      <c r="X401" s="33"/>
      <c r="Y401" s="33"/>
      <c r="Z401" s="33"/>
    </row>
    <row r="402" ht="12.75" customHeight="1">
      <c r="A402" s="33"/>
      <c r="B402" s="2"/>
      <c r="C402" s="2"/>
      <c r="D402" s="2"/>
      <c r="E402" s="2"/>
      <c r="F402" s="2"/>
      <c r="G402" s="2"/>
      <c r="H402" s="2"/>
      <c r="I402" s="4"/>
      <c r="J402" s="3"/>
      <c r="K402" s="3"/>
      <c r="L402" s="2"/>
      <c r="M402" s="2"/>
      <c r="N402" s="2"/>
      <c r="O402" s="3"/>
      <c r="P402" s="2"/>
      <c r="Q402" s="4"/>
      <c r="R402" s="2"/>
      <c r="S402" s="4"/>
      <c r="T402" s="4"/>
      <c r="U402" s="4"/>
      <c r="V402" s="4"/>
      <c r="W402" s="33"/>
      <c r="X402" s="33"/>
      <c r="Y402" s="33"/>
      <c r="Z402" s="33"/>
    </row>
    <row r="403" ht="12.75" customHeight="1">
      <c r="A403" s="33"/>
      <c r="B403" s="2"/>
      <c r="C403" s="2"/>
      <c r="D403" s="2"/>
      <c r="E403" s="2"/>
      <c r="F403" s="2"/>
      <c r="G403" s="2"/>
      <c r="H403" s="2"/>
      <c r="I403" s="4"/>
      <c r="J403" s="3"/>
      <c r="K403" s="3"/>
      <c r="L403" s="2"/>
      <c r="M403" s="2"/>
      <c r="N403" s="2"/>
      <c r="O403" s="3"/>
      <c r="P403" s="2"/>
      <c r="Q403" s="4"/>
      <c r="R403" s="2"/>
      <c r="S403" s="4"/>
      <c r="T403" s="4"/>
      <c r="U403" s="4"/>
      <c r="V403" s="4"/>
      <c r="W403" s="33"/>
      <c r="X403" s="33"/>
      <c r="Y403" s="33"/>
      <c r="Z403" s="33"/>
    </row>
    <row r="404" ht="12.75" customHeight="1">
      <c r="A404" s="33"/>
      <c r="B404" s="2"/>
      <c r="C404" s="2"/>
      <c r="D404" s="2"/>
      <c r="E404" s="2"/>
      <c r="F404" s="2"/>
      <c r="G404" s="2"/>
      <c r="H404" s="2"/>
      <c r="I404" s="4"/>
      <c r="J404" s="3"/>
      <c r="K404" s="3"/>
      <c r="L404" s="2"/>
      <c r="M404" s="2"/>
      <c r="N404" s="2"/>
      <c r="O404" s="3"/>
      <c r="P404" s="2"/>
      <c r="Q404" s="4"/>
      <c r="R404" s="2"/>
      <c r="S404" s="4"/>
      <c r="T404" s="4"/>
      <c r="U404" s="4"/>
      <c r="V404" s="4"/>
      <c r="W404" s="33"/>
      <c r="X404" s="33"/>
      <c r="Y404" s="33"/>
      <c r="Z404" s="33"/>
    </row>
    <row r="405" ht="12.75" customHeight="1">
      <c r="A405" s="33"/>
      <c r="B405" s="2"/>
      <c r="C405" s="2"/>
      <c r="D405" s="2"/>
      <c r="E405" s="2"/>
      <c r="F405" s="2"/>
      <c r="G405" s="2"/>
      <c r="H405" s="2"/>
      <c r="I405" s="4"/>
      <c r="J405" s="3"/>
      <c r="K405" s="3"/>
      <c r="L405" s="2"/>
      <c r="M405" s="2"/>
      <c r="N405" s="2"/>
      <c r="O405" s="3"/>
      <c r="P405" s="2"/>
      <c r="Q405" s="4"/>
      <c r="R405" s="2"/>
      <c r="S405" s="4"/>
      <c r="T405" s="4"/>
      <c r="U405" s="4"/>
      <c r="V405" s="4"/>
      <c r="W405" s="33"/>
      <c r="X405" s="33"/>
      <c r="Y405" s="33"/>
      <c r="Z405" s="33"/>
    </row>
    <row r="406" ht="12.75" customHeight="1">
      <c r="A406" s="33"/>
      <c r="B406" s="2"/>
      <c r="C406" s="2"/>
      <c r="D406" s="2"/>
      <c r="E406" s="2"/>
      <c r="F406" s="2"/>
      <c r="G406" s="2"/>
      <c r="H406" s="2"/>
      <c r="I406" s="4"/>
      <c r="J406" s="3"/>
      <c r="K406" s="3"/>
      <c r="L406" s="2"/>
      <c r="M406" s="2"/>
      <c r="N406" s="2"/>
      <c r="O406" s="3"/>
      <c r="P406" s="2"/>
      <c r="Q406" s="4"/>
      <c r="R406" s="2"/>
      <c r="S406" s="4"/>
      <c r="T406" s="4"/>
      <c r="U406" s="4"/>
      <c r="V406" s="4"/>
      <c r="W406" s="33"/>
      <c r="X406" s="33"/>
      <c r="Y406" s="33"/>
      <c r="Z406" s="33"/>
    </row>
    <row r="407" ht="12.75" customHeight="1">
      <c r="A407" s="33"/>
      <c r="B407" s="2"/>
      <c r="C407" s="2"/>
      <c r="D407" s="2"/>
      <c r="E407" s="2"/>
      <c r="F407" s="2"/>
      <c r="G407" s="2"/>
      <c r="H407" s="2"/>
      <c r="I407" s="4"/>
      <c r="J407" s="3"/>
      <c r="K407" s="3"/>
      <c r="L407" s="2"/>
      <c r="M407" s="2"/>
      <c r="N407" s="2"/>
      <c r="O407" s="3"/>
      <c r="P407" s="2"/>
      <c r="Q407" s="4"/>
      <c r="R407" s="2"/>
      <c r="S407" s="4"/>
      <c r="T407" s="4"/>
      <c r="U407" s="4"/>
      <c r="V407" s="4"/>
      <c r="W407" s="33"/>
      <c r="X407" s="33"/>
      <c r="Y407" s="33"/>
      <c r="Z407" s="33"/>
    </row>
    <row r="408" ht="12.75" customHeight="1">
      <c r="A408" s="33"/>
      <c r="B408" s="2"/>
      <c r="C408" s="2"/>
      <c r="D408" s="2"/>
      <c r="E408" s="2"/>
      <c r="F408" s="2"/>
      <c r="G408" s="2"/>
      <c r="H408" s="2"/>
      <c r="I408" s="4"/>
      <c r="J408" s="3"/>
      <c r="K408" s="3"/>
      <c r="L408" s="2"/>
      <c r="M408" s="2"/>
      <c r="N408" s="2"/>
      <c r="O408" s="3"/>
      <c r="P408" s="2"/>
      <c r="Q408" s="4"/>
      <c r="R408" s="2"/>
      <c r="S408" s="4"/>
      <c r="T408" s="4"/>
      <c r="U408" s="4"/>
      <c r="V408" s="4"/>
      <c r="W408" s="33"/>
      <c r="X408" s="33"/>
      <c r="Y408" s="33"/>
      <c r="Z408" s="33"/>
    </row>
    <row r="409" ht="12.75" customHeight="1">
      <c r="A409" s="33"/>
      <c r="B409" s="2"/>
      <c r="C409" s="2"/>
      <c r="D409" s="2"/>
      <c r="E409" s="2"/>
      <c r="F409" s="2"/>
      <c r="G409" s="2"/>
      <c r="H409" s="2"/>
      <c r="I409" s="4"/>
      <c r="J409" s="3"/>
      <c r="K409" s="3"/>
      <c r="L409" s="2"/>
      <c r="M409" s="2"/>
      <c r="N409" s="2"/>
      <c r="O409" s="3"/>
      <c r="P409" s="2"/>
      <c r="Q409" s="4"/>
      <c r="R409" s="2"/>
      <c r="S409" s="4"/>
      <c r="T409" s="4"/>
      <c r="U409" s="4"/>
      <c r="V409" s="4"/>
      <c r="W409" s="33"/>
      <c r="X409" s="33"/>
      <c r="Y409" s="33"/>
      <c r="Z409" s="33"/>
    </row>
    <row r="410" ht="12.75" customHeight="1">
      <c r="A410" s="33"/>
      <c r="B410" s="2"/>
      <c r="C410" s="2"/>
      <c r="D410" s="2"/>
      <c r="E410" s="2"/>
      <c r="F410" s="2"/>
      <c r="G410" s="2"/>
      <c r="H410" s="2"/>
      <c r="I410" s="4"/>
      <c r="J410" s="3"/>
      <c r="K410" s="3"/>
      <c r="L410" s="2"/>
      <c r="M410" s="2"/>
      <c r="N410" s="2"/>
      <c r="O410" s="3"/>
      <c r="P410" s="2"/>
      <c r="Q410" s="4"/>
      <c r="R410" s="2"/>
      <c r="S410" s="4"/>
      <c r="T410" s="4"/>
      <c r="U410" s="4"/>
      <c r="V410" s="4"/>
      <c r="W410" s="33"/>
      <c r="X410" s="33"/>
      <c r="Y410" s="33"/>
      <c r="Z410" s="33"/>
    </row>
    <row r="411" ht="12.75" customHeight="1">
      <c r="A411" s="33"/>
      <c r="B411" s="2"/>
      <c r="C411" s="2"/>
      <c r="D411" s="2"/>
      <c r="E411" s="2"/>
      <c r="F411" s="2"/>
      <c r="G411" s="2"/>
      <c r="H411" s="2"/>
      <c r="I411" s="4"/>
      <c r="J411" s="3"/>
      <c r="K411" s="3"/>
      <c r="L411" s="2"/>
      <c r="M411" s="2"/>
      <c r="N411" s="2"/>
      <c r="O411" s="3"/>
      <c r="P411" s="2"/>
      <c r="Q411" s="4"/>
      <c r="R411" s="2"/>
      <c r="S411" s="4"/>
      <c r="T411" s="4"/>
      <c r="U411" s="4"/>
      <c r="V411" s="4"/>
      <c r="W411" s="33"/>
      <c r="X411" s="33"/>
      <c r="Y411" s="33"/>
      <c r="Z411" s="33"/>
    </row>
    <row r="412" ht="12.75" customHeight="1">
      <c r="A412" s="33"/>
      <c r="B412" s="2"/>
      <c r="C412" s="2"/>
      <c r="D412" s="2"/>
      <c r="E412" s="2"/>
      <c r="F412" s="2"/>
      <c r="G412" s="2"/>
      <c r="H412" s="2"/>
      <c r="I412" s="4"/>
      <c r="J412" s="3"/>
      <c r="K412" s="3"/>
      <c r="L412" s="2"/>
      <c r="M412" s="2"/>
      <c r="N412" s="2"/>
      <c r="O412" s="3"/>
      <c r="P412" s="2"/>
      <c r="Q412" s="4"/>
      <c r="R412" s="2"/>
      <c r="S412" s="4"/>
      <c r="T412" s="4"/>
      <c r="U412" s="4"/>
      <c r="V412" s="4"/>
      <c r="W412" s="33"/>
      <c r="X412" s="33"/>
      <c r="Y412" s="33"/>
      <c r="Z412" s="33"/>
    </row>
    <row r="413" ht="12.75" customHeight="1">
      <c r="A413" s="33"/>
      <c r="B413" s="2"/>
      <c r="C413" s="2"/>
      <c r="D413" s="2"/>
      <c r="E413" s="2"/>
      <c r="F413" s="2"/>
      <c r="G413" s="2"/>
      <c r="H413" s="2"/>
      <c r="I413" s="4"/>
      <c r="J413" s="3"/>
      <c r="K413" s="3"/>
      <c r="L413" s="2"/>
      <c r="M413" s="2"/>
      <c r="N413" s="2"/>
      <c r="O413" s="3"/>
      <c r="P413" s="2"/>
      <c r="Q413" s="4"/>
      <c r="R413" s="2"/>
      <c r="S413" s="4"/>
      <c r="T413" s="4"/>
      <c r="U413" s="4"/>
      <c r="V413" s="4"/>
      <c r="W413" s="33"/>
      <c r="X413" s="33"/>
      <c r="Y413" s="33"/>
      <c r="Z413" s="33"/>
    </row>
    <row r="414" ht="12.75" customHeight="1">
      <c r="A414" s="33"/>
      <c r="B414" s="2"/>
      <c r="C414" s="2"/>
      <c r="D414" s="2"/>
      <c r="E414" s="2"/>
      <c r="F414" s="2"/>
      <c r="G414" s="2"/>
      <c r="H414" s="2"/>
      <c r="I414" s="4"/>
      <c r="J414" s="3"/>
      <c r="K414" s="3"/>
      <c r="L414" s="2"/>
      <c r="M414" s="2"/>
      <c r="N414" s="2"/>
      <c r="O414" s="3"/>
      <c r="P414" s="2"/>
      <c r="Q414" s="4"/>
      <c r="R414" s="2"/>
      <c r="S414" s="4"/>
      <c r="T414" s="4"/>
      <c r="U414" s="4"/>
      <c r="V414" s="4"/>
      <c r="W414" s="33"/>
      <c r="X414" s="33"/>
      <c r="Y414" s="33"/>
      <c r="Z414" s="33"/>
    </row>
    <row r="415" ht="12.75" customHeight="1">
      <c r="A415" s="33"/>
      <c r="B415" s="2"/>
      <c r="C415" s="2"/>
      <c r="D415" s="2"/>
      <c r="E415" s="2"/>
      <c r="F415" s="2"/>
      <c r="G415" s="2"/>
      <c r="H415" s="2"/>
      <c r="I415" s="4"/>
      <c r="J415" s="3"/>
      <c r="K415" s="3"/>
      <c r="L415" s="2"/>
      <c r="M415" s="2"/>
      <c r="N415" s="2"/>
      <c r="O415" s="3"/>
      <c r="P415" s="2"/>
      <c r="Q415" s="4"/>
      <c r="R415" s="2"/>
      <c r="S415" s="4"/>
      <c r="T415" s="4"/>
      <c r="U415" s="4"/>
      <c r="V415" s="4"/>
      <c r="W415" s="33"/>
      <c r="X415" s="33"/>
      <c r="Y415" s="33"/>
      <c r="Z415" s="33"/>
    </row>
    <row r="416" ht="12.75" customHeight="1">
      <c r="A416" s="33"/>
      <c r="B416" s="2"/>
      <c r="C416" s="2"/>
      <c r="D416" s="2"/>
      <c r="E416" s="2"/>
      <c r="F416" s="2"/>
      <c r="G416" s="2"/>
      <c r="H416" s="2"/>
      <c r="I416" s="4"/>
      <c r="J416" s="3"/>
      <c r="K416" s="3"/>
      <c r="L416" s="2"/>
      <c r="M416" s="2"/>
      <c r="N416" s="2"/>
      <c r="O416" s="3"/>
      <c r="P416" s="2"/>
      <c r="Q416" s="4"/>
      <c r="R416" s="2"/>
      <c r="S416" s="4"/>
      <c r="T416" s="4"/>
      <c r="U416" s="4"/>
      <c r="V416" s="4"/>
      <c r="W416" s="33"/>
      <c r="X416" s="33"/>
      <c r="Y416" s="33"/>
      <c r="Z416" s="33"/>
    </row>
    <row r="417" ht="12.75" customHeight="1">
      <c r="A417" s="33"/>
      <c r="B417" s="2"/>
      <c r="C417" s="2"/>
      <c r="D417" s="2"/>
      <c r="E417" s="2"/>
      <c r="F417" s="2"/>
      <c r="G417" s="2"/>
      <c r="H417" s="2"/>
      <c r="I417" s="4"/>
      <c r="J417" s="3"/>
      <c r="K417" s="3"/>
      <c r="L417" s="2"/>
      <c r="M417" s="2"/>
      <c r="N417" s="2"/>
      <c r="O417" s="3"/>
      <c r="P417" s="2"/>
      <c r="Q417" s="4"/>
      <c r="R417" s="2"/>
      <c r="S417" s="4"/>
      <c r="T417" s="4"/>
      <c r="U417" s="4"/>
      <c r="V417" s="4"/>
      <c r="W417" s="33"/>
      <c r="X417" s="33"/>
      <c r="Y417" s="33"/>
      <c r="Z417" s="33"/>
    </row>
    <row r="418" ht="12.75" customHeight="1">
      <c r="A418" s="33"/>
      <c r="B418" s="2"/>
      <c r="C418" s="2"/>
      <c r="D418" s="2"/>
      <c r="E418" s="2"/>
      <c r="F418" s="2"/>
      <c r="G418" s="2"/>
      <c r="H418" s="2"/>
      <c r="I418" s="4"/>
      <c r="J418" s="3"/>
      <c r="K418" s="3"/>
      <c r="L418" s="2"/>
      <c r="M418" s="2"/>
      <c r="N418" s="2"/>
      <c r="O418" s="3"/>
      <c r="P418" s="2"/>
      <c r="Q418" s="4"/>
      <c r="R418" s="2"/>
      <c r="S418" s="4"/>
      <c r="T418" s="4"/>
      <c r="U418" s="4"/>
      <c r="V418" s="4"/>
      <c r="W418" s="33"/>
      <c r="X418" s="33"/>
      <c r="Y418" s="33"/>
      <c r="Z418" s="33"/>
    </row>
    <row r="419" ht="12.75" customHeight="1">
      <c r="A419" s="33"/>
      <c r="B419" s="2"/>
      <c r="C419" s="2"/>
      <c r="D419" s="2"/>
      <c r="E419" s="2"/>
      <c r="F419" s="2"/>
      <c r="G419" s="2"/>
      <c r="H419" s="2"/>
      <c r="I419" s="4"/>
      <c r="J419" s="3"/>
      <c r="K419" s="3"/>
      <c r="L419" s="2"/>
      <c r="M419" s="2"/>
      <c r="N419" s="2"/>
      <c r="O419" s="3"/>
      <c r="P419" s="2"/>
      <c r="Q419" s="4"/>
      <c r="R419" s="2"/>
      <c r="S419" s="4"/>
      <c r="T419" s="4"/>
      <c r="U419" s="4"/>
      <c r="V419" s="4"/>
      <c r="W419" s="33"/>
      <c r="X419" s="33"/>
      <c r="Y419" s="33"/>
      <c r="Z419" s="33"/>
    </row>
    <row r="420" ht="12.75" customHeight="1">
      <c r="A420" s="33"/>
      <c r="B420" s="2"/>
      <c r="C420" s="2"/>
      <c r="D420" s="2"/>
      <c r="E420" s="2"/>
      <c r="F420" s="2"/>
      <c r="G420" s="2"/>
      <c r="H420" s="2"/>
      <c r="I420" s="4"/>
      <c r="J420" s="3"/>
      <c r="K420" s="3"/>
      <c r="L420" s="2"/>
      <c r="M420" s="2"/>
      <c r="N420" s="2"/>
      <c r="O420" s="3"/>
      <c r="P420" s="2"/>
      <c r="Q420" s="4"/>
      <c r="R420" s="2"/>
      <c r="S420" s="4"/>
      <c r="T420" s="4"/>
      <c r="U420" s="4"/>
      <c r="V420" s="4"/>
      <c r="W420" s="33"/>
      <c r="X420" s="33"/>
      <c r="Y420" s="33"/>
      <c r="Z420" s="33"/>
    </row>
    <row r="421" ht="12.75" customHeight="1">
      <c r="A421" s="33"/>
      <c r="B421" s="2"/>
      <c r="C421" s="2"/>
      <c r="D421" s="2"/>
      <c r="E421" s="2"/>
      <c r="F421" s="2"/>
      <c r="G421" s="2"/>
      <c r="H421" s="2"/>
      <c r="I421" s="4"/>
      <c r="J421" s="3"/>
      <c r="K421" s="3"/>
      <c r="L421" s="2"/>
      <c r="M421" s="2"/>
      <c r="N421" s="2"/>
      <c r="O421" s="3"/>
      <c r="P421" s="2"/>
      <c r="Q421" s="4"/>
      <c r="R421" s="2"/>
      <c r="S421" s="4"/>
      <c r="T421" s="4"/>
      <c r="U421" s="4"/>
      <c r="V421" s="4"/>
      <c r="W421" s="33"/>
      <c r="X421" s="33"/>
      <c r="Y421" s="33"/>
      <c r="Z421" s="33"/>
    </row>
    <row r="422" ht="12.75" customHeight="1">
      <c r="A422" s="33"/>
      <c r="B422" s="2"/>
      <c r="C422" s="2"/>
      <c r="D422" s="2"/>
      <c r="E422" s="2"/>
      <c r="F422" s="2"/>
      <c r="G422" s="2"/>
      <c r="H422" s="2"/>
      <c r="I422" s="4"/>
      <c r="J422" s="3"/>
      <c r="K422" s="3"/>
      <c r="L422" s="2"/>
      <c r="M422" s="2"/>
      <c r="N422" s="2"/>
      <c r="O422" s="3"/>
      <c r="P422" s="2"/>
      <c r="Q422" s="4"/>
      <c r="R422" s="2"/>
      <c r="S422" s="4"/>
      <c r="T422" s="4"/>
      <c r="U422" s="4"/>
      <c r="V422" s="4"/>
      <c r="W422" s="33"/>
      <c r="X422" s="33"/>
      <c r="Y422" s="33"/>
      <c r="Z422" s="33"/>
    </row>
    <row r="423" ht="12.75" customHeight="1">
      <c r="A423" s="33"/>
      <c r="B423" s="2"/>
      <c r="C423" s="2"/>
      <c r="D423" s="2"/>
      <c r="E423" s="2"/>
      <c r="F423" s="2"/>
      <c r="G423" s="2"/>
      <c r="H423" s="2"/>
      <c r="I423" s="4"/>
      <c r="J423" s="3"/>
      <c r="K423" s="3"/>
      <c r="L423" s="2"/>
      <c r="M423" s="2"/>
      <c r="N423" s="2"/>
      <c r="O423" s="3"/>
      <c r="P423" s="2"/>
      <c r="Q423" s="4"/>
      <c r="R423" s="2"/>
      <c r="S423" s="4"/>
      <c r="T423" s="4"/>
      <c r="U423" s="4"/>
      <c r="V423" s="4"/>
      <c r="W423" s="33"/>
      <c r="X423" s="33"/>
      <c r="Y423" s="33"/>
      <c r="Z423" s="33"/>
    </row>
    <row r="424" ht="12.75" customHeight="1">
      <c r="A424" s="33"/>
      <c r="B424" s="2"/>
      <c r="C424" s="2"/>
      <c r="D424" s="2"/>
      <c r="E424" s="2"/>
      <c r="F424" s="2"/>
      <c r="G424" s="2"/>
      <c r="H424" s="2"/>
      <c r="I424" s="4"/>
      <c r="J424" s="3"/>
      <c r="K424" s="3"/>
      <c r="L424" s="2"/>
      <c r="M424" s="2"/>
      <c r="N424" s="2"/>
      <c r="O424" s="3"/>
      <c r="P424" s="2"/>
      <c r="Q424" s="4"/>
      <c r="R424" s="2"/>
      <c r="S424" s="4"/>
      <c r="T424" s="4"/>
      <c r="U424" s="4"/>
      <c r="V424" s="4"/>
      <c r="W424" s="33"/>
      <c r="X424" s="33"/>
      <c r="Y424" s="33"/>
      <c r="Z424" s="33"/>
    </row>
    <row r="425" ht="12.75" customHeight="1">
      <c r="A425" s="33"/>
      <c r="B425" s="2"/>
      <c r="C425" s="2"/>
      <c r="D425" s="2"/>
      <c r="E425" s="2"/>
      <c r="F425" s="2"/>
      <c r="G425" s="2"/>
      <c r="H425" s="2"/>
      <c r="I425" s="4"/>
      <c r="J425" s="3"/>
      <c r="K425" s="3"/>
      <c r="L425" s="2"/>
      <c r="M425" s="2"/>
      <c r="N425" s="2"/>
      <c r="O425" s="3"/>
      <c r="P425" s="2"/>
      <c r="Q425" s="4"/>
      <c r="R425" s="2"/>
      <c r="S425" s="4"/>
      <c r="T425" s="4"/>
      <c r="U425" s="4"/>
      <c r="V425" s="4"/>
      <c r="W425" s="33"/>
      <c r="X425" s="33"/>
      <c r="Y425" s="33"/>
      <c r="Z425" s="33"/>
    </row>
    <row r="426" ht="12.75" customHeight="1">
      <c r="A426" s="33"/>
      <c r="B426" s="2"/>
      <c r="C426" s="2"/>
      <c r="D426" s="2"/>
      <c r="E426" s="2"/>
      <c r="F426" s="2"/>
      <c r="G426" s="2"/>
      <c r="H426" s="2"/>
      <c r="I426" s="4"/>
      <c r="J426" s="3"/>
      <c r="K426" s="3"/>
      <c r="L426" s="2"/>
      <c r="M426" s="2"/>
      <c r="N426" s="2"/>
      <c r="O426" s="3"/>
      <c r="P426" s="2"/>
      <c r="Q426" s="4"/>
      <c r="R426" s="2"/>
      <c r="S426" s="4"/>
      <c r="T426" s="4"/>
      <c r="U426" s="4"/>
      <c r="V426" s="4"/>
      <c r="W426" s="33"/>
      <c r="X426" s="33"/>
      <c r="Y426" s="33"/>
      <c r="Z426" s="33"/>
    </row>
    <row r="427" ht="12.75" customHeight="1">
      <c r="A427" s="33"/>
      <c r="B427" s="2"/>
      <c r="C427" s="2"/>
      <c r="D427" s="2"/>
      <c r="E427" s="2"/>
      <c r="F427" s="2"/>
      <c r="G427" s="2"/>
      <c r="H427" s="2"/>
      <c r="I427" s="4"/>
      <c r="J427" s="3"/>
      <c r="K427" s="3"/>
      <c r="L427" s="2"/>
      <c r="M427" s="2"/>
      <c r="N427" s="2"/>
      <c r="O427" s="3"/>
      <c r="P427" s="2"/>
      <c r="Q427" s="4"/>
      <c r="R427" s="2"/>
      <c r="S427" s="4"/>
      <c r="T427" s="4"/>
      <c r="U427" s="4"/>
      <c r="V427" s="4"/>
      <c r="W427" s="33"/>
      <c r="X427" s="33"/>
      <c r="Y427" s="33"/>
      <c r="Z427" s="33"/>
    </row>
    <row r="428" ht="12.75" customHeight="1">
      <c r="A428" s="33"/>
      <c r="B428" s="2"/>
      <c r="C428" s="2"/>
      <c r="D428" s="2"/>
      <c r="E428" s="2"/>
      <c r="F428" s="2"/>
      <c r="G428" s="2"/>
      <c r="H428" s="2"/>
      <c r="I428" s="4"/>
      <c r="J428" s="3"/>
      <c r="K428" s="3"/>
      <c r="L428" s="2"/>
      <c r="M428" s="2"/>
      <c r="N428" s="2"/>
      <c r="O428" s="3"/>
      <c r="P428" s="2"/>
      <c r="Q428" s="4"/>
      <c r="R428" s="2"/>
      <c r="S428" s="4"/>
      <c r="T428" s="4"/>
      <c r="U428" s="4"/>
      <c r="V428" s="4"/>
      <c r="W428" s="33"/>
      <c r="X428" s="33"/>
      <c r="Y428" s="33"/>
      <c r="Z428" s="33"/>
    </row>
    <row r="429" ht="12.75" customHeight="1">
      <c r="A429" s="33"/>
      <c r="B429" s="2"/>
      <c r="C429" s="2"/>
      <c r="D429" s="2"/>
      <c r="E429" s="2"/>
      <c r="F429" s="2"/>
      <c r="G429" s="2"/>
      <c r="H429" s="2"/>
      <c r="I429" s="4"/>
      <c r="J429" s="3"/>
      <c r="K429" s="3"/>
      <c r="L429" s="2"/>
      <c r="M429" s="2"/>
      <c r="N429" s="2"/>
      <c r="O429" s="3"/>
      <c r="P429" s="2"/>
      <c r="Q429" s="4"/>
      <c r="R429" s="2"/>
      <c r="S429" s="4"/>
      <c r="T429" s="4"/>
      <c r="U429" s="4"/>
      <c r="V429" s="4"/>
      <c r="W429" s="33"/>
      <c r="X429" s="33"/>
      <c r="Y429" s="33"/>
      <c r="Z429" s="33"/>
    </row>
    <row r="430" ht="12.75" customHeight="1">
      <c r="A430" s="33"/>
      <c r="B430" s="2"/>
      <c r="C430" s="2"/>
      <c r="D430" s="2"/>
      <c r="E430" s="2"/>
      <c r="F430" s="2"/>
      <c r="G430" s="2"/>
      <c r="H430" s="2"/>
      <c r="I430" s="4"/>
      <c r="J430" s="3"/>
      <c r="K430" s="3"/>
      <c r="L430" s="2"/>
      <c r="M430" s="2"/>
      <c r="N430" s="2"/>
      <c r="O430" s="3"/>
      <c r="P430" s="2"/>
      <c r="Q430" s="4"/>
      <c r="R430" s="2"/>
      <c r="S430" s="4"/>
      <c r="T430" s="4"/>
      <c r="U430" s="4"/>
      <c r="V430" s="4"/>
      <c r="W430" s="33"/>
      <c r="X430" s="33"/>
      <c r="Y430" s="33"/>
      <c r="Z430" s="33"/>
    </row>
    <row r="431" ht="12.75" customHeight="1">
      <c r="A431" s="33"/>
      <c r="B431" s="2"/>
      <c r="C431" s="2"/>
      <c r="D431" s="2"/>
      <c r="E431" s="2"/>
      <c r="F431" s="2"/>
      <c r="G431" s="2"/>
      <c r="H431" s="2"/>
      <c r="I431" s="4"/>
      <c r="J431" s="3"/>
      <c r="K431" s="3"/>
      <c r="L431" s="2"/>
      <c r="M431" s="2"/>
      <c r="N431" s="2"/>
      <c r="O431" s="3"/>
      <c r="P431" s="2"/>
      <c r="Q431" s="4"/>
      <c r="R431" s="2"/>
      <c r="S431" s="4"/>
      <c r="T431" s="4"/>
      <c r="U431" s="4"/>
      <c r="V431" s="4"/>
      <c r="W431" s="33"/>
      <c r="X431" s="33"/>
      <c r="Y431" s="33"/>
      <c r="Z431" s="33"/>
    </row>
    <row r="432" ht="12.75" customHeight="1">
      <c r="A432" s="33"/>
      <c r="B432" s="2"/>
      <c r="C432" s="2"/>
      <c r="D432" s="2"/>
      <c r="E432" s="2"/>
      <c r="F432" s="2"/>
      <c r="G432" s="2"/>
      <c r="H432" s="2"/>
      <c r="I432" s="4"/>
      <c r="J432" s="3"/>
      <c r="K432" s="3"/>
      <c r="L432" s="2"/>
      <c r="M432" s="2"/>
      <c r="N432" s="2"/>
      <c r="O432" s="3"/>
      <c r="P432" s="2"/>
      <c r="Q432" s="4"/>
      <c r="R432" s="2"/>
      <c r="S432" s="4"/>
      <c r="T432" s="4"/>
      <c r="U432" s="4"/>
      <c r="V432" s="4"/>
      <c r="W432" s="33"/>
      <c r="X432" s="33"/>
      <c r="Y432" s="33"/>
      <c r="Z432" s="33"/>
    </row>
    <row r="433" ht="12.75" customHeight="1">
      <c r="A433" s="33"/>
      <c r="B433" s="2"/>
      <c r="C433" s="2"/>
      <c r="D433" s="2"/>
      <c r="E433" s="2"/>
      <c r="F433" s="2"/>
      <c r="G433" s="2"/>
      <c r="H433" s="2"/>
      <c r="I433" s="4"/>
      <c r="J433" s="3"/>
      <c r="K433" s="3"/>
      <c r="L433" s="2"/>
      <c r="M433" s="2"/>
      <c r="N433" s="2"/>
      <c r="O433" s="3"/>
      <c r="P433" s="2"/>
      <c r="Q433" s="4"/>
      <c r="R433" s="2"/>
      <c r="S433" s="4"/>
      <c r="T433" s="4"/>
      <c r="U433" s="4"/>
      <c r="V433" s="4"/>
      <c r="W433" s="33"/>
      <c r="X433" s="33"/>
      <c r="Y433" s="33"/>
      <c r="Z433" s="33"/>
    </row>
    <row r="434" ht="12.75" customHeight="1">
      <c r="A434" s="33"/>
      <c r="B434" s="2"/>
      <c r="C434" s="2"/>
      <c r="D434" s="2"/>
      <c r="E434" s="2"/>
      <c r="F434" s="2"/>
      <c r="G434" s="2"/>
      <c r="H434" s="2"/>
      <c r="I434" s="4"/>
      <c r="J434" s="3"/>
      <c r="K434" s="3"/>
      <c r="L434" s="2"/>
      <c r="M434" s="2"/>
      <c r="N434" s="2"/>
      <c r="O434" s="3"/>
      <c r="P434" s="2"/>
      <c r="Q434" s="4"/>
      <c r="R434" s="2"/>
      <c r="S434" s="4"/>
      <c r="T434" s="4"/>
      <c r="U434" s="4"/>
      <c r="V434" s="4"/>
      <c r="W434" s="33"/>
      <c r="X434" s="33"/>
      <c r="Y434" s="33"/>
      <c r="Z434" s="33"/>
    </row>
    <row r="435" ht="12.75" customHeight="1">
      <c r="A435" s="33"/>
      <c r="B435" s="2"/>
      <c r="C435" s="2"/>
      <c r="D435" s="2"/>
      <c r="E435" s="2"/>
      <c r="F435" s="2"/>
      <c r="G435" s="2"/>
      <c r="H435" s="2"/>
      <c r="I435" s="4"/>
      <c r="J435" s="3"/>
      <c r="K435" s="3"/>
      <c r="L435" s="2"/>
      <c r="M435" s="2"/>
      <c r="N435" s="2"/>
      <c r="O435" s="3"/>
      <c r="P435" s="2"/>
      <c r="Q435" s="4"/>
      <c r="R435" s="2"/>
      <c r="S435" s="4"/>
      <c r="T435" s="4"/>
      <c r="U435" s="4"/>
      <c r="V435" s="4"/>
      <c r="W435" s="33"/>
      <c r="X435" s="33"/>
      <c r="Y435" s="33"/>
      <c r="Z435" s="33"/>
    </row>
    <row r="436" ht="12.75" customHeight="1">
      <c r="A436" s="33"/>
      <c r="B436" s="2"/>
      <c r="C436" s="2"/>
      <c r="D436" s="2"/>
      <c r="E436" s="2"/>
      <c r="F436" s="2"/>
      <c r="G436" s="2"/>
      <c r="H436" s="2"/>
      <c r="I436" s="4"/>
      <c r="J436" s="3"/>
      <c r="K436" s="3"/>
      <c r="L436" s="2"/>
      <c r="M436" s="2"/>
      <c r="N436" s="2"/>
      <c r="O436" s="3"/>
      <c r="P436" s="2"/>
      <c r="Q436" s="4"/>
      <c r="R436" s="2"/>
      <c r="S436" s="4"/>
      <c r="T436" s="4"/>
      <c r="U436" s="4"/>
      <c r="V436" s="4"/>
      <c r="W436" s="33"/>
      <c r="X436" s="33"/>
      <c r="Y436" s="33"/>
      <c r="Z436" s="33"/>
    </row>
    <row r="437" ht="12.75" customHeight="1">
      <c r="A437" s="33"/>
      <c r="B437" s="2"/>
      <c r="C437" s="2"/>
      <c r="D437" s="2"/>
      <c r="E437" s="2"/>
      <c r="F437" s="2"/>
      <c r="G437" s="2"/>
      <c r="H437" s="2"/>
      <c r="I437" s="4"/>
      <c r="J437" s="3"/>
      <c r="K437" s="3"/>
      <c r="L437" s="2"/>
      <c r="M437" s="2"/>
      <c r="N437" s="2"/>
      <c r="O437" s="3"/>
      <c r="P437" s="2"/>
      <c r="Q437" s="4"/>
      <c r="R437" s="2"/>
      <c r="S437" s="4"/>
      <c r="T437" s="4"/>
      <c r="U437" s="4"/>
      <c r="V437" s="4"/>
      <c r="W437" s="33"/>
      <c r="X437" s="33"/>
      <c r="Y437" s="33"/>
      <c r="Z437" s="33"/>
    </row>
    <row r="438" ht="12.75" customHeight="1">
      <c r="A438" s="33"/>
      <c r="B438" s="2"/>
      <c r="C438" s="2"/>
      <c r="D438" s="2"/>
      <c r="E438" s="2"/>
      <c r="F438" s="2"/>
      <c r="G438" s="2"/>
      <c r="H438" s="2"/>
      <c r="I438" s="4"/>
      <c r="J438" s="3"/>
      <c r="K438" s="3"/>
      <c r="L438" s="2"/>
      <c r="M438" s="2"/>
      <c r="N438" s="2"/>
      <c r="O438" s="3"/>
      <c r="P438" s="2"/>
      <c r="Q438" s="4"/>
      <c r="R438" s="2"/>
      <c r="S438" s="4"/>
      <c r="T438" s="4"/>
      <c r="U438" s="4"/>
      <c r="V438" s="4"/>
      <c r="W438" s="33"/>
      <c r="X438" s="33"/>
      <c r="Y438" s="33"/>
      <c r="Z438" s="33"/>
    </row>
    <row r="439" ht="12.75" customHeight="1">
      <c r="A439" s="33"/>
      <c r="B439" s="2"/>
      <c r="C439" s="2"/>
      <c r="D439" s="2"/>
      <c r="E439" s="2"/>
      <c r="F439" s="2"/>
      <c r="G439" s="2"/>
      <c r="H439" s="2"/>
      <c r="I439" s="4"/>
      <c r="J439" s="3"/>
      <c r="K439" s="3"/>
      <c r="L439" s="2"/>
      <c r="M439" s="2"/>
      <c r="N439" s="2"/>
      <c r="O439" s="3"/>
      <c r="P439" s="2"/>
      <c r="Q439" s="4"/>
      <c r="R439" s="2"/>
      <c r="S439" s="4"/>
      <c r="T439" s="4"/>
      <c r="U439" s="4"/>
      <c r="V439" s="4"/>
      <c r="W439" s="33"/>
      <c r="X439" s="33"/>
      <c r="Y439" s="33"/>
      <c r="Z439" s="33"/>
    </row>
    <row r="440" ht="12.75" customHeight="1">
      <c r="A440" s="33"/>
      <c r="B440" s="2"/>
      <c r="C440" s="2"/>
      <c r="D440" s="2"/>
      <c r="E440" s="2"/>
      <c r="F440" s="2"/>
      <c r="G440" s="2"/>
      <c r="H440" s="2"/>
      <c r="I440" s="4"/>
      <c r="J440" s="3"/>
      <c r="K440" s="3"/>
      <c r="L440" s="2"/>
      <c r="M440" s="2"/>
      <c r="N440" s="2"/>
      <c r="O440" s="3"/>
      <c r="P440" s="2"/>
      <c r="Q440" s="4"/>
      <c r="R440" s="2"/>
      <c r="S440" s="4"/>
      <c r="T440" s="4"/>
      <c r="U440" s="4"/>
      <c r="V440" s="4"/>
      <c r="W440" s="33"/>
      <c r="X440" s="33"/>
      <c r="Y440" s="33"/>
      <c r="Z440" s="33"/>
    </row>
    <row r="441" ht="12.75" customHeight="1">
      <c r="A441" s="33"/>
      <c r="B441" s="2"/>
      <c r="C441" s="2"/>
      <c r="D441" s="2"/>
      <c r="E441" s="2"/>
      <c r="F441" s="2"/>
      <c r="G441" s="2"/>
      <c r="H441" s="2"/>
      <c r="I441" s="4"/>
      <c r="J441" s="3"/>
      <c r="K441" s="3"/>
      <c r="L441" s="2"/>
      <c r="M441" s="2"/>
      <c r="N441" s="2"/>
      <c r="O441" s="3"/>
      <c r="P441" s="2"/>
      <c r="Q441" s="4"/>
      <c r="R441" s="2"/>
      <c r="S441" s="4"/>
      <c r="T441" s="4"/>
      <c r="U441" s="4"/>
      <c r="V441" s="4"/>
      <c r="W441" s="33"/>
      <c r="X441" s="33"/>
      <c r="Y441" s="33"/>
      <c r="Z441" s="33"/>
    </row>
    <row r="442" ht="12.75" customHeight="1">
      <c r="A442" s="33"/>
      <c r="B442" s="2"/>
      <c r="C442" s="2"/>
      <c r="D442" s="2"/>
      <c r="E442" s="2"/>
      <c r="F442" s="2"/>
      <c r="G442" s="2"/>
      <c r="H442" s="2"/>
      <c r="I442" s="4"/>
      <c r="J442" s="3"/>
      <c r="K442" s="3"/>
      <c r="L442" s="2"/>
      <c r="M442" s="2"/>
      <c r="N442" s="2"/>
      <c r="O442" s="3"/>
      <c r="P442" s="2"/>
      <c r="Q442" s="4"/>
      <c r="R442" s="2"/>
      <c r="S442" s="4"/>
      <c r="T442" s="4"/>
      <c r="U442" s="4"/>
      <c r="V442" s="4"/>
      <c r="W442" s="33"/>
      <c r="X442" s="33"/>
      <c r="Y442" s="33"/>
      <c r="Z442" s="33"/>
    </row>
    <row r="443" ht="12.75" customHeight="1">
      <c r="A443" s="33"/>
      <c r="B443" s="2"/>
      <c r="C443" s="2"/>
      <c r="D443" s="2"/>
      <c r="E443" s="2"/>
      <c r="F443" s="2"/>
      <c r="G443" s="2"/>
      <c r="H443" s="2"/>
      <c r="I443" s="4"/>
      <c r="J443" s="3"/>
      <c r="K443" s="3"/>
      <c r="L443" s="2"/>
      <c r="M443" s="2"/>
      <c r="N443" s="2"/>
      <c r="O443" s="3"/>
      <c r="P443" s="2"/>
      <c r="Q443" s="4"/>
      <c r="R443" s="2"/>
      <c r="S443" s="4"/>
      <c r="T443" s="4"/>
      <c r="U443" s="4"/>
      <c r="V443" s="4"/>
      <c r="W443" s="33"/>
      <c r="X443" s="33"/>
      <c r="Y443" s="33"/>
      <c r="Z443" s="33"/>
    </row>
    <row r="444" ht="12.75" customHeight="1">
      <c r="A444" s="33"/>
      <c r="B444" s="2"/>
      <c r="C444" s="2"/>
      <c r="D444" s="2"/>
      <c r="E444" s="2"/>
      <c r="F444" s="2"/>
      <c r="G444" s="2"/>
      <c r="H444" s="2"/>
      <c r="I444" s="4"/>
      <c r="J444" s="3"/>
      <c r="K444" s="3"/>
      <c r="L444" s="2"/>
      <c r="M444" s="2"/>
      <c r="N444" s="2"/>
      <c r="O444" s="3"/>
      <c r="P444" s="2"/>
      <c r="Q444" s="4"/>
      <c r="R444" s="2"/>
      <c r="S444" s="4"/>
      <c r="T444" s="4"/>
      <c r="U444" s="4"/>
      <c r="V444" s="4"/>
      <c r="W444" s="33"/>
      <c r="X444" s="33"/>
      <c r="Y444" s="33"/>
      <c r="Z444" s="33"/>
    </row>
    <row r="445" ht="12.75" customHeight="1">
      <c r="A445" s="33"/>
      <c r="B445" s="2"/>
      <c r="C445" s="2"/>
      <c r="D445" s="2"/>
      <c r="E445" s="2"/>
      <c r="F445" s="2"/>
      <c r="G445" s="2"/>
      <c r="H445" s="2"/>
      <c r="I445" s="4"/>
      <c r="J445" s="3"/>
      <c r="K445" s="3"/>
      <c r="L445" s="2"/>
      <c r="M445" s="2"/>
      <c r="N445" s="2"/>
      <c r="O445" s="3"/>
      <c r="P445" s="2"/>
      <c r="Q445" s="4"/>
      <c r="R445" s="2"/>
      <c r="S445" s="4"/>
      <c r="T445" s="4"/>
      <c r="U445" s="4"/>
      <c r="V445" s="4"/>
      <c r="W445" s="33"/>
      <c r="X445" s="33"/>
      <c r="Y445" s="33"/>
      <c r="Z445" s="33"/>
    </row>
    <row r="446" ht="12.75" customHeight="1">
      <c r="A446" s="33"/>
      <c r="B446" s="2"/>
      <c r="C446" s="2"/>
      <c r="D446" s="2"/>
      <c r="E446" s="2"/>
      <c r="F446" s="2"/>
      <c r="G446" s="2"/>
      <c r="H446" s="2"/>
      <c r="I446" s="4"/>
      <c r="J446" s="3"/>
      <c r="K446" s="3"/>
      <c r="L446" s="2"/>
      <c r="M446" s="2"/>
      <c r="N446" s="2"/>
      <c r="O446" s="3"/>
      <c r="P446" s="2"/>
      <c r="Q446" s="4"/>
      <c r="R446" s="2"/>
      <c r="S446" s="4"/>
      <c r="T446" s="4"/>
      <c r="U446" s="4"/>
      <c r="V446" s="4"/>
      <c r="W446" s="33"/>
      <c r="X446" s="33"/>
      <c r="Y446" s="33"/>
      <c r="Z446" s="33"/>
    </row>
    <row r="447" ht="12.75" customHeight="1">
      <c r="A447" s="33"/>
      <c r="B447" s="2"/>
      <c r="C447" s="2"/>
      <c r="D447" s="2"/>
      <c r="E447" s="2"/>
      <c r="F447" s="2"/>
      <c r="G447" s="2"/>
      <c r="H447" s="2"/>
      <c r="I447" s="4"/>
      <c r="J447" s="3"/>
      <c r="K447" s="3"/>
      <c r="L447" s="2"/>
      <c r="M447" s="2"/>
      <c r="N447" s="2"/>
      <c r="O447" s="3"/>
      <c r="P447" s="2"/>
      <c r="Q447" s="4"/>
      <c r="R447" s="2"/>
      <c r="S447" s="4"/>
      <c r="T447" s="4"/>
      <c r="U447" s="4"/>
      <c r="V447" s="4"/>
      <c r="W447" s="33"/>
      <c r="X447" s="33"/>
      <c r="Y447" s="33"/>
      <c r="Z447" s="33"/>
    </row>
    <row r="448" ht="12.75" customHeight="1">
      <c r="A448" s="33"/>
      <c r="B448" s="2"/>
      <c r="C448" s="2"/>
      <c r="D448" s="2"/>
      <c r="E448" s="2"/>
      <c r="F448" s="2"/>
      <c r="G448" s="2"/>
      <c r="H448" s="2"/>
      <c r="I448" s="4"/>
      <c r="J448" s="3"/>
      <c r="K448" s="3"/>
      <c r="L448" s="2"/>
      <c r="M448" s="2"/>
      <c r="N448" s="2"/>
      <c r="O448" s="3"/>
      <c r="P448" s="2"/>
      <c r="Q448" s="4"/>
      <c r="R448" s="2"/>
      <c r="S448" s="4"/>
      <c r="T448" s="4"/>
      <c r="U448" s="4"/>
      <c r="V448" s="4"/>
      <c r="W448" s="33"/>
      <c r="X448" s="33"/>
      <c r="Y448" s="33"/>
      <c r="Z448" s="33"/>
    </row>
    <row r="449" ht="12.75" customHeight="1">
      <c r="A449" s="33"/>
      <c r="B449" s="2"/>
      <c r="C449" s="2"/>
      <c r="D449" s="2"/>
      <c r="E449" s="2"/>
      <c r="F449" s="2"/>
      <c r="G449" s="2"/>
      <c r="H449" s="2"/>
      <c r="I449" s="4"/>
      <c r="J449" s="3"/>
      <c r="K449" s="3"/>
      <c r="L449" s="2"/>
      <c r="M449" s="2"/>
      <c r="N449" s="2"/>
      <c r="O449" s="3"/>
      <c r="P449" s="2"/>
      <c r="Q449" s="4"/>
      <c r="R449" s="2"/>
      <c r="S449" s="4"/>
      <c r="T449" s="4"/>
      <c r="U449" s="4"/>
      <c r="V449" s="4"/>
      <c r="W449" s="33"/>
      <c r="X449" s="33"/>
      <c r="Y449" s="33"/>
      <c r="Z449" s="33"/>
    </row>
    <row r="450" ht="12.75" customHeight="1">
      <c r="A450" s="33"/>
      <c r="B450" s="2"/>
      <c r="C450" s="2"/>
      <c r="D450" s="2"/>
      <c r="E450" s="2"/>
      <c r="F450" s="2"/>
      <c r="G450" s="2"/>
      <c r="H450" s="2"/>
      <c r="I450" s="4"/>
      <c r="J450" s="3"/>
      <c r="K450" s="3"/>
      <c r="L450" s="2"/>
      <c r="M450" s="2"/>
      <c r="N450" s="2"/>
      <c r="O450" s="3"/>
      <c r="P450" s="2"/>
      <c r="Q450" s="4"/>
      <c r="R450" s="2"/>
      <c r="S450" s="4"/>
      <c r="T450" s="4"/>
      <c r="U450" s="4"/>
      <c r="V450" s="4"/>
      <c r="W450" s="33"/>
      <c r="X450" s="33"/>
      <c r="Y450" s="33"/>
      <c r="Z450" s="33"/>
    </row>
    <row r="451" ht="12.75" customHeight="1">
      <c r="A451" s="33"/>
      <c r="B451" s="2"/>
      <c r="C451" s="2"/>
      <c r="D451" s="2"/>
      <c r="E451" s="2"/>
      <c r="F451" s="2"/>
      <c r="G451" s="2"/>
      <c r="H451" s="2"/>
      <c r="I451" s="4"/>
      <c r="J451" s="3"/>
      <c r="K451" s="3"/>
      <c r="L451" s="2"/>
      <c r="M451" s="2"/>
      <c r="N451" s="2"/>
      <c r="O451" s="3"/>
      <c r="P451" s="2"/>
      <c r="Q451" s="4"/>
      <c r="R451" s="2"/>
      <c r="S451" s="4"/>
      <c r="T451" s="4"/>
      <c r="U451" s="4"/>
      <c r="V451" s="4"/>
      <c r="W451" s="33"/>
      <c r="X451" s="33"/>
      <c r="Y451" s="33"/>
      <c r="Z451" s="33"/>
    </row>
    <row r="452" ht="12.75" customHeight="1">
      <c r="A452" s="33"/>
      <c r="B452" s="2"/>
      <c r="C452" s="2"/>
      <c r="D452" s="2"/>
      <c r="E452" s="2"/>
      <c r="F452" s="2"/>
      <c r="G452" s="2"/>
      <c r="H452" s="2"/>
      <c r="I452" s="4"/>
      <c r="J452" s="3"/>
      <c r="K452" s="3"/>
      <c r="L452" s="2"/>
      <c r="M452" s="2"/>
      <c r="N452" s="2"/>
      <c r="O452" s="3"/>
      <c r="P452" s="2"/>
      <c r="Q452" s="4"/>
      <c r="R452" s="2"/>
      <c r="S452" s="4"/>
      <c r="T452" s="4"/>
      <c r="U452" s="4"/>
      <c r="V452" s="4"/>
      <c r="W452" s="33"/>
      <c r="X452" s="33"/>
      <c r="Y452" s="33"/>
      <c r="Z452" s="33"/>
    </row>
    <row r="453" ht="12.75" customHeight="1">
      <c r="A453" s="33"/>
      <c r="B453" s="2"/>
      <c r="C453" s="2"/>
      <c r="D453" s="2"/>
      <c r="E453" s="2"/>
      <c r="F453" s="2"/>
      <c r="G453" s="2"/>
      <c r="H453" s="2"/>
      <c r="I453" s="4"/>
      <c r="J453" s="3"/>
      <c r="K453" s="3"/>
      <c r="L453" s="2"/>
      <c r="M453" s="2"/>
      <c r="N453" s="2"/>
      <c r="O453" s="3"/>
      <c r="P453" s="2"/>
      <c r="Q453" s="4"/>
      <c r="R453" s="2"/>
      <c r="S453" s="4"/>
      <c r="T453" s="4"/>
      <c r="U453" s="4"/>
      <c r="V453" s="4"/>
      <c r="W453" s="33"/>
      <c r="X453" s="33"/>
      <c r="Y453" s="33"/>
      <c r="Z453" s="33"/>
    </row>
    <row r="454" ht="12.75" customHeight="1">
      <c r="A454" s="33"/>
      <c r="B454" s="2"/>
      <c r="C454" s="2"/>
      <c r="D454" s="2"/>
      <c r="E454" s="2"/>
      <c r="F454" s="2"/>
      <c r="G454" s="2"/>
      <c r="H454" s="2"/>
      <c r="I454" s="4"/>
      <c r="J454" s="3"/>
      <c r="K454" s="3"/>
      <c r="L454" s="2"/>
      <c r="M454" s="2"/>
      <c r="N454" s="2"/>
      <c r="O454" s="3"/>
      <c r="P454" s="2"/>
      <c r="Q454" s="4"/>
      <c r="R454" s="2"/>
      <c r="S454" s="4"/>
      <c r="T454" s="4"/>
      <c r="U454" s="4"/>
      <c r="V454" s="4"/>
      <c r="W454" s="33"/>
      <c r="X454" s="33"/>
      <c r="Y454" s="33"/>
      <c r="Z454" s="33"/>
    </row>
    <row r="455" ht="12.75" customHeight="1">
      <c r="A455" s="33"/>
      <c r="B455" s="2"/>
      <c r="C455" s="2"/>
      <c r="D455" s="2"/>
      <c r="E455" s="2"/>
      <c r="F455" s="2"/>
      <c r="G455" s="2"/>
      <c r="H455" s="2"/>
      <c r="I455" s="4"/>
      <c r="J455" s="3"/>
      <c r="K455" s="3"/>
      <c r="L455" s="2"/>
      <c r="M455" s="2"/>
      <c r="N455" s="2"/>
      <c r="O455" s="3"/>
      <c r="P455" s="2"/>
      <c r="Q455" s="4"/>
      <c r="R455" s="2"/>
      <c r="S455" s="4"/>
      <c r="T455" s="4"/>
      <c r="U455" s="4"/>
      <c r="V455" s="4"/>
      <c r="W455" s="33"/>
      <c r="X455" s="33"/>
      <c r="Y455" s="33"/>
      <c r="Z455" s="33"/>
    </row>
    <row r="456" ht="12.75" customHeight="1">
      <c r="A456" s="33"/>
      <c r="B456" s="2"/>
      <c r="C456" s="2"/>
      <c r="D456" s="2"/>
      <c r="E456" s="2"/>
      <c r="F456" s="2"/>
      <c r="G456" s="2"/>
      <c r="H456" s="2"/>
      <c r="I456" s="4"/>
      <c r="J456" s="3"/>
      <c r="K456" s="3"/>
      <c r="L456" s="2"/>
      <c r="M456" s="2"/>
      <c r="N456" s="2"/>
      <c r="O456" s="3"/>
      <c r="P456" s="2"/>
      <c r="Q456" s="4"/>
      <c r="R456" s="2"/>
      <c r="S456" s="4"/>
      <c r="T456" s="4"/>
      <c r="U456" s="4"/>
      <c r="V456" s="4"/>
      <c r="W456" s="33"/>
      <c r="X456" s="33"/>
      <c r="Y456" s="33"/>
      <c r="Z456" s="33"/>
    </row>
    <row r="457" ht="12.75" customHeight="1">
      <c r="A457" s="33"/>
      <c r="B457" s="2"/>
      <c r="C457" s="2"/>
      <c r="D457" s="2"/>
      <c r="E457" s="2"/>
      <c r="F457" s="2"/>
      <c r="G457" s="2"/>
      <c r="H457" s="2"/>
      <c r="I457" s="4"/>
      <c r="J457" s="3"/>
      <c r="K457" s="3"/>
      <c r="L457" s="2"/>
      <c r="M457" s="2"/>
      <c r="N457" s="2"/>
      <c r="O457" s="3"/>
      <c r="P457" s="2"/>
      <c r="Q457" s="4"/>
      <c r="R457" s="2"/>
      <c r="S457" s="4"/>
      <c r="T457" s="4"/>
      <c r="U457" s="4"/>
      <c r="V457" s="4"/>
      <c r="W457" s="33"/>
      <c r="X457" s="33"/>
      <c r="Y457" s="33"/>
      <c r="Z457" s="33"/>
    </row>
    <row r="458" ht="12.75" customHeight="1">
      <c r="A458" s="33"/>
      <c r="B458" s="2"/>
      <c r="C458" s="2"/>
      <c r="D458" s="2"/>
      <c r="E458" s="2"/>
      <c r="F458" s="2"/>
      <c r="G458" s="2"/>
      <c r="H458" s="2"/>
      <c r="I458" s="4"/>
      <c r="J458" s="3"/>
      <c r="K458" s="3"/>
      <c r="L458" s="2"/>
      <c r="M458" s="2"/>
      <c r="N458" s="2"/>
      <c r="O458" s="3"/>
      <c r="P458" s="2"/>
      <c r="Q458" s="4"/>
      <c r="R458" s="2"/>
      <c r="S458" s="4"/>
      <c r="T458" s="4"/>
      <c r="U458" s="4"/>
      <c r="V458" s="4"/>
      <c r="W458" s="33"/>
      <c r="X458" s="33"/>
      <c r="Y458" s="33"/>
      <c r="Z458" s="33"/>
    </row>
    <row r="459" ht="12.75" customHeight="1">
      <c r="A459" s="33"/>
      <c r="B459" s="2"/>
      <c r="C459" s="2"/>
      <c r="D459" s="2"/>
      <c r="E459" s="2"/>
      <c r="F459" s="2"/>
      <c r="G459" s="2"/>
      <c r="H459" s="2"/>
      <c r="I459" s="4"/>
      <c r="J459" s="3"/>
      <c r="K459" s="3"/>
      <c r="L459" s="2"/>
      <c r="M459" s="2"/>
      <c r="N459" s="2"/>
      <c r="O459" s="3"/>
      <c r="P459" s="2"/>
      <c r="Q459" s="4"/>
      <c r="R459" s="2"/>
      <c r="S459" s="4"/>
      <c r="T459" s="4"/>
      <c r="U459" s="4"/>
      <c r="V459" s="4"/>
      <c r="W459" s="33"/>
      <c r="X459" s="33"/>
      <c r="Y459" s="33"/>
      <c r="Z459" s="33"/>
    </row>
    <row r="460" ht="12.75" customHeight="1">
      <c r="A460" s="33"/>
      <c r="B460" s="2"/>
      <c r="C460" s="2"/>
      <c r="D460" s="2"/>
      <c r="E460" s="2"/>
      <c r="F460" s="2"/>
      <c r="G460" s="2"/>
      <c r="H460" s="2"/>
      <c r="I460" s="4"/>
      <c r="J460" s="3"/>
      <c r="K460" s="3"/>
      <c r="L460" s="2"/>
      <c r="M460" s="2"/>
      <c r="N460" s="2"/>
      <c r="O460" s="3"/>
      <c r="P460" s="2"/>
      <c r="Q460" s="4"/>
      <c r="R460" s="2"/>
      <c r="S460" s="4"/>
      <c r="T460" s="4"/>
      <c r="U460" s="4"/>
      <c r="V460" s="4"/>
      <c r="W460" s="33"/>
      <c r="X460" s="33"/>
      <c r="Y460" s="33"/>
      <c r="Z460" s="33"/>
    </row>
    <row r="461" ht="12.75" customHeight="1">
      <c r="A461" s="33"/>
      <c r="B461" s="2"/>
      <c r="C461" s="2"/>
      <c r="D461" s="2"/>
      <c r="E461" s="2"/>
      <c r="F461" s="2"/>
      <c r="G461" s="2"/>
      <c r="H461" s="2"/>
      <c r="I461" s="4"/>
      <c r="J461" s="3"/>
      <c r="K461" s="3"/>
      <c r="L461" s="2"/>
      <c r="M461" s="2"/>
      <c r="N461" s="2"/>
      <c r="O461" s="3"/>
      <c r="P461" s="2"/>
      <c r="Q461" s="4"/>
      <c r="R461" s="2"/>
      <c r="S461" s="4"/>
      <c r="T461" s="4"/>
      <c r="U461" s="4"/>
      <c r="V461" s="4"/>
      <c r="W461" s="33"/>
      <c r="X461" s="33"/>
      <c r="Y461" s="33"/>
      <c r="Z461" s="33"/>
    </row>
    <row r="462" ht="12.75" customHeight="1">
      <c r="A462" s="33"/>
      <c r="B462" s="2"/>
      <c r="C462" s="2"/>
      <c r="D462" s="2"/>
      <c r="E462" s="2"/>
      <c r="F462" s="2"/>
      <c r="G462" s="2"/>
      <c r="H462" s="2"/>
      <c r="I462" s="4"/>
      <c r="J462" s="3"/>
      <c r="K462" s="3"/>
      <c r="L462" s="2"/>
      <c r="M462" s="2"/>
      <c r="N462" s="2"/>
      <c r="O462" s="3"/>
      <c r="P462" s="2"/>
      <c r="Q462" s="4"/>
      <c r="R462" s="2"/>
      <c r="S462" s="4"/>
      <c r="T462" s="4"/>
      <c r="U462" s="4"/>
      <c r="V462" s="4"/>
      <c r="W462" s="33"/>
      <c r="X462" s="33"/>
      <c r="Y462" s="33"/>
      <c r="Z462" s="33"/>
    </row>
    <row r="463" ht="12.75" customHeight="1">
      <c r="A463" s="33"/>
      <c r="B463" s="2"/>
      <c r="C463" s="2"/>
      <c r="D463" s="2"/>
      <c r="E463" s="2"/>
      <c r="F463" s="2"/>
      <c r="G463" s="2"/>
      <c r="H463" s="2"/>
      <c r="I463" s="4"/>
      <c r="J463" s="3"/>
      <c r="K463" s="3"/>
      <c r="L463" s="2"/>
      <c r="M463" s="2"/>
      <c r="N463" s="2"/>
      <c r="O463" s="3"/>
      <c r="P463" s="2"/>
      <c r="Q463" s="4"/>
      <c r="R463" s="2"/>
      <c r="S463" s="4"/>
      <c r="T463" s="4"/>
      <c r="U463" s="4"/>
      <c r="V463" s="4"/>
      <c r="W463" s="33"/>
      <c r="X463" s="33"/>
      <c r="Y463" s="33"/>
      <c r="Z463" s="33"/>
    </row>
    <row r="464" ht="12.75" customHeight="1">
      <c r="A464" s="33"/>
      <c r="B464" s="2"/>
      <c r="C464" s="2"/>
      <c r="D464" s="2"/>
      <c r="E464" s="2"/>
      <c r="F464" s="2"/>
      <c r="G464" s="2"/>
      <c r="H464" s="2"/>
      <c r="I464" s="4"/>
      <c r="J464" s="3"/>
      <c r="K464" s="3"/>
      <c r="L464" s="2"/>
      <c r="M464" s="2"/>
      <c r="N464" s="2"/>
      <c r="O464" s="3"/>
      <c r="P464" s="2"/>
      <c r="Q464" s="4"/>
      <c r="R464" s="2"/>
      <c r="S464" s="4"/>
      <c r="T464" s="4"/>
      <c r="U464" s="4"/>
      <c r="V464" s="4"/>
      <c r="W464" s="33"/>
      <c r="X464" s="33"/>
      <c r="Y464" s="33"/>
      <c r="Z464" s="33"/>
    </row>
    <row r="465" ht="12.75" customHeight="1">
      <c r="A465" s="33"/>
      <c r="B465" s="2"/>
      <c r="C465" s="2"/>
      <c r="D465" s="2"/>
      <c r="E465" s="2"/>
      <c r="F465" s="2"/>
      <c r="G465" s="2"/>
      <c r="H465" s="2"/>
      <c r="I465" s="4"/>
      <c r="J465" s="3"/>
      <c r="K465" s="3"/>
      <c r="L465" s="2"/>
      <c r="M465" s="2"/>
      <c r="N465" s="2"/>
      <c r="O465" s="3"/>
      <c r="P465" s="2"/>
      <c r="Q465" s="4"/>
      <c r="R465" s="2"/>
      <c r="S465" s="4"/>
      <c r="T465" s="4"/>
      <c r="U465" s="4"/>
      <c r="V465" s="4"/>
      <c r="W465" s="33"/>
      <c r="X465" s="33"/>
      <c r="Y465" s="33"/>
      <c r="Z465" s="33"/>
    </row>
    <row r="466" ht="12.75" customHeight="1">
      <c r="A466" s="33"/>
      <c r="B466" s="2"/>
      <c r="C466" s="2"/>
      <c r="D466" s="2"/>
      <c r="E466" s="2"/>
      <c r="F466" s="2"/>
      <c r="G466" s="2"/>
      <c r="H466" s="2"/>
      <c r="I466" s="4"/>
      <c r="J466" s="3"/>
      <c r="K466" s="3"/>
      <c r="L466" s="2"/>
      <c r="M466" s="2"/>
      <c r="N466" s="2"/>
      <c r="O466" s="3"/>
      <c r="P466" s="2"/>
      <c r="Q466" s="4"/>
      <c r="R466" s="2"/>
      <c r="S466" s="4"/>
      <c r="T466" s="4"/>
      <c r="U466" s="4"/>
      <c r="V466" s="4"/>
      <c r="W466" s="33"/>
      <c r="X466" s="33"/>
      <c r="Y466" s="33"/>
      <c r="Z466" s="33"/>
    </row>
    <row r="467" ht="12.75" customHeight="1">
      <c r="A467" s="33"/>
      <c r="B467" s="2"/>
      <c r="C467" s="2"/>
      <c r="D467" s="2"/>
      <c r="E467" s="2"/>
      <c r="F467" s="2"/>
      <c r="G467" s="2"/>
      <c r="H467" s="2"/>
      <c r="I467" s="4"/>
      <c r="J467" s="3"/>
      <c r="K467" s="3"/>
      <c r="L467" s="2"/>
      <c r="M467" s="2"/>
      <c r="N467" s="2"/>
      <c r="O467" s="3"/>
      <c r="P467" s="2"/>
      <c r="Q467" s="4"/>
      <c r="R467" s="2"/>
      <c r="S467" s="4"/>
      <c r="T467" s="4"/>
      <c r="U467" s="4"/>
      <c r="V467" s="4"/>
      <c r="W467" s="33"/>
      <c r="X467" s="33"/>
      <c r="Y467" s="33"/>
      <c r="Z467" s="33"/>
    </row>
    <row r="468" ht="12.75" customHeight="1">
      <c r="A468" s="33"/>
      <c r="B468" s="2"/>
      <c r="C468" s="2"/>
      <c r="D468" s="2"/>
      <c r="E468" s="2"/>
      <c r="F468" s="2"/>
      <c r="G468" s="2"/>
      <c r="H468" s="2"/>
      <c r="I468" s="4"/>
      <c r="J468" s="3"/>
      <c r="K468" s="3"/>
      <c r="L468" s="2"/>
      <c r="M468" s="2"/>
      <c r="N468" s="2"/>
      <c r="O468" s="3"/>
      <c r="P468" s="2"/>
      <c r="Q468" s="4"/>
      <c r="R468" s="2"/>
      <c r="S468" s="4"/>
      <c r="T468" s="4"/>
      <c r="U468" s="4"/>
      <c r="V468" s="4"/>
      <c r="W468" s="33"/>
      <c r="X468" s="33"/>
      <c r="Y468" s="33"/>
      <c r="Z468" s="33"/>
    </row>
    <row r="469" ht="12.75" customHeight="1">
      <c r="A469" s="33"/>
      <c r="B469" s="2"/>
      <c r="C469" s="2"/>
      <c r="D469" s="2"/>
      <c r="E469" s="2"/>
      <c r="F469" s="2"/>
      <c r="G469" s="2"/>
      <c r="H469" s="2"/>
      <c r="I469" s="4"/>
      <c r="J469" s="3"/>
      <c r="K469" s="3"/>
      <c r="L469" s="2"/>
      <c r="M469" s="2"/>
      <c r="N469" s="2"/>
      <c r="O469" s="3"/>
      <c r="P469" s="2"/>
      <c r="Q469" s="4"/>
      <c r="R469" s="2"/>
      <c r="S469" s="4"/>
      <c r="T469" s="4"/>
      <c r="U469" s="4"/>
      <c r="V469" s="4"/>
      <c r="W469" s="33"/>
      <c r="X469" s="33"/>
      <c r="Y469" s="33"/>
      <c r="Z469" s="33"/>
    </row>
    <row r="470" ht="12.75" customHeight="1">
      <c r="A470" s="33"/>
      <c r="B470" s="2"/>
      <c r="C470" s="2"/>
      <c r="D470" s="2"/>
      <c r="E470" s="2"/>
      <c r="F470" s="2"/>
      <c r="G470" s="2"/>
      <c r="H470" s="2"/>
      <c r="I470" s="4"/>
      <c r="J470" s="3"/>
      <c r="K470" s="3"/>
      <c r="L470" s="2"/>
      <c r="M470" s="2"/>
      <c r="N470" s="2"/>
      <c r="O470" s="3"/>
      <c r="P470" s="2"/>
      <c r="Q470" s="4"/>
      <c r="R470" s="2"/>
      <c r="S470" s="4"/>
      <c r="T470" s="4"/>
      <c r="U470" s="4"/>
      <c r="V470" s="4"/>
      <c r="W470" s="33"/>
      <c r="X470" s="33"/>
      <c r="Y470" s="33"/>
      <c r="Z470" s="33"/>
    </row>
    <row r="471" ht="12.75" customHeight="1">
      <c r="A471" s="33"/>
      <c r="B471" s="2"/>
      <c r="C471" s="2"/>
      <c r="D471" s="2"/>
      <c r="E471" s="2"/>
      <c r="F471" s="2"/>
      <c r="G471" s="2"/>
      <c r="H471" s="2"/>
      <c r="I471" s="4"/>
      <c r="J471" s="3"/>
      <c r="K471" s="3"/>
      <c r="L471" s="2"/>
      <c r="M471" s="2"/>
      <c r="N471" s="2"/>
      <c r="O471" s="3"/>
      <c r="P471" s="2"/>
      <c r="Q471" s="4"/>
      <c r="R471" s="2"/>
      <c r="S471" s="4"/>
      <c r="T471" s="4"/>
      <c r="U471" s="4"/>
      <c r="V471" s="4"/>
      <c r="W471" s="33"/>
      <c r="X471" s="33"/>
      <c r="Y471" s="33"/>
      <c r="Z471" s="33"/>
    </row>
    <row r="472" ht="12.75" customHeight="1">
      <c r="A472" s="33"/>
      <c r="B472" s="2"/>
      <c r="C472" s="2"/>
      <c r="D472" s="2"/>
      <c r="E472" s="2"/>
      <c r="F472" s="2"/>
      <c r="G472" s="2"/>
      <c r="H472" s="2"/>
      <c r="I472" s="4"/>
      <c r="J472" s="3"/>
      <c r="K472" s="3"/>
      <c r="L472" s="2"/>
      <c r="M472" s="2"/>
      <c r="N472" s="2"/>
      <c r="O472" s="3"/>
      <c r="P472" s="2"/>
      <c r="Q472" s="4"/>
      <c r="R472" s="2"/>
      <c r="S472" s="4"/>
      <c r="T472" s="4"/>
      <c r="U472" s="4"/>
      <c r="V472" s="4"/>
      <c r="W472" s="33"/>
      <c r="X472" s="33"/>
      <c r="Y472" s="33"/>
      <c r="Z472" s="33"/>
    </row>
    <row r="473" ht="12.75" customHeight="1">
      <c r="A473" s="33"/>
      <c r="B473" s="2"/>
      <c r="C473" s="2"/>
      <c r="D473" s="2"/>
      <c r="E473" s="2"/>
      <c r="F473" s="2"/>
      <c r="G473" s="2"/>
      <c r="H473" s="2"/>
      <c r="I473" s="4"/>
      <c r="J473" s="3"/>
      <c r="K473" s="3"/>
      <c r="L473" s="2"/>
      <c r="M473" s="2"/>
      <c r="N473" s="2"/>
      <c r="O473" s="3"/>
      <c r="P473" s="2"/>
      <c r="Q473" s="4"/>
      <c r="R473" s="2"/>
      <c r="S473" s="4"/>
      <c r="T473" s="4"/>
      <c r="U473" s="4"/>
      <c r="V473" s="4"/>
      <c r="W473" s="33"/>
      <c r="X473" s="33"/>
      <c r="Y473" s="33"/>
      <c r="Z473" s="33"/>
    </row>
    <row r="474" ht="12.75" customHeight="1">
      <c r="A474" s="33"/>
      <c r="B474" s="2"/>
      <c r="C474" s="2"/>
      <c r="D474" s="2"/>
      <c r="E474" s="2"/>
      <c r="F474" s="2"/>
      <c r="G474" s="2"/>
      <c r="H474" s="2"/>
      <c r="I474" s="4"/>
      <c r="J474" s="3"/>
      <c r="K474" s="3"/>
      <c r="L474" s="2"/>
      <c r="M474" s="2"/>
      <c r="N474" s="2"/>
      <c r="O474" s="3"/>
      <c r="P474" s="2"/>
      <c r="Q474" s="4"/>
      <c r="R474" s="2"/>
      <c r="S474" s="4"/>
      <c r="T474" s="4"/>
      <c r="U474" s="4"/>
      <c r="V474" s="4"/>
      <c r="W474" s="33"/>
      <c r="X474" s="33"/>
      <c r="Y474" s="33"/>
      <c r="Z474" s="33"/>
    </row>
    <row r="475" ht="12.75" customHeight="1">
      <c r="A475" s="33"/>
      <c r="B475" s="2"/>
      <c r="C475" s="2"/>
      <c r="D475" s="2"/>
      <c r="E475" s="2"/>
      <c r="F475" s="2"/>
      <c r="G475" s="2"/>
      <c r="H475" s="2"/>
      <c r="I475" s="4"/>
      <c r="J475" s="3"/>
      <c r="K475" s="3"/>
      <c r="L475" s="2"/>
      <c r="M475" s="2"/>
      <c r="N475" s="2"/>
      <c r="O475" s="3"/>
      <c r="P475" s="2"/>
      <c r="Q475" s="4"/>
      <c r="R475" s="2"/>
      <c r="S475" s="4"/>
      <c r="T475" s="4"/>
      <c r="U475" s="4"/>
      <c r="V475" s="4"/>
      <c r="W475" s="33"/>
      <c r="X475" s="33"/>
      <c r="Y475" s="33"/>
      <c r="Z475" s="33"/>
    </row>
    <row r="476" ht="12.75" customHeight="1">
      <c r="A476" s="33"/>
      <c r="B476" s="2"/>
      <c r="C476" s="2"/>
      <c r="D476" s="2"/>
      <c r="E476" s="2"/>
      <c r="F476" s="2"/>
      <c r="G476" s="2"/>
      <c r="H476" s="2"/>
      <c r="I476" s="4"/>
      <c r="J476" s="3"/>
      <c r="K476" s="3"/>
      <c r="L476" s="2"/>
      <c r="M476" s="2"/>
      <c r="N476" s="2"/>
      <c r="O476" s="3"/>
      <c r="P476" s="2"/>
      <c r="Q476" s="4"/>
      <c r="R476" s="2"/>
      <c r="S476" s="4"/>
      <c r="T476" s="4"/>
      <c r="U476" s="4"/>
      <c r="V476" s="4"/>
      <c r="W476" s="33"/>
      <c r="X476" s="33"/>
      <c r="Y476" s="33"/>
      <c r="Z476" s="33"/>
    </row>
    <row r="477" ht="12.75" customHeight="1">
      <c r="A477" s="33"/>
      <c r="B477" s="2"/>
      <c r="C477" s="2"/>
      <c r="D477" s="2"/>
      <c r="E477" s="2"/>
      <c r="F477" s="2"/>
      <c r="G477" s="2"/>
      <c r="H477" s="2"/>
      <c r="I477" s="4"/>
      <c r="J477" s="3"/>
      <c r="K477" s="3"/>
      <c r="L477" s="2"/>
      <c r="M477" s="2"/>
      <c r="N477" s="2"/>
      <c r="O477" s="3"/>
      <c r="P477" s="2"/>
      <c r="Q477" s="4"/>
      <c r="R477" s="2"/>
      <c r="S477" s="4"/>
      <c r="T477" s="4"/>
      <c r="U477" s="4"/>
      <c r="V477" s="4"/>
      <c r="W477" s="33"/>
      <c r="X477" s="33"/>
      <c r="Y477" s="33"/>
      <c r="Z477" s="33"/>
    </row>
    <row r="478" ht="12.75" customHeight="1">
      <c r="A478" s="33"/>
      <c r="B478" s="2"/>
      <c r="C478" s="2"/>
      <c r="D478" s="2"/>
      <c r="E478" s="2"/>
      <c r="F478" s="2"/>
      <c r="G478" s="2"/>
      <c r="H478" s="2"/>
      <c r="I478" s="4"/>
      <c r="J478" s="3"/>
      <c r="K478" s="3"/>
      <c r="L478" s="2"/>
      <c r="M478" s="2"/>
      <c r="N478" s="2"/>
      <c r="O478" s="3"/>
      <c r="P478" s="2"/>
      <c r="Q478" s="4"/>
      <c r="R478" s="2"/>
      <c r="S478" s="4"/>
      <c r="T478" s="4"/>
      <c r="U478" s="4"/>
      <c r="V478" s="4"/>
      <c r="W478" s="33"/>
      <c r="X478" s="33"/>
      <c r="Y478" s="33"/>
      <c r="Z478" s="33"/>
    </row>
    <row r="479" ht="12.75" customHeight="1">
      <c r="A479" s="33"/>
      <c r="B479" s="2"/>
      <c r="C479" s="2"/>
      <c r="D479" s="2"/>
      <c r="E479" s="2"/>
      <c r="F479" s="2"/>
      <c r="G479" s="2"/>
      <c r="H479" s="2"/>
      <c r="I479" s="4"/>
      <c r="J479" s="3"/>
      <c r="K479" s="3"/>
      <c r="L479" s="2"/>
      <c r="M479" s="2"/>
      <c r="N479" s="2"/>
      <c r="O479" s="3"/>
      <c r="P479" s="2"/>
      <c r="Q479" s="4"/>
      <c r="R479" s="2"/>
      <c r="S479" s="4"/>
      <c r="T479" s="4"/>
      <c r="U479" s="4"/>
      <c r="V479" s="4"/>
      <c r="W479" s="33"/>
      <c r="X479" s="33"/>
      <c r="Y479" s="33"/>
      <c r="Z479" s="33"/>
    </row>
    <row r="480" ht="12.75" customHeight="1">
      <c r="A480" s="33"/>
      <c r="B480" s="2"/>
      <c r="C480" s="2"/>
      <c r="D480" s="2"/>
      <c r="E480" s="2"/>
      <c r="F480" s="2"/>
      <c r="G480" s="2"/>
      <c r="H480" s="2"/>
      <c r="I480" s="4"/>
      <c r="J480" s="3"/>
      <c r="K480" s="3"/>
      <c r="L480" s="2"/>
      <c r="M480" s="2"/>
      <c r="N480" s="2"/>
      <c r="O480" s="3"/>
      <c r="P480" s="2"/>
      <c r="Q480" s="4"/>
      <c r="R480" s="2"/>
      <c r="S480" s="4"/>
      <c r="T480" s="4"/>
      <c r="U480" s="4"/>
      <c r="V480" s="4"/>
      <c r="W480" s="33"/>
      <c r="X480" s="33"/>
      <c r="Y480" s="33"/>
      <c r="Z480" s="33"/>
    </row>
    <row r="481" ht="12.75" customHeight="1">
      <c r="A481" s="33"/>
      <c r="B481" s="2"/>
      <c r="C481" s="2"/>
      <c r="D481" s="2"/>
      <c r="E481" s="2"/>
      <c r="F481" s="2"/>
      <c r="G481" s="2"/>
      <c r="H481" s="2"/>
      <c r="I481" s="4"/>
      <c r="J481" s="3"/>
      <c r="K481" s="3"/>
      <c r="L481" s="2"/>
      <c r="M481" s="2"/>
      <c r="N481" s="2"/>
      <c r="O481" s="3"/>
      <c r="P481" s="2"/>
      <c r="Q481" s="4"/>
      <c r="R481" s="2"/>
      <c r="S481" s="4"/>
      <c r="T481" s="4"/>
      <c r="U481" s="4"/>
      <c r="V481" s="4"/>
      <c r="W481" s="33"/>
      <c r="X481" s="33"/>
      <c r="Y481" s="33"/>
      <c r="Z481" s="33"/>
    </row>
    <row r="482" ht="12.75" customHeight="1">
      <c r="A482" s="33"/>
      <c r="B482" s="2"/>
      <c r="C482" s="2"/>
      <c r="D482" s="2"/>
      <c r="E482" s="2"/>
      <c r="F482" s="2"/>
      <c r="G482" s="2"/>
      <c r="H482" s="2"/>
      <c r="I482" s="4"/>
      <c r="J482" s="3"/>
      <c r="K482" s="3"/>
      <c r="L482" s="2"/>
      <c r="M482" s="2"/>
      <c r="N482" s="2"/>
      <c r="O482" s="3"/>
      <c r="P482" s="2"/>
      <c r="Q482" s="4"/>
      <c r="R482" s="2"/>
      <c r="S482" s="4"/>
      <c r="T482" s="4"/>
      <c r="U482" s="4"/>
      <c r="V482" s="4"/>
      <c r="W482" s="33"/>
      <c r="X482" s="33"/>
      <c r="Y482" s="33"/>
      <c r="Z482" s="33"/>
    </row>
    <row r="483" ht="12.75" customHeight="1">
      <c r="A483" s="33"/>
      <c r="B483" s="2"/>
      <c r="C483" s="2"/>
      <c r="D483" s="2"/>
      <c r="E483" s="2"/>
      <c r="F483" s="2"/>
      <c r="G483" s="2"/>
      <c r="H483" s="2"/>
      <c r="I483" s="4"/>
      <c r="J483" s="3"/>
      <c r="K483" s="3"/>
      <c r="L483" s="2"/>
      <c r="M483" s="2"/>
      <c r="N483" s="2"/>
      <c r="O483" s="3"/>
      <c r="P483" s="2"/>
      <c r="Q483" s="4"/>
      <c r="R483" s="2"/>
      <c r="S483" s="4"/>
      <c r="T483" s="4"/>
      <c r="U483" s="4"/>
      <c r="V483" s="4"/>
      <c r="W483" s="33"/>
      <c r="X483" s="33"/>
      <c r="Y483" s="33"/>
      <c r="Z483" s="33"/>
    </row>
    <row r="484" ht="12.75" customHeight="1">
      <c r="A484" s="33"/>
      <c r="B484" s="2"/>
      <c r="C484" s="2"/>
      <c r="D484" s="2"/>
      <c r="E484" s="2"/>
      <c r="F484" s="2"/>
      <c r="G484" s="2"/>
      <c r="H484" s="2"/>
      <c r="I484" s="4"/>
      <c r="J484" s="3"/>
      <c r="K484" s="3"/>
      <c r="L484" s="2"/>
      <c r="M484" s="2"/>
      <c r="N484" s="2"/>
      <c r="O484" s="3"/>
      <c r="P484" s="2"/>
      <c r="Q484" s="4"/>
      <c r="R484" s="2"/>
      <c r="S484" s="4"/>
      <c r="T484" s="4"/>
      <c r="U484" s="4"/>
      <c r="V484" s="4"/>
      <c r="W484" s="33"/>
      <c r="X484" s="33"/>
      <c r="Y484" s="33"/>
      <c r="Z484" s="33"/>
    </row>
    <row r="485" ht="12.75" customHeight="1">
      <c r="A485" s="33"/>
      <c r="B485" s="2"/>
      <c r="C485" s="2"/>
      <c r="D485" s="2"/>
      <c r="E485" s="2"/>
      <c r="F485" s="2"/>
      <c r="G485" s="2"/>
      <c r="H485" s="2"/>
      <c r="I485" s="4"/>
      <c r="J485" s="3"/>
      <c r="K485" s="3"/>
      <c r="L485" s="2"/>
      <c r="M485" s="2"/>
      <c r="N485" s="2"/>
      <c r="O485" s="3"/>
      <c r="P485" s="2"/>
      <c r="Q485" s="4"/>
      <c r="R485" s="2"/>
      <c r="S485" s="4"/>
      <c r="T485" s="4"/>
      <c r="U485" s="4"/>
      <c r="V485" s="4"/>
      <c r="W485" s="33"/>
      <c r="X485" s="33"/>
      <c r="Y485" s="33"/>
      <c r="Z485" s="33"/>
    </row>
    <row r="486" ht="12.75" customHeight="1">
      <c r="A486" s="33"/>
      <c r="B486" s="2"/>
      <c r="C486" s="2"/>
      <c r="D486" s="2"/>
      <c r="E486" s="2"/>
      <c r="F486" s="2"/>
      <c r="G486" s="2"/>
      <c r="H486" s="2"/>
      <c r="I486" s="4"/>
      <c r="J486" s="3"/>
      <c r="K486" s="3"/>
      <c r="L486" s="2"/>
      <c r="M486" s="2"/>
      <c r="N486" s="2"/>
      <c r="O486" s="3"/>
      <c r="P486" s="2"/>
      <c r="Q486" s="4"/>
      <c r="R486" s="2"/>
      <c r="S486" s="4"/>
      <c r="T486" s="4"/>
      <c r="U486" s="4"/>
      <c r="V486" s="4"/>
      <c r="W486" s="33"/>
      <c r="X486" s="33"/>
      <c r="Y486" s="33"/>
      <c r="Z486" s="33"/>
    </row>
    <row r="487" ht="12.75" customHeight="1">
      <c r="A487" s="33"/>
      <c r="B487" s="2"/>
      <c r="C487" s="2"/>
      <c r="D487" s="2"/>
      <c r="E487" s="2"/>
      <c r="F487" s="2"/>
      <c r="G487" s="2"/>
      <c r="H487" s="2"/>
      <c r="I487" s="4"/>
      <c r="J487" s="3"/>
      <c r="K487" s="3"/>
      <c r="L487" s="2"/>
      <c r="M487" s="2"/>
      <c r="N487" s="2"/>
      <c r="O487" s="3"/>
      <c r="P487" s="2"/>
      <c r="Q487" s="4"/>
      <c r="R487" s="2"/>
      <c r="S487" s="4"/>
      <c r="T487" s="4"/>
      <c r="U487" s="4"/>
      <c r="V487" s="4"/>
      <c r="W487" s="33"/>
      <c r="X487" s="33"/>
      <c r="Y487" s="33"/>
      <c r="Z487" s="33"/>
    </row>
    <row r="488" ht="12.75" customHeight="1">
      <c r="A488" s="33"/>
      <c r="B488" s="2"/>
      <c r="C488" s="2"/>
      <c r="D488" s="2"/>
      <c r="E488" s="2"/>
      <c r="F488" s="2"/>
      <c r="G488" s="2"/>
      <c r="H488" s="2"/>
      <c r="I488" s="4"/>
      <c r="J488" s="3"/>
      <c r="K488" s="3"/>
      <c r="L488" s="2"/>
      <c r="M488" s="2"/>
      <c r="N488" s="2"/>
      <c r="O488" s="3"/>
      <c r="P488" s="2"/>
      <c r="Q488" s="4"/>
      <c r="R488" s="2"/>
      <c r="S488" s="4"/>
      <c r="T488" s="4"/>
      <c r="U488" s="4"/>
      <c r="V488" s="4"/>
      <c r="W488" s="33"/>
      <c r="X488" s="33"/>
      <c r="Y488" s="33"/>
      <c r="Z488" s="33"/>
    </row>
    <row r="489" ht="12.75" customHeight="1">
      <c r="A489" s="33"/>
      <c r="B489" s="2"/>
      <c r="C489" s="2"/>
      <c r="D489" s="2"/>
      <c r="E489" s="2"/>
      <c r="F489" s="2"/>
      <c r="G489" s="2"/>
      <c r="H489" s="2"/>
      <c r="I489" s="4"/>
      <c r="J489" s="3"/>
      <c r="K489" s="3"/>
      <c r="L489" s="2"/>
      <c r="M489" s="2"/>
      <c r="N489" s="2"/>
      <c r="O489" s="3"/>
      <c r="P489" s="2"/>
      <c r="Q489" s="4"/>
      <c r="R489" s="2"/>
      <c r="S489" s="4"/>
      <c r="T489" s="4"/>
      <c r="U489" s="4"/>
      <c r="V489" s="4"/>
      <c r="W489" s="33"/>
      <c r="X489" s="33"/>
      <c r="Y489" s="33"/>
      <c r="Z489" s="33"/>
    </row>
    <row r="490" ht="12.75" customHeight="1">
      <c r="A490" s="33"/>
      <c r="B490" s="2"/>
      <c r="C490" s="2"/>
      <c r="D490" s="2"/>
      <c r="E490" s="2"/>
      <c r="F490" s="2"/>
      <c r="G490" s="2"/>
      <c r="H490" s="2"/>
      <c r="I490" s="4"/>
      <c r="J490" s="3"/>
      <c r="K490" s="3"/>
      <c r="L490" s="2"/>
      <c r="M490" s="2"/>
      <c r="N490" s="2"/>
      <c r="O490" s="3"/>
      <c r="P490" s="2"/>
      <c r="Q490" s="4"/>
      <c r="R490" s="2"/>
      <c r="S490" s="4"/>
      <c r="T490" s="4"/>
      <c r="U490" s="4"/>
      <c r="V490" s="4"/>
      <c r="W490" s="33"/>
      <c r="X490" s="33"/>
      <c r="Y490" s="33"/>
      <c r="Z490" s="33"/>
    </row>
    <row r="491" ht="12.75" customHeight="1">
      <c r="A491" s="33"/>
      <c r="B491" s="2"/>
      <c r="C491" s="2"/>
      <c r="D491" s="2"/>
      <c r="E491" s="2"/>
      <c r="F491" s="2"/>
      <c r="G491" s="2"/>
      <c r="H491" s="2"/>
      <c r="I491" s="4"/>
      <c r="J491" s="3"/>
      <c r="K491" s="3"/>
      <c r="L491" s="2"/>
      <c r="M491" s="2"/>
      <c r="N491" s="2"/>
      <c r="O491" s="3"/>
      <c r="P491" s="2"/>
      <c r="Q491" s="4"/>
      <c r="R491" s="2"/>
      <c r="S491" s="4"/>
      <c r="T491" s="4"/>
      <c r="U491" s="4"/>
      <c r="V491" s="4"/>
      <c r="W491" s="33"/>
      <c r="X491" s="33"/>
      <c r="Y491" s="33"/>
      <c r="Z491" s="33"/>
    </row>
    <row r="492" ht="12.75" customHeight="1">
      <c r="A492" s="33"/>
      <c r="B492" s="2"/>
      <c r="C492" s="2"/>
      <c r="D492" s="2"/>
      <c r="E492" s="2"/>
      <c r="F492" s="2"/>
      <c r="G492" s="2"/>
      <c r="H492" s="2"/>
      <c r="I492" s="4"/>
      <c r="J492" s="3"/>
      <c r="K492" s="3"/>
      <c r="L492" s="2"/>
      <c r="M492" s="2"/>
      <c r="N492" s="2"/>
      <c r="O492" s="3"/>
      <c r="P492" s="2"/>
      <c r="Q492" s="4"/>
      <c r="R492" s="2"/>
      <c r="S492" s="4"/>
      <c r="T492" s="4"/>
      <c r="U492" s="4"/>
      <c r="V492" s="4"/>
      <c r="W492" s="33"/>
      <c r="X492" s="33"/>
      <c r="Y492" s="33"/>
      <c r="Z492" s="33"/>
    </row>
    <row r="493" ht="12.75" customHeight="1">
      <c r="A493" s="33"/>
      <c r="B493" s="2"/>
      <c r="C493" s="2"/>
      <c r="D493" s="2"/>
      <c r="E493" s="2"/>
      <c r="F493" s="2"/>
      <c r="G493" s="2"/>
      <c r="H493" s="2"/>
      <c r="I493" s="4"/>
      <c r="J493" s="3"/>
      <c r="K493" s="3"/>
      <c r="L493" s="2"/>
      <c r="M493" s="2"/>
      <c r="N493" s="2"/>
      <c r="O493" s="3"/>
      <c r="P493" s="2"/>
      <c r="Q493" s="4"/>
      <c r="R493" s="2"/>
      <c r="S493" s="4"/>
      <c r="T493" s="4"/>
      <c r="U493" s="4"/>
      <c r="V493" s="4"/>
      <c r="W493" s="33"/>
      <c r="X493" s="33"/>
      <c r="Y493" s="33"/>
      <c r="Z493" s="33"/>
    </row>
    <row r="494" ht="12.75" customHeight="1">
      <c r="A494" s="33"/>
      <c r="B494" s="2"/>
      <c r="C494" s="2"/>
      <c r="D494" s="2"/>
      <c r="E494" s="2"/>
      <c r="F494" s="2"/>
      <c r="G494" s="2"/>
      <c r="H494" s="2"/>
      <c r="I494" s="4"/>
      <c r="J494" s="3"/>
      <c r="K494" s="3"/>
      <c r="L494" s="2"/>
      <c r="M494" s="2"/>
      <c r="N494" s="2"/>
      <c r="O494" s="3"/>
      <c r="P494" s="2"/>
      <c r="Q494" s="4"/>
      <c r="R494" s="2"/>
      <c r="S494" s="4"/>
      <c r="T494" s="4"/>
      <c r="U494" s="4"/>
      <c r="V494" s="4"/>
      <c r="W494" s="33"/>
      <c r="X494" s="33"/>
      <c r="Y494" s="33"/>
      <c r="Z494" s="33"/>
    </row>
    <row r="495" ht="12.75" customHeight="1">
      <c r="A495" s="33"/>
      <c r="B495" s="2"/>
      <c r="C495" s="2"/>
      <c r="D495" s="2"/>
      <c r="E495" s="2"/>
      <c r="F495" s="2"/>
      <c r="G495" s="2"/>
      <c r="H495" s="2"/>
      <c r="I495" s="4"/>
      <c r="J495" s="3"/>
      <c r="K495" s="3"/>
      <c r="L495" s="2"/>
      <c r="M495" s="2"/>
      <c r="N495" s="2"/>
      <c r="O495" s="3"/>
      <c r="P495" s="2"/>
      <c r="Q495" s="4"/>
      <c r="R495" s="2"/>
      <c r="S495" s="4"/>
      <c r="T495" s="4"/>
      <c r="U495" s="4"/>
      <c r="V495" s="4"/>
      <c r="W495" s="33"/>
      <c r="X495" s="33"/>
      <c r="Y495" s="33"/>
      <c r="Z495" s="33"/>
    </row>
    <row r="496" ht="12.75" customHeight="1">
      <c r="A496" s="33"/>
      <c r="B496" s="2"/>
      <c r="C496" s="2"/>
      <c r="D496" s="2"/>
      <c r="E496" s="2"/>
      <c r="F496" s="2"/>
      <c r="G496" s="2"/>
      <c r="H496" s="2"/>
      <c r="I496" s="4"/>
      <c r="J496" s="3"/>
      <c r="K496" s="3"/>
      <c r="L496" s="2"/>
      <c r="M496" s="2"/>
      <c r="N496" s="2"/>
      <c r="O496" s="3"/>
      <c r="P496" s="2"/>
      <c r="Q496" s="4"/>
      <c r="R496" s="2"/>
      <c r="S496" s="4"/>
      <c r="T496" s="4"/>
      <c r="U496" s="4"/>
      <c r="V496" s="4"/>
      <c r="W496" s="33"/>
      <c r="X496" s="33"/>
      <c r="Y496" s="33"/>
      <c r="Z496" s="33"/>
    </row>
    <row r="497" ht="12.75" customHeight="1">
      <c r="A497" s="33"/>
      <c r="B497" s="2"/>
      <c r="C497" s="2"/>
      <c r="D497" s="2"/>
      <c r="E497" s="2"/>
      <c r="F497" s="2"/>
      <c r="G497" s="2"/>
      <c r="H497" s="2"/>
      <c r="I497" s="4"/>
      <c r="J497" s="3"/>
      <c r="K497" s="3"/>
      <c r="L497" s="2"/>
      <c r="M497" s="2"/>
      <c r="N497" s="2"/>
      <c r="O497" s="3"/>
      <c r="P497" s="2"/>
      <c r="Q497" s="4"/>
      <c r="R497" s="2"/>
      <c r="S497" s="4"/>
      <c r="T497" s="4"/>
      <c r="U497" s="4"/>
      <c r="V497" s="4"/>
      <c r="W497" s="33"/>
      <c r="X497" s="33"/>
      <c r="Y497" s="33"/>
      <c r="Z497" s="33"/>
    </row>
    <row r="498" ht="12.75" customHeight="1">
      <c r="A498" s="33"/>
      <c r="B498" s="2"/>
      <c r="C498" s="2"/>
      <c r="D498" s="2"/>
      <c r="E498" s="2"/>
      <c r="F498" s="2"/>
      <c r="G498" s="2"/>
      <c r="H498" s="2"/>
      <c r="I498" s="4"/>
      <c r="J498" s="3"/>
      <c r="K498" s="3"/>
      <c r="L498" s="2"/>
      <c r="M498" s="2"/>
      <c r="N498" s="2"/>
      <c r="O498" s="3"/>
      <c r="P498" s="2"/>
      <c r="Q498" s="4"/>
      <c r="R498" s="2"/>
      <c r="S498" s="4"/>
      <c r="T498" s="4"/>
      <c r="U498" s="4"/>
      <c r="V498" s="4"/>
      <c r="W498" s="33"/>
      <c r="X498" s="33"/>
      <c r="Y498" s="33"/>
      <c r="Z498" s="33"/>
    </row>
    <row r="499" ht="12.75" customHeight="1">
      <c r="A499" s="33"/>
      <c r="B499" s="2"/>
      <c r="C499" s="2"/>
      <c r="D499" s="2"/>
      <c r="E499" s="2"/>
      <c r="F499" s="2"/>
      <c r="G499" s="2"/>
      <c r="H499" s="2"/>
      <c r="I499" s="4"/>
      <c r="J499" s="3"/>
      <c r="K499" s="3"/>
      <c r="L499" s="2"/>
      <c r="M499" s="2"/>
      <c r="N499" s="2"/>
      <c r="O499" s="3"/>
      <c r="P499" s="2"/>
      <c r="Q499" s="4"/>
      <c r="R499" s="2"/>
      <c r="S499" s="4"/>
      <c r="T499" s="4"/>
      <c r="U499" s="4"/>
      <c r="V499" s="4"/>
      <c r="W499" s="33"/>
      <c r="X499" s="33"/>
      <c r="Y499" s="33"/>
      <c r="Z499" s="33"/>
    </row>
    <row r="500" ht="12.75" customHeight="1">
      <c r="A500" s="33"/>
      <c r="B500" s="2"/>
      <c r="C500" s="2"/>
      <c r="D500" s="2"/>
      <c r="E500" s="2"/>
      <c r="F500" s="2"/>
      <c r="G500" s="2"/>
      <c r="H500" s="2"/>
      <c r="I500" s="4"/>
      <c r="J500" s="3"/>
      <c r="K500" s="3"/>
      <c r="L500" s="2"/>
      <c r="M500" s="2"/>
      <c r="N500" s="2"/>
      <c r="O500" s="3"/>
      <c r="P500" s="2"/>
      <c r="Q500" s="4"/>
      <c r="R500" s="2"/>
      <c r="S500" s="4"/>
      <c r="T500" s="4"/>
      <c r="U500" s="4"/>
      <c r="V500" s="4"/>
      <c r="W500" s="33"/>
      <c r="X500" s="33"/>
      <c r="Y500" s="33"/>
      <c r="Z500" s="33"/>
    </row>
    <row r="501" ht="12.75" customHeight="1">
      <c r="A501" s="33"/>
      <c r="B501" s="2"/>
      <c r="C501" s="2"/>
      <c r="D501" s="2"/>
      <c r="E501" s="2"/>
      <c r="F501" s="2"/>
      <c r="G501" s="2"/>
      <c r="H501" s="2"/>
      <c r="I501" s="4"/>
      <c r="J501" s="3"/>
      <c r="K501" s="3"/>
      <c r="L501" s="2"/>
      <c r="M501" s="2"/>
      <c r="N501" s="2"/>
      <c r="O501" s="3"/>
      <c r="P501" s="2"/>
      <c r="Q501" s="4"/>
      <c r="R501" s="2"/>
      <c r="S501" s="4"/>
      <c r="T501" s="4"/>
      <c r="U501" s="4"/>
      <c r="V501" s="4"/>
      <c r="W501" s="33"/>
      <c r="X501" s="33"/>
      <c r="Y501" s="33"/>
      <c r="Z501" s="33"/>
    </row>
    <row r="502" ht="12.75" customHeight="1">
      <c r="A502" s="33"/>
      <c r="B502" s="2"/>
      <c r="C502" s="2"/>
      <c r="D502" s="2"/>
      <c r="E502" s="2"/>
      <c r="F502" s="2"/>
      <c r="G502" s="2"/>
      <c r="H502" s="2"/>
      <c r="I502" s="4"/>
      <c r="J502" s="3"/>
      <c r="K502" s="3"/>
      <c r="L502" s="2"/>
      <c r="M502" s="2"/>
      <c r="N502" s="2"/>
      <c r="O502" s="3"/>
      <c r="P502" s="2"/>
      <c r="Q502" s="4"/>
      <c r="R502" s="2"/>
      <c r="S502" s="4"/>
      <c r="T502" s="4"/>
      <c r="U502" s="4"/>
      <c r="V502" s="4"/>
      <c r="W502" s="33"/>
      <c r="X502" s="33"/>
      <c r="Y502" s="33"/>
      <c r="Z502" s="33"/>
    </row>
    <row r="503" ht="12.75" customHeight="1">
      <c r="A503" s="33"/>
      <c r="B503" s="2"/>
      <c r="C503" s="2"/>
      <c r="D503" s="2"/>
      <c r="E503" s="2"/>
      <c r="F503" s="2"/>
      <c r="G503" s="2"/>
      <c r="H503" s="2"/>
      <c r="I503" s="4"/>
      <c r="J503" s="3"/>
      <c r="K503" s="3"/>
      <c r="L503" s="2"/>
      <c r="M503" s="2"/>
      <c r="N503" s="2"/>
      <c r="O503" s="3"/>
      <c r="P503" s="2"/>
      <c r="Q503" s="4"/>
      <c r="R503" s="2"/>
      <c r="S503" s="4"/>
      <c r="T503" s="4"/>
      <c r="U503" s="4"/>
      <c r="V503" s="4"/>
      <c r="W503" s="33"/>
      <c r="X503" s="33"/>
      <c r="Y503" s="33"/>
      <c r="Z503" s="33"/>
    </row>
    <row r="504" ht="12.75" customHeight="1">
      <c r="A504" s="33"/>
      <c r="B504" s="2"/>
      <c r="C504" s="2"/>
      <c r="D504" s="2"/>
      <c r="E504" s="2"/>
      <c r="F504" s="2"/>
      <c r="G504" s="2"/>
      <c r="H504" s="2"/>
      <c r="I504" s="4"/>
      <c r="J504" s="3"/>
      <c r="K504" s="3"/>
      <c r="L504" s="2"/>
      <c r="M504" s="2"/>
      <c r="N504" s="2"/>
      <c r="O504" s="3"/>
      <c r="P504" s="2"/>
      <c r="Q504" s="4"/>
      <c r="R504" s="2"/>
      <c r="S504" s="4"/>
      <c r="T504" s="4"/>
      <c r="U504" s="4"/>
      <c r="V504" s="4"/>
      <c r="W504" s="33"/>
      <c r="X504" s="33"/>
      <c r="Y504" s="33"/>
      <c r="Z504" s="33"/>
    </row>
    <row r="505" ht="12.75" customHeight="1">
      <c r="A505" s="33"/>
      <c r="B505" s="2"/>
      <c r="C505" s="2"/>
      <c r="D505" s="2"/>
      <c r="E505" s="2"/>
      <c r="F505" s="2"/>
      <c r="G505" s="2"/>
      <c r="H505" s="2"/>
      <c r="I505" s="4"/>
      <c r="J505" s="3"/>
      <c r="K505" s="3"/>
      <c r="L505" s="2"/>
      <c r="M505" s="2"/>
      <c r="N505" s="2"/>
      <c r="O505" s="3"/>
      <c r="P505" s="2"/>
      <c r="Q505" s="4"/>
      <c r="R505" s="2"/>
      <c r="S505" s="4"/>
      <c r="T505" s="4"/>
      <c r="U505" s="4"/>
      <c r="V505" s="4"/>
      <c r="W505" s="33"/>
      <c r="X505" s="33"/>
      <c r="Y505" s="33"/>
      <c r="Z505" s="33"/>
    </row>
    <row r="506" ht="12.75" customHeight="1">
      <c r="A506" s="33"/>
      <c r="B506" s="2"/>
      <c r="C506" s="2"/>
      <c r="D506" s="2"/>
      <c r="E506" s="2"/>
      <c r="F506" s="2"/>
      <c r="G506" s="2"/>
      <c r="H506" s="2"/>
      <c r="I506" s="4"/>
      <c r="J506" s="3"/>
      <c r="K506" s="3"/>
      <c r="L506" s="2"/>
      <c r="M506" s="2"/>
      <c r="N506" s="2"/>
      <c r="O506" s="3"/>
      <c r="P506" s="2"/>
      <c r="Q506" s="4"/>
      <c r="R506" s="2"/>
      <c r="S506" s="4"/>
      <c r="T506" s="4"/>
      <c r="U506" s="4"/>
      <c r="V506" s="4"/>
      <c r="W506" s="33"/>
      <c r="X506" s="33"/>
      <c r="Y506" s="33"/>
      <c r="Z506" s="33"/>
    </row>
    <row r="507" ht="12.75" customHeight="1">
      <c r="A507" s="33"/>
      <c r="B507" s="2"/>
      <c r="C507" s="2"/>
      <c r="D507" s="2"/>
      <c r="E507" s="2"/>
      <c r="F507" s="2"/>
      <c r="G507" s="2"/>
      <c r="H507" s="2"/>
      <c r="I507" s="4"/>
      <c r="J507" s="3"/>
      <c r="K507" s="3"/>
      <c r="L507" s="2"/>
      <c r="M507" s="2"/>
      <c r="N507" s="2"/>
      <c r="O507" s="3"/>
      <c r="P507" s="2"/>
      <c r="Q507" s="4"/>
      <c r="R507" s="2"/>
      <c r="S507" s="4"/>
      <c r="T507" s="4"/>
      <c r="U507" s="4"/>
      <c r="V507" s="4"/>
      <c r="W507" s="33"/>
      <c r="X507" s="33"/>
      <c r="Y507" s="33"/>
      <c r="Z507" s="33"/>
    </row>
    <row r="508" ht="12.75" customHeight="1">
      <c r="A508" s="33"/>
      <c r="B508" s="2"/>
      <c r="C508" s="2"/>
      <c r="D508" s="2"/>
      <c r="E508" s="2"/>
      <c r="F508" s="2"/>
      <c r="G508" s="2"/>
      <c r="H508" s="2"/>
      <c r="I508" s="4"/>
      <c r="J508" s="3"/>
      <c r="K508" s="3"/>
      <c r="L508" s="2"/>
      <c r="M508" s="2"/>
      <c r="N508" s="2"/>
      <c r="O508" s="3"/>
      <c r="P508" s="2"/>
      <c r="Q508" s="4"/>
      <c r="R508" s="2"/>
      <c r="S508" s="4"/>
      <c r="T508" s="4"/>
      <c r="U508" s="4"/>
      <c r="V508" s="4"/>
      <c r="W508" s="33"/>
      <c r="X508" s="33"/>
      <c r="Y508" s="33"/>
      <c r="Z508" s="33"/>
    </row>
    <row r="509" ht="12.75" customHeight="1">
      <c r="A509" s="33"/>
      <c r="B509" s="2"/>
      <c r="C509" s="2"/>
      <c r="D509" s="2"/>
      <c r="E509" s="2"/>
      <c r="F509" s="2"/>
      <c r="G509" s="2"/>
      <c r="H509" s="2"/>
      <c r="I509" s="4"/>
      <c r="J509" s="3"/>
      <c r="K509" s="3"/>
      <c r="L509" s="2"/>
      <c r="M509" s="2"/>
      <c r="N509" s="2"/>
      <c r="O509" s="3"/>
      <c r="P509" s="2"/>
      <c r="Q509" s="4"/>
      <c r="R509" s="2"/>
      <c r="S509" s="4"/>
      <c r="T509" s="4"/>
      <c r="U509" s="4"/>
      <c r="V509" s="4"/>
      <c r="W509" s="33"/>
      <c r="X509" s="33"/>
      <c r="Y509" s="33"/>
      <c r="Z509" s="33"/>
    </row>
    <row r="510" ht="12.75" customHeight="1">
      <c r="A510" s="33"/>
      <c r="B510" s="2"/>
      <c r="C510" s="2"/>
      <c r="D510" s="2"/>
      <c r="E510" s="2"/>
      <c r="F510" s="2"/>
      <c r="G510" s="2"/>
      <c r="H510" s="2"/>
      <c r="I510" s="4"/>
      <c r="J510" s="3"/>
      <c r="K510" s="3"/>
      <c r="L510" s="2"/>
      <c r="M510" s="2"/>
      <c r="N510" s="2"/>
      <c r="O510" s="3"/>
      <c r="P510" s="2"/>
      <c r="Q510" s="4"/>
      <c r="R510" s="2"/>
      <c r="S510" s="4"/>
      <c r="T510" s="4"/>
      <c r="U510" s="4"/>
      <c r="V510" s="4"/>
      <c r="W510" s="33"/>
      <c r="X510" s="33"/>
      <c r="Y510" s="33"/>
      <c r="Z510" s="33"/>
    </row>
    <row r="511" ht="12.75" customHeight="1">
      <c r="A511" s="33"/>
      <c r="B511" s="2"/>
      <c r="C511" s="2"/>
      <c r="D511" s="2"/>
      <c r="E511" s="2"/>
      <c r="F511" s="2"/>
      <c r="G511" s="2"/>
      <c r="H511" s="2"/>
      <c r="I511" s="4"/>
      <c r="J511" s="3"/>
      <c r="K511" s="3"/>
      <c r="L511" s="2"/>
      <c r="M511" s="2"/>
      <c r="N511" s="2"/>
      <c r="O511" s="3"/>
      <c r="P511" s="2"/>
      <c r="Q511" s="4"/>
      <c r="R511" s="2"/>
      <c r="S511" s="4"/>
      <c r="T511" s="4"/>
      <c r="U511" s="4"/>
      <c r="V511" s="4"/>
      <c r="W511" s="33"/>
      <c r="X511" s="33"/>
      <c r="Y511" s="33"/>
      <c r="Z511" s="33"/>
    </row>
    <row r="512" ht="12.75" customHeight="1">
      <c r="A512" s="33"/>
      <c r="B512" s="2"/>
      <c r="C512" s="2"/>
      <c r="D512" s="2"/>
      <c r="E512" s="2"/>
      <c r="F512" s="2"/>
      <c r="G512" s="2"/>
      <c r="H512" s="2"/>
      <c r="I512" s="4"/>
      <c r="J512" s="3"/>
      <c r="K512" s="3"/>
      <c r="L512" s="2"/>
      <c r="M512" s="2"/>
      <c r="N512" s="2"/>
      <c r="O512" s="3"/>
      <c r="P512" s="2"/>
      <c r="Q512" s="4"/>
      <c r="R512" s="2"/>
      <c r="S512" s="4"/>
      <c r="T512" s="4"/>
      <c r="U512" s="4"/>
      <c r="V512" s="4"/>
      <c r="W512" s="33"/>
      <c r="X512" s="33"/>
      <c r="Y512" s="33"/>
      <c r="Z512" s="33"/>
    </row>
    <row r="513" ht="12.75" customHeight="1">
      <c r="A513" s="33"/>
      <c r="B513" s="2"/>
      <c r="C513" s="2"/>
      <c r="D513" s="2"/>
      <c r="E513" s="2"/>
      <c r="F513" s="2"/>
      <c r="G513" s="2"/>
      <c r="H513" s="2"/>
      <c r="I513" s="4"/>
      <c r="J513" s="3"/>
      <c r="K513" s="3"/>
      <c r="L513" s="2"/>
      <c r="M513" s="2"/>
      <c r="N513" s="2"/>
      <c r="O513" s="3"/>
      <c r="P513" s="2"/>
      <c r="Q513" s="4"/>
      <c r="R513" s="2"/>
      <c r="S513" s="4"/>
      <c r="T513" s="4"/>
      <c r="U513" s="4"/>
      <c r="V513" s="4"/>
      <c r="W513" s="33"/>
      <c r="X513" s="33"/>
      <c r="Y513" s="33"/>
      <c r="Z513" s="33"/>
    </row>
    <row r="514" ht="12.75" customHeight="1">
      <c r="A514" s="33"/>
      <c r="B514" s="2"/>
      <c r="C514" s="2"/>
      <c r="D514" s="2"/>
      <c r="E514" s="2"/>
      <c r="F514" s="2"/>
      <c r="G514" s="2"/>
      <c r="H514" s="2"/>
      <c r="I514" s="4"/>
      <c r="J514" s="3"/>
      <c r="K514" s="3"/>
      <c r="L514" s="2"/>
      <c r="M514" s="2"/>
      <c r="N514" s="2"/>
      <c r="O514" s="3"/>
      <c r="P514" s="2"/>
      <c r="Q514" s="4"/>
      <c r="R514" s="2"/>
      <c r="S514" s="4"/>
      <c r="T514" s="4"/>
      <c r="U514" s="4"/>
      <c r="V514" s="4"/>
      <c r="W514" s="33"/>
      <c r="X514" s="33"/>
      <c r="Y514" s="33"/>
      <c r="Z514" s="33"/>
    </row>
    <row r="515" ht="12.75" customHeight="1">
      <c r="A515" s="33"/>
      <c r="B515" s="2"/>
      <c r="C515" s="2"/>
      <c r="D515" s="2"/>
      <c r="E515" s="2"/>
      <c r="F515" s="2"/>
      <c r="G515" s="2"/>
      <c r="H515" s="2"/>
      <c r="I515" s="4"/>
      <c r="J515" s="3"/>
      <c r="K515" s="3"/>
      <c r="L515" s="2"/>
      <c r="M515" s="2"/>
      <c r="N515" s="2"/>
      <c r="O515" s="3"/>
      <c r="P515" s="2"/>
      <c r="Q515" s="4"/>
      <c r="R515" s="2"/>
      <c r="S515" s="4"/>
      <c r="T515" s="4"/>
      <c r="U515" s="4"/>
      <c r="V515" s="4"/>
      <c r="W515" s="33"/>
      <c r="X515" s="33"/>
      <c r="Y515" s="33"/>
      <c r="Z515" s="33"/>
    </row>
    <row r="516" ht="12.75" customHeight="1">
      <c r="A516" s="33"/>
      <c r="B516" s="2"/>
      <c r="C516" s="2"/>
      <c r="D516" s="2"/>
      <c r="E516" s="2"/>
      <c r="F516" s="2"/>
      <c r="G516" s="2"/>
      <c r="H516" s="2"/>
      <c r="I516" s="4"/>
      <c r="J516" s="3"/>
      <c r="K516" s="3"/>
      <c r="L516" s="2"/>
      <c r="M516" s="2"/>
      <c r="N516" s="2"/>
      <c r="O516" s="3"/>
      <c r="P516" s="2"/>
      <c r="Q516" s="4"/>
      <c r="R516" s="2"/>
      <c r="S516" s="4"/>
      <c r="T516" s="4"/>
      <c r="U516" s="4"/>
      <c r="V516" s="4"/>
      <c r="W516" s="33"/>
      <c r="X516" s="33"/>
      <c r="Y516" s="33"/>
      <c r="Z516" s="33"/>
    </row>
    <row r="517" ht="12.75" customHeight="1">
      <c r="A517" s="33"/>
      <c r="B517" s="2"/>
      <c r="C517" s="2"/>
      <c r="D517" s="2"/>
      <c r="E517" s="2"/>
      <c r="F517" s="2"/>
      <c r="G517" s="2"/>
      <c r="H517" s="2"/>
      <c r="I517" s="4"/>
      <c r="J517" s="3"/>
      <c r="K517" s="3"/>
      <c r="L517" s="2"/>
      <c r="M517" s="2"/>
      <c r="N517" s="2"/>
      <c r="O517" s="3"/>
      <c r="P517" s="2"/>
      <c r="Q517" s="4"/>
      <c r="R517" s="2"/>
      <c r="S517" s="4"/>
      <c r="T517" s="4"/>
      <c r="U517" s="4"/>
      <c r="V517" s="4"/>
      <c r="W517" s="33"/>
      <c r="X517" s="33"/>
      <c r="Y517" s="33"/>
      <c r="Z517" s="33"/>
    </row>
    <row r="518" ht="12.75" customHeight="1">
      <c r="A518" s="33"/>
      <c r="B518" s="2"/>
      <c r="C518" s="2"/>
      <c r="D518" s="2"/>
      <c r="E518" s="2"/>
      <c r="F518" s="2"/>
      <c r="G518" s="2"/>
      <c r="H518" s="2"/>
      <c r="I518" s="4"/>
      <c r="J518" s="3"/>
      <c r="K518" s="3"/>
      <c r="L518" s="2"/>
      <c r="M518" s="2"/>
      <c r="N518" s="2"/>
      <c r="O518" s="3"/>
      <c r="P518" s="2"/>
      <c r="Q518" s="4"/>
      <c r="R518" s="2"/>
      <c r="S518" s="4"/>
      <c r="T518" s="4"/>
      <c r="U518" s="4"/>
      <c r="V518" s="4"/>
      <c r="W518" s="33"/>
      <c r="X518" s="33"/>
      <c r="Y518" s="33"/>
      <c r="Z518" s="33"/>
    </row>
    <row r="519" ht="12.75" customHeight="1">
      <c r="A519" s="33"/>
      <c r="B519" s="2"/>
      <c r="C519" s="2"/>
      <c r="D519" s="2"/>
      <c r="E519" s="2"/>
      <c r="F519" s="2"/>
      <c r="G519" s="2"/>
      <c r="H519" s="2"/>
      <c r="I519" s="4"/>
      <c r="J519" s="3"/>
      <c r="K519" s="3"/>
      <c r="L519" s="2"/>
      <c r="M519" s="2"/>
      <c r="N519" s="2"/>
      <c r="O519" s="3"/>
      <c r="P519" s="2"/>
      <c r="Q519" s="4"/>
      <c r="R519" s="2"/>
      <c r="S519" s="4"/>
      <c r="T519" s="4"/>
      <c r="U519" s="4"/>
      <c r="V519" s="4"/>
      <c r="W519" s="33"/>
      <c r="X519" s="33"/>
      <c r="Y519" s="33"/>
      <c r="Z519" s="33"/>
    </row>
    <row r="520" ht="12.75" customHeight="1">
      <c r="A520" s="33"/>
      <c r="B520" s="2"/>
      <c r="C520" s="2"/>
      <c r="D520" s="2"/>
      <c r="E520" s="2"/>
      <c r="F520" s="2"/>
      <c r="G520" s="2"/>
      <c r="H520" s="2"/>
      <c r="I520" s="4"/>
      <c r="J520" s="3"/>
      <c r="K520" s="3"/>
      <c r="L520" s="2"/>
      <c r="M520" s="2"/>
      <c r="N520" s="2"/>
      <c r="O520" s="3"/>
      <c r="P520" s="2"/>
      <c r="Q520" s="4"/>
      <c r="R520" s="2"/>
      <c r="S520" s="4"/>
      <c r="T520" s="4"/>
      <c r="U520" s="4"/>
      <c r="V520" s="4"/>
      <c r="W520" s="33"/>
      <c r="X520" s="33"/>
      <c r="Y520" s="33"/>
      <c r="Z520" s="33"/>
    </row>
    <row r="521" ht="12.75" customHeight="1">
      <c r="A521" s="33"/>
      <c r="B521" s="2"/>
      <c r="C521" s="2"/>
      <c r="D521" s="2"/>
      <c r="E521" s="2"/>
      <c r="F521" s="2"/>
      <c r="G521" s="2"/>
      <c r="H521" s="2"/>
      <c r="I521" s="4"/>
      <c r="J521" s="3"/>
      <c r="K521" s="3"/>
      <c r="L521" s="2"/>
      <c r="M521" s="2"/>
      <c r="N521" s="2"/>
      <c r="O521" s="3"/>
      <c r="P521" s="2"/>
      <c r="Q521" s="4"/>
      <c r="R521" s="2"/>
      <c r="S521" s="4"/>
      <c r="T521" s="4"/>
      <c r="U521" s="4"/>
      <c r="V521" s="4"/>
      <c r="W521" s="33"/>
      <c r="X521" s="33"/>
      <c r="Y521" s="33"/>
      <c r="Z521" s="33"/>
    </row>
    <row r="522" ht="12.75" customHeight="1">
      <c r="A522" s="33"/>
      <c r="B522" s="2"/>
      <c r="C522" s="2"/>
      <c r="D522" s="2"/>
      <c r="E522" s="2"/>
      <c r="F522" s="2"/>
      <c r="G522" s="2"/>
      <c r="H522" s="2"/>
      <c r="I522" s="4"/>
      <c r="J522" s="3"/>
      <c r="K522" s="3"/>
      <c r="L522" s="2"/>
      <c r="M522" s="2"/>
      <c r="N522" s="2"/>
      <c r="O522" s="3"/>
      <c r="P522" s="2"/>
      <c r="Q522" s="4"/>
      <c r="R522" s="2"/>
      <c r="S522" s="4"/>
      <c r="T522" s="4"/>
      <c r="U522" s="4"/>
      <c r="V522" s="4"/>
      <c r="W522" s="33"/>
      <c r="X522" s="33"/>
      <c r="Y522" s="33"/>
      <c r="Z522" s="33"/>
    </row>
    <row r="523" ht="12.75" customHeight="1">
      <c r="A523" s="33"/>
      <c r="B523" s="2"/>
      <c r="C523" s="2"/>
      <c r="D523" s="2"/>
      <c r="E523" s="2"/>
      <c r="F523" s="2"/>
      <c r="G523" s="2"/>
      <c r="H523" s="2"/>
      <c r="I523" s="4"/>
      <c r="J523" s="3"/>
      <c r="K523" s="3"/>
      <c r="L523" s="2"/>
      <c r="M523" s="2"/>
      <c r="N523" s="2"/>
      <c r="O523" s="3"/>
      <c r="P523" s="2"/>
      <c r="Q523" s="4"/>
      <c r="R523" s="2"/>
      <c r="S523" s="4"/>
      <c r="T523" s="4"/>
      <c r="U523" s="4"/>
      <c r="V523" s="4"/>
      <c r="W523" s="33"/>
      <c r="X523" s="33"/>
      <c r="Y523" s="33"/>
      <c r="Z523" s="33"/>
    </row>
    <row r="524" ht="12.75" customHeight="1">
      <c r="A524" s="33"/>
      <c r="B524" s="2"/>
      <c r="C524" s="2"/>
      <c r="D524" s="2"/>
      <c r="E524" s="2"/>
      <c r="F524" s="2"/>
      <c r="G524" s="2"/>
      <c r="H524" s="2"/>
      <c r="I524" s="4"/>
      <c r="J524" s="3"/>
      <c r="K524" s="3"/>
      <c r="L524" s="2"/>
      <c r="M524" s="2"/>
      <c r="N524" s="2"/>
      <c r="O524" s="3"/>
      <c r="P524" s="2"/>
      <c r="Q524" s="4"/>
      <c r="R524" s="2"/>
      <c r="S524" s="4"/>
      <c r="T524" s="4"/>
      <c r="U524" s="4"/>
      <c r="V524" s="4"/>
      <c r="W524" s="33"/>
      <c r="X524" s="33"/>
      <c r="Y524" s="33"/>
      <c r="Z524" s="33"/>
    </row>
    <row r="525" ht="12.75" customHeight="1">
      <c r="A525" s="33"/>
      <c r="B525" s="2"/>
      <c r="C525" s="2"/>
      <c r="D525" s="2"/>
      <c r="E525" s="2"/>
      <c r="F525" s="2"/>
      <c r="G525" s="2"/>
      <c r="H525" s="2"/>
      <c r="I525" s="4"/>
      <c r="J525" s="3"/>
      <c r="K525" s="3"/>
      <c r="L525" s="2"/>
      <c r="M525" s="2"/>
      <c r="N525" s="2"/>
      <c r="O525" s="3"/>
      <c r="P525" s="2"/>
      <c r="Q525" s="4"/>
      <c r="R525" s="2"/>
      <c r="S525" s="4"/>
      <c r="T525" s="4"/>
      <c r="U525" s="4"/>
      <c r="V525" s="4"/>
      <c r="W525" s="33"/>
      <c r="X525" s="33"/>
      <c r="Y525" s="33"/>
      <c r="Z525" s="33"/>
    </row>
    <row r="526" ht="12.75" customHeight="1">
      <c r="A526" s="33"/>
      <c r="B526" s="2"/>
      <c r="C526" s="2"/>
      <c r="D526" s="2"/>
      <c r="E526" s="2"/>
      <c r="F526" s="2"/>
      <c r="G526" s="2"/>
      <c r="H526" s="2"/>
      <c r="I526" s="4"/>
      <c r="J526" s="3"/>
      <c r="K526" s="3"/>
      <c r="L526" s="2"/>
      <c r="M526" s="2"/>
      <c r="N526" s="2"/>
      <c r="O526" s="3"/>
      <c r="P526" s="2"/>
      <c r="Q526" s="4"/>
      <c r="R526" s="2"/>
      <c r="S526" s="4"/>
      <c r="T526" s="4"/>
      <c r="U526" s="4"/>
      <c r="V526" s="4"/>
      <c r="W526" s="33"/>
      <c r="X526" s="33"/>
      <c r="Y526" s="33"/>
      <c r="Z526" s="33"/>
    </row>
    <row r="527" ht="12.75" customHeight="1">
      <c r="A527" s="33"/>
      <c r="B527" s="2"/>
      <c r="C527" s="2"/>
      <c r="D527" s="2"/>
      <c r="E527" s="2"/>
      <c r="F527" s="2"/>
      <c r="G527" s="2"/>
      <c r="H527" s="2"/>
      <c r="I527" s="4"/>
      <c r="J527" s="3"/>
      <c r="K527" s="3"/>
      <c r="L527" s="2"/>
      <c r="M527" s="2"/>
      <c r="N527" s="2"/>
      <c r="O527" s="3"/>
      <c r="P527" s="2"/>
      <c r="Q527" s="4"/>
      <c r="R527" s="2"/>
      <c r="S527" s="4"/>
      <c r="T527" s="4"/>
      <c r="U527" s="4"/>
      <c r="V527" s="4"/>
      <c r="W527" s="33"/>
      <c r="X527" s="33"/>
      <c r="Y527" s="33"/>
      <c r="Z527" s="33"/>
    </row>
    <row r="528" ht="12.75" customHeight="1">
      <c r="A528" s="33"/>
      <c r="B528" s="2"/>
      <c r="C528" s="2"/>
      <c r="D528" s="2"/>
      <c r="E528" s="2"/>
      <c r="F528" s="2"/>
      <c r="G528" s="2"/>
      <c r="H528" s="2"/>
      <c r="I528" s="4"/>
      <c r="J528" s="3"/>
      <c r="K528" s="3"/>
      <c r="L528" s="2"/>
      <c r="M528" s="2"/>
      <c r="N528" s="2"/>
      <c r="O528" s="3"/>
      <c r="P528" s="2"/>
      <c r="Q528" s="4"/>
      <c r="R528" s="2"/>
      <c r="S528" s="4"/>
      <c r="T528" s="4"/>
      <c r="U528" s="4"/>
      <c r="V528" s="4"/>
      <c r="W528" s="33"/>
      <c r="X528" s="33"/>
      <c r="Y528" s="33"/>
      <c r="Z528" s="33"/>
    </row>
    <row r="529"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</row>
    <row r="530"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</row>
    <row r="531"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</row>
    <row r="532"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</row>
    <row r="533"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</row>
    <row r="534"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</row>
    <row r="536"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</row>
    <row r="537"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</row>
    <row r="538"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</row>
    <row r="539"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</row>
    <row r="540"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</row>
    <row r="541"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</row>
    <row r="542"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</row>
    <row r="543"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</row>
    <row r="544"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</row>
    <row r="545"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</row>
    <row r="546"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</row>
    <row r="547"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</row>
    <row r="548"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</row>
    <row r="549"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</row>
    <row r="550"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</row>
    <row r="551"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</row>
    <row r="552"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</row>
    <row r="553"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</row>
    <row r="554"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</row>
    <row r="555"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</row>
    <row r="556"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</row>
    <row r="557"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</row>
    <row r="558"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</row>
    <row r="559"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</row>
    <row r="560"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</row>
    <row r="561"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</row>
    <row r="562"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</row>
    <row r="563"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</row>
    <row r="565"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</row>
    <row r="580"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</row>
    <row r="582"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</row>
    <row r="584"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</row>
    <row r="585"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</row>
    <row r="586"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</row>
    <row r="588"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</row>
    <row r="589"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</row>
    <row r="590"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</row>
    <row r="591"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</row>
    <row r="592"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</row>
    <row r="593"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</row>
    <row r="594"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</row>
    <row r="595"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</row>
    <row r="596"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</row>
    <row r="597"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</row>
    <row r="598"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</row>
    <row r="599"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</row>
    <row r="600"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</row>
    <row r="601"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</row>
    <row r="602"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</row>
    <row r="603"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</row>
    <row r="604"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</row>
    <row r="605"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</row>
    <row r="606"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</row>
    <row r="607"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</row>
    <row r="608"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</row>
    <row r="609"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</row>
    <row r="610"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</row>
    <row r="611"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</row>
    <row r="612"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</row>
    <row r="613"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</row>
    <row r="614"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</row>
    <row r="615"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</row>
    <row r="616"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</row>
    <row r="623"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</row>
    <row r="625"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</row>
    <row r="627"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</row>
    <row r="628"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</row>
    <row r="629"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</row>
    <row r="632"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</row>
    <row r="634"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</row>
    <row r="636"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</row>
    <row r="637"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</row>
    <row r="638"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</row>
    <row r="639"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</row>
    <row r="640"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</row>
    <row r="641"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</row>
    <row r="642"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</row>
    <row r="643"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</row>
    <row r="644"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</row>
    <row r="645"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</row>
    <row r="646"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</row>
    <row r="647"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</row>
    <row r="648"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</row>
    <row r="649"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</row>
    <row r="650"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</row>
    <row r="651"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</row>
    <row r="652"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</row>
    <row r="653"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</row>
    <row r="654"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</row>
    <row r="655"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</row>
    <row r="656"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</row>
    <row r="657"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</row>
    <row r="658"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</row>
    <row r="659"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</row>
    <row r="660"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</row>
    <row r="661"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</row>
    <row r="662"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</row>
    <row r="663"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</row>
    <row r="664"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</row>
    <row r="665"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</row>
    <row r="666"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</row>
    <row r="668"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</row>
    <row r="670"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</row>
    <row r="679"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</row>
    <row r="681"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</row>
    <row r="684"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</row>
    <row r="685"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</row>
    <row r="686"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</row>
    <row r="687"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</row>
    <row r="688"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</row>
    <row r="689"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</row>
    <row r="690"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</row>
    <row r="691"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</row>
    <row r="692"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</row>
    <row r="693"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</row>
    <row r="694"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</row>
    <row r="695"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</row>
    <row r="696"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</row>
    <row r="697"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</row>
    <row r="698"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</row>
    <row r="699"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</row>
    <row r="700"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</row>
    <row r="701"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</row>
    <row r="702"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</row>
    <row r="703"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</row>
    <row r="704"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</row>
    <row r="705"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</row>
    <row r="706"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</row>
    <row r="707"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</row>
    <row r="708"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</row>
    <row r="709"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</row>
    <row r="710"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</row>
    <row r="711"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</row>
    <row r="712"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</row>
    <row r="713"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</row>
    <row r="714"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</row>
    <row r="715"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</row>
    <row r="716"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</row>
    <row r="717"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</row>
    <row r="718"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</row>
    <row r="719"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</row>
    <row r="721"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</row>
    <row r="723"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</row>
    <row r="729"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</row>
    <row r="730"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</row>
    <row r="732"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</row>
    <row r="734"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</row>
    <row r="737"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</row>
    <row r="738"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</row>
    <row r="740"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</row>
    <row r="741"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</row>
    <row r="742"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</row>
    <row r="743"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</row>
    <row r="744"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</row>
    <row r="745"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</row>
    <row r="746"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</row>
    <row r="747"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</row>
    <row r="748"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</row>
    <row r="749"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</row>
    <row r="750"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</row>
    <row r="751"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</row>
    <row r="752"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</row>
    <row r="753"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</row>
    <row r="754"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</row>
    <row r="755"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</row>
    <row r="756"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</row>
    <row r="757"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</row>
    <row r="758"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</row>
    <row r="759"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</row>
    <row r="760"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</row>
    <row r="761"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</row>
    <row r="762"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</row>
    <row r="763"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</row>
    <row r="764"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</row>
    <row r="765"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</row>
    <row r="766"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</row>
    <row r="767"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</row>
    <row r="768"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</row>
    <row r="770"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</row>
    <row r="772"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</row>
    <row r="773"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</row>
    <row r="774"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</row>
    <row r="783"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</row>
    <row r="784"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</row>
    <row r="785"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</row>
    <row r="789"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</row>
    <row r="790"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</row>
    <row r="792"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</row>
    <row r="793"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</row>
    <row r="794"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</row>
    <row r="795"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</row>
    <row r="796"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</row>
    <row r="797"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</row>
    <row r="798"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</row>
    <row r="799"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</row>
    <row r="800"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</row>
    <row r="801"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</row>
    <row r="802"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</row>
    <row r="803"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</row>
    <row r="804"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</row>
    <row r="805"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</row>
    <row r="806"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</row>
    <row r="807"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</row>
    <row r="808"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</row>
    <row r="809"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</row>
    <row r="810"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</row>
    <row r="811"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</row>
    <row r="812"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</row>
    <row r="813"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</row>
    <row r="814"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</row>
    <row r="815"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</row>
    <row r="816"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</row>
    <row r="817"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</row>
    <row r="818"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</row>
    <row r="819"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</row>
    <row r="820"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</row>
    <row r="821"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</row>
    <row r="822"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</row>
    <row r="823"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</row>
    <row r="824"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</row>
    <row r="825"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</row>
    <row r="827"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</row>
    <row r="828"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</row>
    <row r="833"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</row>
    <row r="834"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</row>
    <row r="836"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</row>
    <row r="837"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</row>
    <row r="840"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</row>
    <row r="841"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</row>
    <row r="843"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</row>
    <row r="844"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</row>
    <row r="845"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</row>
    <row r="846"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</row>
    <row r="847"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</row>
    <row r="848"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</row>
    <row r="849"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</row>
    <row r="850"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</row>
    <row r="851"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</row>
    <row r="852"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</row>
    <row r="853"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</row>
    <row r="854"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</row>
    <row r="855"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</row>
    <row r="856"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</row>
    <row r="857"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</row>
    <row r="858"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</row>
    <row r="859"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</row>
    <row r="860"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</row>
    <row r="861"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</row>
    <row r="862"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</row>
    <row r="863"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</row>
    <row r="864"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</row>
    <row r="865"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</row>
    <row r="866"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</row>
    <row r="867"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</row>
    <row r="868"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</row>
    <row r="869"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</row>
    <row r="870"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</row>
    <row r="871"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</row>
    <row r="872"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</row>
    <row r="873"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</row>
    <row r="874"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</row>
    <row r="875"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</row>
    <row r="876"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</row>
    <row r="879"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</row>
    <row r="880"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</row>
    <row r="883"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</row>
    <row r="886"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</row>
    <row r="888"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</row>
    <row r="889"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</row>
    <row r="891"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</row>
    <row r="892"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</row>
    <row r="893"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</row>
    <row r="895"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</row>
    <row r="896"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</row>
    <row r="897"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</row>
    <row r="898"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</row>
    <row r="899"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</row>
    <row r="900"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</row>
    <row r="901"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</row>
    <row r="902"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</row>
    <row r="903"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</row>
    <row r="904"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</row>
    <row r="905"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</row>
    <row r="906"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</row>
    <row r="907"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</row>
    <row r="908"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</row>
    <row r="909"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</row>
    <row r="910"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</row>
    <row r="911"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</row>
    <row r="912"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</row>
    <row r="913"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</row>
    <row r="914"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</row>
    <row r="915"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</row>
    <row r="916"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</row>
    <row r="917"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</row>
    <row r="918"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</row>
    <row r="919"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</row>
    <row r="920"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</row>
    <row r="921"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</row>
    <row r="922"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</row>
    <row r="923"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</row>
    <row r="924"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</row>
    <row r="925"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</row>
    <row r="926"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</row>
    <row r="927"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</row>
    <row r="929"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</row>
    <row r="930"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</row>
    <row r="931"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</row>
    <row r="933"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</row>
    <row r="935"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</row>
    <row r="939"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</row>
    <row r="941"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</row>
    <row r="943"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</row>
    <row r="944"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</row>
    <row r="945"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</row>
    <row r="946"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</row>
    <row r="947"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</row>
    <row r="948"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</row>
    <row r="949"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</row>
    <row r="950"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</row>
    <row r="951"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</row>
    <row r="952"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</row>
    <row r="953"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</row>
    <row r="954"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</row>
    <row r="955"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</row>
    <row r="956"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</row>
    <row r="957"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</row>
    <row r="958"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</row>
    <row r="959"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</row>
    <row r="960"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</row>
    <row r="961"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</row>
    <row r="962"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</row>
    <row r="963"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</row>
    <row r="964"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</row>
    <row r="965"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</row>
    <row r="966"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</row>
    <row r="967"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</row>
    <row r="968"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</row>
    <row r="969"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</row>
    <row r="970"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</row>
    <row r="971"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</row>
    <row r="972"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</row>
    <row r="973"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</row>
    <row r="974"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</row>
    <row r="975"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</row>
    <row r="976"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</row>
    <row r="977"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</row>
    <row r="978"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</row>
    <row r="981"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</row>
    <row r="982"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</row>
    <row r="984"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</row>
    <row r="985"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</row>
    <row r="986"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</row>
    <row r="987"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</row>
    <row r="988"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</row>
    <row r="989"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  <row r="990"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</row>
    <row r="991"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</row>
    <row r="993"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</row>
    <row r="994"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</row>
    <row r="995"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</row>
    <row r="996"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</row>
    <row r="997"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</row>
    <row r="998"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</row>
    <row r="999"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</row>
    <row r="1000"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</row>
  </sheetData>
  <autoFilter ref="$A$9:$V$328"/>
  <conditionalFormatting sqref="K328">
    <cfRule type="cellIs" dxfId="0" priority="1" operator="lessThan">
      <formula>0</formula>
    </cfRule>
  </conditionalFormatting>
  <conditionalFormatting sqref="O9:O1000">
    <cfRule type="cellIs" dxfId="0" priority="2" operator="lessThan">
      <formula>0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1.13"/>
    <col customWidth="1" min="2" max="2" width="12.5"/>
    <col customWidth="1" min="3" max="3" width="21.88"/>
    <col customWidth="1" min="4" max="4" width="14.63"/>
    <col customWidth="1" min="5" max="5" width="11.0"/>
    <col customWidth="1" min="6" max="6" width="9.63"/>
    <col customWidth="1" min="7" max="7" width="18.13"/>
    <col customWidth="1" min="8" max="8" width="11.0"/>
    <col customWidth="1" min="9" max="9" width="10.0"/>
    <col customWidth="1" min="10" max="10" width="8.0"/>
    <col customWidth="1" min="11" max="11" width="12.38"/>
    <col customWidth="1" min="12" max="12" width="13.13"/>
    <col customWidth="1" min="13" max="13" width="12.63"/>
  </cols>
  <sheetData>
    <row r="1" ht="21.75" customHeight="1">
      <c r="A1" s="34" t="s">
        <v>1898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ht="12.75" customHeight="1">
      <c r="A4" s="49" t="s">
        <v>1872</v>
      </c>
      <c r="B4" s="50" t="s">
        <v>1899</v>
      </c>
      <c r="C4" s="50" t="s">
        <v>1900</v>
      </c>
      <c r="D4" s="16" t="s">
        <v>17</v>
      </c>
      <c r="E4" s="50" t="s">
        <v>1901</v>
      </c>
      <c r="F4" s="50" t="s">
        <v>1902</v>
      </c>
      <c r="G4" s="50" t="s">
        <v>27</v>
      </c>
      <c r="H4" s="44" t="s">
        <v>1903</v>
      </c>
      <c r="I4" s="44" t="s">
        <v>1904</v>
      </c>
      <c r="J4" s="50" t="s">
        <v>30</v>
      </c>
      <c r="K4" s="16" t="s">
        <v>31</v>
      </c>
      <c r="L4" s="50" t="s">
        <v>32</v>
      </c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ht="12.75" customHeight="1">
      <c r="A5" s="33" t="s">
        <v>33</v>
      </c>
      <c r="B5" s="2" t="s">
        <v>363</v>
      </c>
      <c r="C5" s="22" t="s">
        <v>725</v>
      </c>
      <c r="D5" s="2" t="s">
        <v>1905</v>
      </c>
      <c r="E5" s="2">
        <v>6080.0</v>
      </c>
      <c r="F5" s="2">
        <v>80.0</v>
      </c>
      <c r="G5" s="2" t="s">
        <v>34</v>
      </c>
      <c r="H5" s="2"/>
      <c r="I5" s="2"/>
      <c r="J5" s="2"/>
      <c r="K5" s="2" t="s">
        <v>34</v>
      </c>
      <c r="L5" s="2"/>
      <c r="M5" s="5"/>
    </row>
    <row r="6" ht="12.75" customHeight="1">
      <c r="A6" s="33" t="s">
        <v>33</v>
      </c>
      <c r="B6" s="2" t="s">
        <v>363</v>
      </c>
      <c r="C6" s="2" t="s">
        <v>1906</v>
      </c>
      <c r="D6" s="2" t="s">
        <v>34</v>
      </c>
      <c r="E6" s="2"/>
      <c r="F6" s="2"/>
      <c r="G6" s="2" t="s">
        <v>34</v>
      </c>
      <c r="H6" s="2">
        <v>-12.3</v>
      </c>
      <c r="I6" s="2">
        <v>16.1</v>
      </c>
      <c r="J6" s="2"/>
      <c r="K6" s="2" t="s">
        <v>34</v>
      </c>
      <c r="L6" s="2"/>
      <c r="M6" s="5"/>
    </row>
    <row r="7" ht="12.75" customHeight="1">
      <c r="A7" s="33" t="s">
        <v>33</v>
      </c>
      <c r="B7" s="2" t="s">
        <v>363</v>
      </c>
      <c r="C7" s="2" t="s">
        <v>1907</v>
      </c>
      <c r="D7" s="2" t="s">
        <v>34</v>
      </c>
      <c r="E7" s="2"/>
      <c r="F7" s="2"/>
      <c r="G7" s="2" t="s">
        <v>34</v>
      </c>
      <c r="H7" s="2">
        <v>-10.7</v>
      </c>
      <c r="I7" s="2">
        <v>16.2</v>
      </c>
      <c r="J7" s="2"/>
      <c r="K7" s="2" t="s">
        <v>34</v>
      </c>
      <c r="L7" s="2"/>
      <c r="M7" s="5"/>
    </row>
    <row r="8" ht="12.75" customHeight="1">
      <c r="A8" s="33" t="s">
        <v>33</v>
      </c>
      <c r="B8" s="2" t="s">
        <v>363</v>
      </c>
      <c r="C8" s="22" t="s">
        <v>725</v>
      </c>
      <c r="D8" s="2" t="s">
        <v>1908</v>
      </c>
      <c r="E8" s="2">
        <v>6280.0</v>
      </c>
      <c r="F8" s="2">
        <v>130.0</v>
      </c>
      <c r="G8" s="2" t="s">
        <v>34</v>
      </c>
      <c r="H8" s="2"/>
      <c r="I8" s="2"/>
      <c r="J8" s="2"/>
      <c r="K8" s="2" t="s">
        <v>34</v>
      </c>
      <c r="L8" s="2"/>
      <c r="M8" s="5"/>
    </row>
    <row r="9" ht="12.75" customHeight="1">
      <c r="A9" s="33" t="s">
        <v>33</v>
      </c>
      <c r="B9" s="2" t="s">
        <v>363</v>
      </c>
      <c r="C9" s="22" t="s">
        <v>725</v>
      </c>
      <c r="D9" s="2" t="s">
        <v>1909</v>
      </c>
      <c r="E9" s="2">
        <v>6030.0</v>
      </c>
      <c r="F9" s="2">
        <v>80.0</v>
      </c>
      <c r="G9" s="2" t="s">
        <v>34</v>
      </c>
      <c r="H9" s="2"/>
      <c r="I9" s="2"/>
      <c r="J9" s="2"/>
      <c r="K9" s="2" t="s">
        <v>34</v>
      </c>
      <c r="L9" s="2"/>
      <c r="M9" s="5"/>
    </row>
    <row r="10" ht="12.75" customHeight="1">
      <c r="A10" s="33" t="s">
        <v>33</v>
      </c>
      <c r="B10" s="2" t="s">
        <v>363</v>
      </c>
      <c r="C10" s="2" t="s">
        <v>41</v>
      </c>
      <c r="D10" s="2" t="s">
        <v>34</v>
      </c>
      <c r="E10" s="2"/>
      <c r="F10" s="2"/>
      <c r="G10" s="2" t="s">
        <v>34</v>
      </c>
      <c r="H10" s="2"/>
      <c r="I10" s="2"/>
      <c r="J10" s="2"/>
      <c r="K10" s="2" t="s">
        <v>34</v>
      </c>
      <c r="L10" s="2"/>
      <c r="M10" s="5"/>
    </row>
    <row r="11" ht="12.75" customHeight="1">
      <c r="A11" s="33" t="s">
        <v>45</v>
      </c>
      <c r="B11" s="2" t="s">
        <v>363</v>
      </c>
      <c r="C11" s="2" t="s">
        <v>1910</v>
      </c>
      <c r="D11" s="2" t="s">
        <v>51</v>
      </c>
      <c r="E11" s="2">
        <v>5540.0</v>
      </c>
      <c r="F11" s="2">
        <v>65.0</v>
      </c>
      <c r="G11" s="2" t="s">
        <v>34</v>
      </c>
      <c r="H11" s="2">
        <v>-12.6</v>
      </c>
      <c r="I11" s="2">
        <v>16.1</v>
      </c>
      <c r="J11" s="2">
        <v>3.3</v>
      </c>
      <c r="K11" s="2" t="s">
        <v>34</v>
      </c>
      <c r="L11" s="2"/>
      <c r="M11" s="5"/>
    </row>
    <row r="12" ht="12.75" customHeight="1">
      <c r="A12" s="33" t="s">
        <v>45</v>
      </c>
      <c r="B12" s="2" t="s">
        <v>363</v>
      </c>
      <c r="C12" s="2" t="s">
        <v>49</v>
      </c>
      <c r="D12" s="2" t="s">
        <v>34</v>
      </c>
      <c r="E12" s="2"/>
      <c r="F12" s="2"/>
      <c r="G12" s="2" t="s">
        <v>34</v>
      </c>
      <c r="H12" s="3">
        <v>-11.2</v>
      </c>
      <c r="I12" s="2"/>
      <c r="J12" s="2"/>
      <c r="K12" s="2" t="s">
        <v>34</v>
      </c>
      <c r="L12" s="2"/>
      <c r="M12" s="5"/>
    </row>
    <row r="13" ht="12.75" customHeight="1">
      <c r="A13" s="33" t="s">
        <v>1911</v>
      </c>
      <c r="B13" s="2" t="s">
        <v>363</v>
      </c>
      <c r="C13" s="2" t="s">
        <v>41</v>
      </c>
      <c r="D13" s="2" t="s">
        <v>34</v>
      </c>
      <c r="E13" s="2"/>
      <c r="F13" s="2"/>
      <c r="G13" s="2" t="s">
        <v>34</v>
      </c>
      <c r="H13" s="2"/>
      <c r="I13" s="2"/>
      <c r="J13" s="2"/>
      <c r="K13" s="2" t="s">
        <v>34</v>
      </c>
      <c r="L13" s="2"/>
      <c r="M13" s="5"/>
    </row>
    <row r="14" ht="12.75" customHeight="1">
      <c r="A14" s="33" t="s">
        <v>1912</v>
      </c>
      <c r="B14" s="2" t="s">
        <v>363</v>
      </c>
      <c r="C14" s="2" t="s">
        <v>41</v>
      </c>
      <c r="D14" s="2" t="s">
        <v>34</v>
      </c>
      <c r="E14" s="2"/>
      <c r="F14" s="2"/>
      <c r="G14" s="2" t="s">
        <v>34</v>
      </c>
      <c r="H14" s="2"/>
      <c r="I14" s="2"/>
      <c r="J14" s="2"/>
      <c r="K14" s="2" t="s">
        <v>34</v>
      </c>
      <c r="L14" s="2"/>
      <c r="M14" s="5"/>
    </row>
    <row r="15" ht="12.75" customHeight="1">
      <c r="A15" s="33" t="s">
        <v>1913</v>
      </c>
      <c r="B15" s="2" t="s">
        <v>363</v>
      </c>
      <c r="C15" s="2" t="s">
        <v>41</v>
      </c>
      <c r="D15" s="2" t="s">
        <v>1914</v>
      </c>
      <c r="E15" s="2">
        <v>5360.0</v>
      </c>
      <c r="F15" s="2">
        <v>50.0</v>
      </c>
      <c r="G15" s="2" t="s">
        <v>34</v>
      </c>
      <c r="H15" s="2">
        <v>-11.7</v>
      </c>
      <c r="I15" s="2">
        <v>12.7</v>
      </c>
      <c r="J15" s="2">
        <v>3.2</v>
      </c>
      <c r="K15" s="2" t="s">
        <v>34</v>
      </c>
      <c r="L15" s="2"/>
      <c r="M15" s="5"/>
    </row>
    <row r="16" ht="12.75" customHeight="1">
      <c r="A16" s="33" t="s">
        <v>1913</v>
      </c>
      <c r="B16" s="2" t="s">
        <v>363</v>
      </c>
      <c r="C16" s="2" t="s">
        <v>371</v>
      </c>
      <c r="D16" s="2" t="s">
        <v>1915</v>
      </c>
      <c r="E16" s="2">
        <v>5280.0</v>
      </c>
      <c r="F16" s="2">
        <v>50.0</v>
      </c>
      <c r="G16" s="2" t="s">
        <v>34</v>
      </c>
      <c r="H16" s="2"/>
      <c r="I16" s="2"/>
      <c r="J16" s="2"/>
      <c r="K16" s="2" t="s">
        <v>34</v>
      </c>
      <c r="L16" s="2"/>
      <c r="M16" s="5"/>
    </row>
    <row r="17" ht="12.75" customHeight="1">
      <c r="A17" s="33" t="s">
        <v>1916</v>
      </c>
      <c r="B17" s="2" t="s">
        <v>363</v>
      </c>
      <c r="C17" s="2" t="s">
        <v>1917</v>
      </c>
      <c r="D17" s="2" t="s">
        <v>34</v>
      </c>
      <c r="E17" s="2"/>
      <c r="F17" s="2"/>
      <c r="G17" s="2" t="s">
        <v>34</v>
      </c>
      <c r="H17" s="2"/>
      <c r="I17" s="2"/>
      <c r="J17" s="2"/>
      <c r="K17" s="2" t="s">
        <v>34</v>
      </c>
      <c r="L17" s="2"/>
      <c r="M17" s="5"/>
    </row>
    <row r="18" ht="12.75" customHeight="1">
      <c r="A18" s="33" t="s">
        <v>1916</v>
      </c>
      <c r="B18" s="2" t="s">
        <v>363</v>
      </c>
      <c r="C18" s="2" t="s">
        <v>371</v>
      </c>
      <c r="D18" s="2" t="s">
        <v>1311</v>
      </c>
      <c r="E18" s="2">
        <v>6905.0</v>
      </c>
      <c r="F18" s="2">
        <v>55.0</v>
      </c>
      <c r="G18" s="2" t="s">
        <v>34</v>
      </c>
      <c r="H18" s="2">
        <v>-11.1</v>
      </c>
      <c r="I18" s="2">
        <v>16.3</v>
      </c>
      <c r="J18" s="2"/>
      <c r="K18" s="2" t="s">
        <v>34</v>
      </c>
      <c r="L18" s="2"/>
      <c r="M18" s="5"/>
    </row>
    <row r="19" ht="12.75" customHeight="1">
      <c r="A19" s="33" t="s">
        <v>62</v>
      </c>
      <c r="B19" s="2" t="s">
        <v>363</v>
      </c>
      <c r="C19" s="2" t="s">
        <v>67</v>
      </c>
      <c r="D19" s="2" t="s">
        <v>68</v>
      </c>
      <c r="E19" s="2">
        <v>8680.0</v>
      </c>
      <c r="F19" s="2">
        <v>40.0</v>
      </c>
      <c r="G19" s="2" t="s">
        <v>34</v>
      </c>
      <c r="H19" s="24">
        <v>-20.3</v>
      </c>
      <c r="I19" s="24">
        <v>11.5</v>
      </c>
      <c r="J19" s="2">
        <v>3.2</v>
      </c>
      <c r="K19" s="2" t="s">
        <v>34</v>
      </c>
      <c r="L19" s="2"/>
      <c r="M19" s="5"/>
    </row>
    <row r="20" ht="12.75" customHeight="1">
      <c r="A20" s="33" t="s">
        <v>69</v>
      </c>
      <c r="B20" s="2" t="s">
        <v>363</v>
      </c>
      <c r="C20" s="2" t="s">
        <v>67</v>
      </c>
      <c r="D20" s="2" t="s">
        <v>76</v>
      </c>
      <c r="E20" s="2">
        <v>8446.0</v>
      </c>
      <c r="F20" s="2">
        <v>51.0</v>
      </c>
      <c r="G20" s="2" t="s">
        <v>34</v>
      </c>
      <c r="H20" s="3">
        <v>-13.5</v>
      </c>
      <c r="I20" s="3">
        <v>19.8</v>
      </c>
      <c r="J20" s="2"/>
      <c r="K20" s="2" t="s">
        <v>34</v>
      </c>
      <c r="L20" s="2"/>
      <c r="M20" s="5"/>
    </row>
    <row r="21" ht="12.75" customHeight="1">
      <c r="A21" s="33" t="s">
        <v>77</v>
      </c>
      <c r="B21" s="2" t="s">
        <v>97</v>
      </c>
      <c r="C21" s="2" t="s">
        <v>83</v>
      </c>
      <c r="D21" s="2" t="s">
        <v>34</v>
      </c>
      <c r="E21" s="2"/>
      <c r="F21" s="2"/>
      <c r="G21" s="2" t="s">
        <v>34</v>
      </c>
      <c r="H21" s="2"/>
      <c r="I21" s="2"/>
      <c r="J21" s="2"/>
      <c r="K21" s="2" t="s">
        <v>34</v>
      </c>
      <c r="L21" s="2"/>
      <c r="M21" s="5"/>
    </row>
    <row r="22" ht="12.75" customHeight="1">
      <c r="A22" s="33" t="s">
        <v>77</v>
      </c>
      <c r="B22" s="2" t="s">
        <v>363</v>
      </c>
      <c r="C22" s="22" t="s">
        <v>67</v>
      </c>
      <c r="D22" s="2" t="s">
        <v>84</v>
      </c>
      <c r="E22" s="2">
        <v>8835.0</v>
      </c>
      <c r="F22" s="2">
        <v>90.0</v>
      </c>
      <c r="G22" s="2" t="s">
        <v>34</v>
      </c>
      <c r="H22" s="2"/>
      <c r="I22" s="2"/>
      <c r="J22" s="2"/>
      <c r="K22" s="2" t="s">
        <v>34</v>
      </c>
      <c r="L22" s="2"/>
      <c r="M22" s="5"/>
    </row>
    <row r="23" ht="12.75" customHeight="1">
      <c r="A23" s="33" t="s">
        <v>77</v>
      </c>
      <c r="B23" s="2" t="s">
        <v>97</v>
      </c>
      <c r="C23" s="2" t="s">
        <v>432</v>
      </c>
      <c r="D23" s="2" t="s">
        <v>1918</v>
      </c>
      <c r="E23" s="2"/>
      <c r="F23" s="2"/>
      <c r="G23" s="2" t="s">
        <v>34</v>
      </c>
      <c r="H23" s="2">
        <v>-18.3</v>
      </c>
      <c r="I23" s="2">
        <v>11.5</v>
      </c>
      <c r="J23" s="2">
        <v>3.2</v>
      </c>
      <c r="K23" s="2" t="s">
        <v>34</v>
      </c>
      <c r="L23" s="2"/>
      <c r="M23" s="5"/>
    </row>
    <row r="24" ht="12.75" customHeight="1">
      <c r="A24" s="33" t="s">
        <v>77</v>
      </c>
      <c r="B24" s="2" t="s">
        <v>97</v>
      </c>
      <c r="C24" s="2" t="s">
        <v>721</v>
      </c>
      <c r="D24" s="2" t="s">
        <v>1919</v>
      </c>
      <c r="E24" s="2"/>
      <c r="F24" s="2"/>
      <c r="G24" s="2" t="s">
        <v>34</v>
      </c>
      <c r="H24" s="2">
        <v>-19.0</v>
      </c>
      <c r="I24" s="2">
        <v>10.9</v>
      </c>
      <c r="J24" s="2">
        <v>3.2</v>
      </c>
      <c r="K24" s="2" t="s">
        <v>34</v>
      </c>
      <c r="L24" s="2"/>
      <c r="M24" s="5"/>
    </row>
    <row r="25" ht="12.75" customHeight="1">
      <c r="A25" s="33" t="s">
        <v>77</v>
      </c>
      <c r="B25" s="2" t="s">
        <v>363</v>
      </c>
      <c r="C25" s="2" t="s">
        <v>67</v>
      </c>
      <c r="D25" s="2" t="s">
        <v>1920</v>
      </c>
      <c r="E25" s="2"/>
      <c r="F25" s="2"/>
      <c r="G25" s="2" t="s">
        <v>34</v>
      </c>
      <c r="H25" s="2">
        <v>-19.7</v>
      </c>
      <c r="I25" s="2">
        <v>9.9</v>
      </c>
      <c r="J25" s="2">
        <v>3.2</v>
      </c>
      <c r="K25" s="2" t="s">
        <v>34</v>
      </c>
      <c r="L25" s="2"/>
      <c r="M25" s="5"/>
    </row>
    <row r="26" ht="12.75" customHeight="1">
      <c r="A26" s="33" t="s">
        <v>85</v>
      </c>
      <c r="B26" s="22" t="s">
        <v>97</v>
      </c>
      <c r="C26" s="22" t="s">
        <v>1921</v>
      </c>
      <c r="D26" s="2" t="s">
        <v>34</v>
      </c>
      <c r="E26" s="2"/>
      <c r="F26" s="2"/>
      <c r="G26" s="2" t="s">
        <v>34</v>
      </c>
      <c r="H26" s="2"/>
      <c r="I26" s="2"/>
      <c r="J26" s="2"/>
      <c r="K26" s="2" t="s">
        <v>91</v>
      </c>
      <c r="L26" s="2">
        <v>0.709624</v>
      </c>
      <c r="M26" s="5"/>
    </row>
    <row r="27" ht="12.75" customHeight="1">
      <c r="A27" s="33" t="s">
        <v>85</v>
      </c>
      <c r="B27" s="2" t="s">
        <v>97</v>
      </c>
      <c r="C27" s="22" t="s">
        <v>1922</v>
      </c>
      <c r="D27" s="2" t="s">
        <v>34</v>
      </c>
      <c r="E27" s="2"/>
      <c r="F27" s="2"/>
      <c r="G27" s="2" t="s">
        <v>34</v>
      </c>
      <c r="H27" s="2"/>
      <c r="I27" s="2"/>
      <c r="J27" s="2"/>
      <c r="K27" s="2" t="s">
        <v>34</v>
      </c>
      <c r="L27" s="2"/>
      <c r="M27" s="5"/>
    </row>
    <row r="28" ht="12.75" customHeight="1">
      <c r="A28" s="33" t="s">
        <v>85</v>
      </c>
      <c r="B28" s="2" t="s">
        <v>363</v>
      </c>
      <c r="C28" s="2" t="s">
        <v>1923</v>
      </c>
      <c r="D28" s="2" t="s">
        <v>90</v>
      </c>
      <c r="E28" s="2">
        <v>7542.0</v>
      </c>
      <c r="F28" s="2">
        <v>42.0</v>
      </c>
      <c r="G28" s="2" t="s">
        <v>34</v>
      </c>
      <c r="H28" s="2">
        <v>-15.0</v>
      </c>
      <c r="I28" s="2">
        <v>11.8</v>
      </c>
      <c r="J28" s="2"/>
      <c r="K28" s="2" t="s">
        <v>34</v>
      </c>
      <c r="L28" s="2"/>
      <c r="M28" s="5"/>
    </row>
    <row r="29" ht="12.75" customHeight="1">
      <c r="A29" s="33" t="s">
        <v>1924</v>
      </c>
      <c r="B29" s="2" t="s">
        <v>97</v>
      </c>
      <c r="C29" s="22" t="s">
        <v>725</v>
      </c>
      <c r="D29" s="2" t="s">
        <v>34</v>
      </c>
      <c r="E29" s="2"/>
      <c r="F29" s="2"/>
      <c r="G29" s="2" t="s">
        <v>34</v>
      </c>
      <c r="H29" s="2"/>
      <c r="I29" s="2"/>
      <c r="J29" s="2"/>
      <c r="K29" s="2" t="s">
        <v>34</v>
      </c>
      <c r="L29" s="2"/>
      <c r="M29" s="5"/>
    </row>
    <row r="30" ht="12.75" customHeight="1">
      <c r="A30" s="33" t="s">
        <v>99</v>
      </c>
      <c r="B30" s="2" t="s">
        <v>1341</v>
      </c>
      <c r="C30" s="22" t="s">
        <v>1925</v>
      </c>
      <c r="D30" s="2" t="s">
        <v>104</v>
      </c>
      <c r="E30" s="2">
        <v>4464.0</v>
      </c>
      <c r="F30" s="2">
        <v>29.0</v>
      </c>
      <c r="G30" s="2" t="s">
        <v>1926</v>
      </c>
      <c r="H30" s="2">
        <v>-19.35</v>
      </c>
      <c r="I30" s="2">
        <v>11.51</v>
      </c>
      <c r="J30" s="2"/>
      <c r="K30" s="2" t="s">
        <v>34</v>
      </c>
      <c r="L30" s="2"/>
      <c r="M30" s="5"/>
    </row>
    <row r="31" ht="12.75" customHeight="1">
      <c r="A31" s="33" t="s">
        <v>106</v>
      </c>
      <c r="B31" s="2" t="s">
        <v>97</v>
      </c>
      <c r="C31" s="22" t="s">
        <v>725</v>
      </c>
      <c r="D31" s="2" t="s">
        <v>34</v>
      </c>
      <c r="E31" s="2"/>
      <c r="F31" s="2"/>
      <c r="G31" s="2" t="s">
        <v>34</v>
      </c>
      <c r="H31" s="2"/>
      <c r="I31" s="2"/>
      <c r="J31" s="2"/>
      <c r="K31" s="2" t="s">
        <v>34</v>
      </c>
      <c r="L31" s="2"/>
      <c r="M31" s="5"/>
    </row>
    <row r="32" ht="12.75" customHeight="1">
      <c r="A32" s="33" t="s">
        <v>106</v>
      </c>
      <c r="B32" s="2" t="s">
        <v>363</v>
      </c>
      <c r="C32" s="22" t="s">
        <v>49</v>
      </c>
      <c r="D32" s="2" t="s">
        <v>109</v>
      </c>
      <c r="E32" s="2">
        <v>8645.0</v>
      </c>
      <c r="F32" s="2">
        <v>75.0</v>
      </c>
      <c r="G32" s="2" t="s">
        <v>34</v>
      </c>
      <c r="H32" s="2"/>
      <c r="I32" s="2"/>
      <c r="J32" s="2"/>
      <c r="K32" s="2" t="s">
        <v>34</v>
      </c>
      <c r="L32" s="2"/>
      <c r="M32" s="5"/>
    </row>
    <row r="33" ht="12.75" customHeight="1">
      <c r="A33" s="33" t="s">
        <v>106</v>
      </c>
      <c r="B33" s="2" t="s">
        <v>363</v>
      </c>
      <c r="C33" s="2" t="s">
        <v>49</v>
      </c>
      <c r="D33" s="2" t="s">
        <v>34</v>
      </c>
      <c r="E33" s="2"/>
      <c r="F33" s="2"/>
      <c r="G33" s="22" t="s">
        <v>1927</v>
      </c>
      <c r="H33" s="2">
        <v>-18.8</v>
      </c>
      <c r="I33" s="2">
        <v>11.0</v>
      </c>
      <c r="J33" s="2">
        <v>3.2</v>
      </c>
      <c r="K33" s="2" t="s">
        <v>34</v>
      </c>
      <c r="L33" s="2"/>
      <c r="M33" s="5"/>
    </row>
    <row r="34" ht="12.75" customHeight="1">
      <c r="A34" s="33" t="s">
        <v>110</v>
      </c>
      <c r="B34" s="2" t="s">
        <v>363</v>
      </c>
      <c r="C34" s="2" t="s">
        <v>1928</v>
      </c>
      <c r="D34" s="2" t="s">
        <v>1929</v>
      </c>
      <c r="E34" s="2">
        <v>4752.0</v>
      </c>
      <c r="F34" s="2">
        <v>29.0</v>
      </c>
      <c r="G34" s="2" t="s">
        <v>34</v>
      </c>
      <c r="H34" s="2">
        <v>-20.16</v>
      </c>
      <c r="I34" s="2">
        <v>8.12</v>
      </c>
      <c r="J34" s="2"/>
      <c r="K34" s="2" t="s">
        <v>34</v>
      </c>
      <c r="L34" s="2"/>
      <c r="M34" s="5"/>
    </row>
    <row r="35" ht="12.75" customHeight="1">
      <c r="A35" s="33" t="s">
        <v>110</v>
      </c>
      <c r="B35" s="2" t="s">
        <v>1341</v>
      </c>
      <c r="C35" s="22" t="s">
        <v>1930</v>
      </c>
      <c r="D35" s="2" t="s">
        <v>34</v>
      </c>
      <c r="E35" s="2"/>
      <c r="F35" s="2"/>
      <c r="G35" s="2" t="s">
        <v>34</v>
      </c>
      <c r="H35" s="2"/>
      <c r="I35" s="2"/>
      <c r="J35" s="2"/>
      <c r="K35" s="2" t="s">
        <v>34</v>
      </c>
      <c r="L35" s="2"/>
      <c r="M35" s="5"/>
    </row>
    <row r="36" ht="12.75" customHeight="1">
      <c r="A36" s="33" t="s">
        <v>110</v>
      </c>
      <c r="B36" s="2" t="s">
        <v>363</v>
      </c>
      <c r="C36" s="2" t="s">
        <v>1931</v>
      </c>
      <c r="D36" s="2" t="s">
        <v>1932</v>
      </c>
      <c r="E36" s="2">
        <v>4789.0</v>
      </c>
      <c r="F36" s="2">
        <v>25.0</v>
      </c>
      <c r="G36" s="2" t="s">
        <v>34</v>
      </c>
      <c r="H36" s="2">
        <v>-20.58</v>
      </c>
      <c r="I36" s="2">
        <v>9.6</v>
      </c>
      <c r="J36" s="2"/>
      <c r="K36" s="2" t="s">
        <v>34</v>
      </c>
      <c r="L36" s="2"/>
      <c r="M36" s="5"/>
    </row>
    <row r="37" ht="12.75" customHeight="1">
      <c r="A37" s="33" t="s">
        <v>115</v>
      </c>
      <c r="B37" s="2" t="s">
        <v>1341</v>
      </c>
      <c r="C37" s="22" t="s">
        <v>1933</v>
      </c>
      <c r="D37" s="2" t="s">
        <v>124</v>
      </c>
      <c r="E37" s="2">
        <v>4843.0</v>
      </c>
      <c r="F37" s="2">
        <v>40.0</v>
      </c>
      <c r="G37" s="2" t="s">
        <v>34</v>
      </c>
      <c r="H37" s="2">
        <v>-20.1</v>
      </c>
      <c r="I37" s="2">
        <v>9.1</v>
      </c>
      <c r="J37" s="2">
        <v>3.21</v>
      </c>
      <c r="K37" s="2" t="s">
        <v>125</v>
      </c>
      <c r="L37" s="2">
        <v>0.710807</v>
      </c>
      <c r="M37" s="5"/>
    </row>
    <row r="38" ht="12.75" customHeight="1">
      <c r="A38" s="33" t="s">
        <v>126</v>
      </c>
      <c r="B38" s="2" t="s">
        <v>363</v>
      </c>
      <c r="C38" s="2" t="s">
        <v>105</v>
      </c>
      <c r="D38" s="2" t="s">
        <v>1934</v>
      </c>
      <c r="E38" s="2">
        <v>4565.0</v>
      </c>
      <c r="F38" s="2">
        <v>29.0</v>
      </c>
      <c r="G38" s="2" t="s">
        <v>34</v>
      </c>
      <c r="H38" s="2">
        <v>-20.0</v>
      </c>
      <c r="I38" s="2">
        <v>10.6</v>
      </c>
      <c r="J38" s="2">
        <v>3.22</v>
      </c>
      <c r="K38" s="2" t="s">
        <v>34</v>
      </c>
      <c r="L38" s="2"/>
      <c r="M38" s="5"/>
    </row>
    <row r="39" ht="12.75" customHeight="1">
      <c r="A39" s="33" t="s">
        <v>126</v>
      </c>
      <c r="B39" s="2" t="s">
        <v>363</v>
      </c>
      <c r="C39" s="2" t="s">
        <v>105</v>
      </c>
      <c r="D39" s="2" t="s">
        <v>1935</v>
      </c>
      <c r="E39" s="2">
        <v>4464.0</v>
      </c>
      <c r="F39" s="2">
        <v>52.0</v>
      </c>
      <c r="G39" s="2" t="s">
        <v>34</v>
      </c>
      <c r="H39" s="2">
        <v>-20.2</v>
      </c>
      <c r="I39" s="2">
        <v>9.9</v>
      </c>
      <c r="J39" s="2">
        <v>3.2</v>
      </c>
      <c r="K39" s="2" t="s">
        <v>34</v>
      </c>
      <c r="L39" s="2"/>
      <c r="M39" s="5"/>
    </row>
    <row r="40" ht="12.75" customHeight="1">
      <c r="A40" s="33" t="s">
        <v>126</v>
      </c>
      <c r="B40" s="2" t="s">
        <v>97</v>
      </c>
      <c r="C40" s="22" t="s">
        <v>1936</v>
      </c>
      <c r="D40" s="2" t="s">
        <v>34</v>
      </c>
      <c r="E40" s="2"/>
      <c r="F40" s="2"/>
      <c r="G40" s="2" t="s">
        <v>34</v>
      </c>
      <c r="H40" s="2"/>
      <c r="I40" s="2"/>
      <c r="J40" s="2"/>
      <c r="K40" s="22" t="s">
        <v>131</v>
      </c>
      <c r="L40" s="2">
        <v>0.71343</v>
      </c>
      <c r="M40" s="5"/>
    </row>
    <row r="41" ht="12.75" customHeight="1">
      <c r="A41" s="33" t="s">
        <v>1937</v>
      </c>
      <c r="B41" s="2" t="s">
        <v>97</v>
      </c>
      <c r="C41" s="22" t="s">
        <v>1938</v>
      </c>
      <c r="D41" s="2" t="s">
        <v>34</v>
      </c>
      <c r="E41" s="2"/>
      <c r="F41" s="2"/>
      <c r="G41" s="2" t="s">
        <v>34</v>
      </c>
      <c r="H41" s="2"/>
      <c r="I41" s="2"/>
      <c r="J41" s="2"/>
      <c r="K41" s="2" t="s">
        <v>34</v>
      </c>
      <c r="L41" s="2"/>
      <c r="M41" s="5"/>
    </row>
    <row r="42" ht="12.75" customHeight="1">
      <c r="A42" s="33" t="s">
        <v>1939</v>
      </c>
      <c r="B42" s="2" t="s">
        <v>363</v>
      </c>
      <c r="C42" s="2" t="s">
        <v>137</v>
      </c>
      <c r="D42" s="2" t="s">
        <v>138</v>
      </c>
      <c r="E42" s="2">
        <v>4530.0</v>
      </c>
      <c r="F42" s="2">
        <v>64.0</v>
      </c>
      <c r="G42" s="2" t="s">
        <v>34</v>
      </c>
      <c r="H42" s="2">
        <v>-19.2</v>
      </c>
      <c r="I42" s="2">
        <v>12.1</v>
      </c>
      <c r="J42" s="2">
        <v>3.23</v>
      </c>
      <c r="K42" s="2" t="s">
        <v>34</v>
      </c>
      <c r="L42" s="2"/>
      <c r="M42" s="5"/>
    </row>
    <row r="43" ht="12.75" customHeight="1">
      <c r="A43" s="33" t="s">
        <v>139</v>
      </c>
      <c r="B43" s="2" t="s">
        <v>363</v>
      </c>
      <c r="C43" s="2" t="s">
        <v>137</v>
      </c>
      <c r="D43" s="2" t="s">
        <v>143</v>
      </c>
      <c r="E43" s="2">
        <v>4443.0</v>
      </c>
      <c r="F43" s="2">
        <v>40.0</v>
      </c>
      <c r="G43" s="2" t="s">
        <v>34</v>
      </c>
      <c r="H43" s="2">
        <v>-20.4</v>
      </c>
      <c r="I43" s="2">
        <v>8.8</v>
      </c>
      <c r="J43" s="2">
        <v>3.22</v>
      </c>
      <c r="K43" s="2" t="s">
        <v>34</v>
      </c>
      <c r="L43" s="2"/>
      <c r="M43" s="5"/>
    </row>
    <row r="44" ht="12.75" customHeight="1">
      <c r="A44" s="33" t="s">
        <v>144</v>
      </c>
      <c r="B44" s="2" t="s">
        <v>363</v>
      </c>
      <c r="C44" s="2" t="s">
        <v>137</v>
      </c>
      <c r="D44" s="2" t="s">
        <v>149</v>
      </c>
      <c r="E44" s="2">
        <v>4447.0</v>
      </c>
      <c r="F44" s="2">
        <v>37.0</v>
      </c>
      <c r="G44" s="2" t="s">
        <v>34</v>
      </c>
      <c r="H44" s="2">
        <v>-20.6</v>
      </c>
      <c r="I44" s="2">
        <v>10.6</v>
      </c>
      <c r="J44" s="2">
        <v>3.24</v>
      </c>
      <c r="K44" s="2" t="s">
        <v>34</v>
      </c>
      <c r="L44" s="2"/>
      <c r="M44" s="5"/>
    </row>
    <row r="45" ht="12.75" customHeight="1">
      <c r="A45" s="33" t="s">
        <v>150</v>
      </c>
      <c r="B45" s="2" t="s">
        <v>97</v>
      </c>
      <c r="C45" s="22" t="s">
        <v>725</v>
      </c>
      <c r="D45" s="2" t="s">
        <v>157</v>
      </c>
      <c r="E45" s="2">
        <v>4838.0</v>
      </c>
      <c r="F45" s="2">
        <v>29.0</v>
      </c>
      <c r="G45" s="2" t="s">
        <v>34</v>
      </c>
      <c r="H45" s="2">
        <v>-19.3</v>
      </c>
      <c r="I45" s="2">
        <v>10.6</v>
      </c>
      <c r="J45" s="2">
        <v>3.17</v>
      </c>
      <c r="K45" s="2" t="s">
        <v>34</v>
      </c>
      <c r="L45" s="2"/>
      <c r="M45" s="5"/>
    </row>
    <row r="46" ht="12.75" customHeight="1">
      <c r="A46" s="33" t="s">
        <v>1885</v>
      </c>
      <c r="B46" s="2" t="s">
        <v>97</v>
      </c>
      <c r="C46" s="22" t="s">
        <v>725</v>
      </c>
      <c r="D46" s="2" t="s">
        <v>1940</v>
      </c>
      <c r="E46" s="2">
        <v>4901.0</v>
      </c>
      <c r="F46" s="2">
        <v>37.0</v>
      </c>
      <c r="G46" s="2" t="s">
        <v>34</v>
      </c>
      <c r="H46" s="2">
        <v>-19.1</v>
      </c>
      <c r="I46" s="2">
        <v>10.6</v>
      </c>
      <c r="J46" s="2">
        <v>3.2</v>
      </c>
      <c r="K46" s="2" t="s">
        <v>1941</v>
      </c>
      <c r="L46" s="2">
        <v>0.709881</v>
      </c>
      <c r="M46" s="5"/>
    </row>
    <row r="47" ht="12.75" customHeight="1">
      <c r="A47" s="33" t="s">
        <v>1886</v>
      </c>
      <c r="B47" s="2" t="s">
        <v>363</v>
      </c>
      <c r="C47" s="22" t="s">
        <v>161</v>
      </c>
      <c r="D47" s="2" t="s">
        <v>1942</v>
      </c>
      <c r="E47" s="2">
        <v>4488.0</v>
      </c>
      <c r="F47" s="2">
        <v>38.0</v>
      </c>
      <c r="G47" s="2" t="s">
        <v>34</v>
      </c>
      <c r="H47" s="2">
        <v>-19.0</v>
      </c>
      <c r="I47" s="2">
        <v>10.6</v>
      </c>
      <c r="J47" s="2">
        <v>3.22</v>
      </c>
      <c r="K47" s="2" t="s">
        <v>163</v>
      </c>
      <c r="L47" s="2">
        <v>0.70988</v>
      </c>
      <c r="M47" s="5"/>
    </row>
    <row r="48" ht="12.75" customHeight="1">
      <c r="A48" s="33" t="s">
        <v>1886</v>
      </c>
      <c r="B48" s="2" t="s">
        <v>363</v>
      </c>
      <c r="C48" s="22" t="s">
        <v>161</v>
      </c>
      <c r="D48" s="22" t="s">
        <v>162</v>
      </c>
      <c r="E48" s="2">
        <v>4725.0</v>
      </c>
      <c r="F48" s="2">
        <v>15.0</v>
      </c>
      <c r="G48" s="2" t="s">
        <v>34</v>
      </c>
      <c r="H48" s="2">
        <v>-19.1</v>
      </c>
      <c r="I48" s="2">
        <v>11.1</v>
      </c>
      <c r="J48" s="2">
        <v>3.2</v>
      </c>
      <c r="K48" s="2" t="s">
        <v>163</v>
      </c>
      <c r="L48" s="2">
        <v>0.70988</v>
      </c>
      <c r="M48" s="5"/>
    </row>
    <row r="49" ht="12.75" customHeight="1">
      <c r="A49" s="33" t="s">
        <v>164</v>
      </c>
      <c r="B49" s="2" t="s">
        <v>97</v>
      </c>
      <c r="C49" s="22" t="s">
        <v>725</v>
      </c>
      <c r="D49" s="2" t="s">
        <v>172</v>
      </c>
      <c r="E49" s="2">
        <v>3987.0</v>
      </c>
      <c r="F49" s="2">
        <v>34.0</v>
      </c>
      <c r="G49" s="2" t="s">
        <v>34</v>
      </c>
      <c r="H49" s="2">
        <v>-19.7</v>
      </c>
      <c r="I49" s="2">
        <v>12.3</v>
      </c>
      <c r="J49" s="2"/>
      <c r="K49" s="2" t="s">
        <v>34</v>
      </c>
      <c r="L49" s="2"/>
      <c r="M49" s="5"/>
    </row>
    <row r="50" ht="12.75" customHeight="1">
      <c r="A50" s="33" t="s">
        <v>173</v>
      </c>
      <c r="B50" s="2" t="s">
        <v>97</v>
      </c>
      <c r="C50" s="22" t="s">
        <v>725</v>
      </c>
      <c r="D50" s="2" t="s">
        <v>179</v>
      </c>
      <c r="E50" s="2">
        <v>4913.0</v>
      </c>
      <c r="F50" s="2">
        <v>32.0</v>
      </c>
      <c r="G50" s="2" t="s">
        <v>34</v>
      </c>
      <c r="H50" s="2">
        <v>-18.2</v>
      </c>
      <c r="I50" s="2">
        <v>12.2</v>
      </c>
      <c r="J50" s="2">
        <v>3.16</v>
      </c>
      <c r="K50" s="2" t="s">
        <v>34</v>
      </c>
      <c r="L50" s="2"/>
      <c r="M50" s="5"/>
    </row>
    <row r="51" ht="12.75" customHeight="1">
      <c r="A51" s="33" t="s">
        <v>173</v>
      </c>
      <c r="B51" s="2" t="s">
        <v>97</v>
      </c>
      <c r="C51" s="22" t="s">
        <v>725</v>
      </c>
      <c r="D51" s="2" t="s">
        <v>1943</v>
      </c>
      <c r="E51" s="2">
        <v>4990.0</v>
      </c>
      <c r="F51" s="2">
        <v>80.0</v>
      </c>
      <c r="G51" s="2" t="s">
        <v>34</v>
      </c>
      <c r="H51" s="2"/>
      <c r="I51" s="2"/>
      <c r="J51" s="2"/>
      <c r="K51" s="2" t="s">
        <v>34</v>
      </c>
      <c r="L51" s="2"/>
      <c r="M51" s="5"/>
    </row>
    <row r="52" ht="12.75" customHeight="1">
      <c r="A52" s="33" t="s">
        <v>180</v>
      </c>
      <c r="B52" s="2" t="s">
        <v>97</v>
      </c>
      <c r="C52" s="22" t="s">
        <v>725</v>
      </c>
      <c r="D52" s="2" t="s">
        <v>186</v>
      </c>
      <c r="E52" s="2">
        <v>3955.0</v>
      </c>
      <c r="F52" s="2">
        <v>20.0</v>
      </c>
      <c r="G52" s="2" t="s">
        <v>34</v>
      </c>
      <c r="H52" s="2">
        <v>-20.44</v>
      </c>
      <c r="I52" s="22">
        <v>10.1</v>
      </c>
      <c r="J52" s="2">
        <v>3.2</v>
      </c>
      <c r="K52" s="2" t="s">
        <v>34</v>
      </c>
      <c r="L52" s="2"/>
      <c r="M52" s="5"/>
    </row>
    <row r="53" ht="12.75" customHeight="1">
      <c r="A53" s="33" t="s">
        <v>187</v>
      </c>
      <c r="B53" s="2" t="s">
        <v>97</v>
      </c>
      <c r="C53" s="22" t="s">
        <v>725</v>
      </c>
      <c r="D53" s="2" t="s">
        <v>34</v>
      </c>
      <c r="E53" s="2"/>
      <c r="F53" s="2"/>
      <c r="G53" s="2" t="s">
        <v>34</v>
      </c>
      <c r="H53" s="2"/>
      <c r="I53" s="2"/>
      <c r="J53" s="2"/>
      <c r="K53" s="2" t="s">
        <v>34</v>
      </c>
      <c r="L53" s="2"/>
      <c r="M53" s="5"/>
    </row>
    <row r="54" ht="12.75" customHeight="1">
      <c r="A54" s="33" t="s">
        <v>187</v>
      </c>
      <c r="B54" s="2" t="s">
        <v>363</v>
      </c>
      <c r="C54" s="2" t="s">
        <v>725</v>
      </c>
      <c r="D54" s="2" t="s">
        <v>193</v>
      </c>
      <c r="E54" s="2">
        <v>3535.0</v>
      </c>
      <c r="F54" s="2">
        <v>40.0</v>
      </c>
      <c r="G54" s="2" t="s">
        <v>34</v>
      </c>
      <c r="H54" s="2"/>
      <c r="I54" s="2"/>
      <c r="J54" s="2"/>
      <c r="K54" s="2" t="s">
        <v>34</v>
      </c>
      <c r="L54" s="2"/>
      <c r="M54" s="5"/>
    </row>
    <row r="55" ht="12.75" customHeight="1">
      <c r="A55" s="33" t="s">
        <v>194</v>
      </c>
      <c r="B55" s="2" t="s">
        <v>97</v>
      </c>
      <c r="C55" s="2" t="s">
        <v>725</v>
      </c>
      <c r="D55" s="2" t="s">
        <v>1944</v>
      </c>
      <c r="E55" s="2">
        <v>3970.0</v>
      </c>
      <c r="F55" s="2">
        <v>40.0</v>
      </c>
      <c r="G55" s="2" t="s">
        <v>34</v>
      </c>
      <c r="H55" s="2"/>
      <c r="I55" s="2"/>
      <c r="J55" s="2"/>
      <c r="K55" s="2" t="s">
        <v>34</v>
      </c>
      <c r="L55" s="2"/>
      <c r="M55" s="5"/>
    </row>
    <row r="56" ht="12.75" customHeight="1">
      <c r="A56" s="33" t="s">
        <v>194</v>
      </c>
      <c r="B56" s="2" t="s">
        <v>97</v>
      </c>
      <c r="C56" s="2" t="s">
        <v>725</v>
      </c>
      <c r="D56" s="2" t="s">
        <v>201</v>
      </c>
      <c r="E56" s="2">
        <v>4327.0</v>
      </c>
      <c r="F56" s="2">
        <v>24.0</v>
      </c>
      <c r="G56" s="2" t="s">
        <v>34</v>
      </c>
      <c r="H56" s="2">
        <v>-18.35</v>
      </c>
      <c r="I56" s="2">
        <v>13.8</v>
      </c>
      <c r="J56" s="2">
        <v>3.2</v>
      </c>
      <c r="K56" s="2" t="s">
        <v>34</v>
      </c>
      <c r="L56" s="2"/>
      <c r="M56" s="5"/>
    </row>
    <row r="57" ht="12.75" customHeight="1">
      <c r="A57" s="33" t="s">
        <v>202</v>
      </c>
      <c r="B57" s="2" t="s">
        <v>97</v>
      </c>
      <c r="C57" s="2" t="s">
        <v>210</v>
      </c>
      <c r="D57" s="2" t="s">
        <v>212</v>
      </c>
      <c r="E57" s="2">
        <v>3289.0</v>
      </c>
      <c r="F57" s="2">
        <v>31.0</v>
      </c>
      <c r="G57" s="2" t="s">
        <v>34</v>
      </c>
      <c r="H57" s="2">
        <v>-15.5</v>
      </c>
      <c r="I57" s="2">
        <v>17.4</v>
      </c>
      <c r="J57" s="2">
        <v>3.17</v>
      </c>
      <c r="K57" s="2" t="s">
        <v>34</v>
      </c>
      <c r="L57" s="2"/>
      <c r="M57" s="5"/>
    </row>
    <row r="58" ht="12.75" customHeight="1">
      <c r="A58" s="33" t="s">
        <v>213</v>
      </c>
      <c r="B58" s="2" t="s">
        <v>97</v>
      </c>
      <c r="C58" s="2" t="s">
        <v>216</v>
      </c>
      <c r="D58" s="2" t="s">
        <v>217</v>
      </c>
      <c r="E58" s="2">
        <v>3358.0</v>
      </c>
      <c r="F58" s="2">
        <v>28.0</v>
      </c>
      <c r="G58" s="2" t="s">
        <v>34</v>
      </c>
      <c r="H58" s="2">
        <v>-13.7</v>
      </c>
      <c r="I58" s="2">
        <v>20.5</v>
      </c>
      <c r="J58" s="2">
        <v>3.22</v>
      </c>
      <c r="K58" s="2" t="s">
        <v>34</v>
      </c>
      <c r="L58" s="2"/>
      <c r="M58" s="5"/>
    </row>
    <row r="59" ht="12.75" customHeight="1">
      <c r="A59" s="33" t="s">
        <v>218</v>
      </c>
      <c r="B59" s="2" t="s">
        <v>363</v>
      </c>
      <c r="C59" s="22" t="s">
        <v>137</v>
      </c>
      <c r="D59" s="2" t="s">
        <v>221</v>
      </c>
      <c r="E59" s="2">
        <v>3301.0</v>
      </c>
      <c r="F59" s="2">
        <v>40.0</v>
      </c>
      <c r="G59" s="2" t="s">
        <v>34</v>
      </c>
      <c r="H59" s="2">
        <v>-15.1</v>
      </c>
      <c r="I59" s="2">
        <v>17.7</v>
      </c>
      <c r="J59" s="2">
        <v>3.2</v>
      </c>
      <c r="K59" s="2" t="s">
        <v>34</v>
      </c>
      <c r="L59" s="2"/>
      <c r="M59" s="5"/>
    </row>
    <row r="60" ht="12.75" customHeight="1">
      <c r="A60" s="33" t="s">
        <v>222</v>
      </c>
      <c r="B60" s="2" t="s">
        <v>97</v>
      </c>
      <c r="C60" s="22" t="s">
        <v>725</v>
      </c>
      <c r="D60" s="2" t="s">
        <v>229</v>
      </c>
      <c r="E60" s="2">
        <v>6656.0</v>
      </c>
      <c r="F60" s="2">
        <v>34.0</v>
      </c>
      <c r="G60" s="2" t="s">
        <v>34</v>
      </c>
      <c r="H60" s="2">
        <v>-21.7</v>
      </c>
      <c r="I60" s="2">
        <v>13.4</v>
      </c>
      <c r="J60" s="2">
        <v>3.15</v>
      </c>
      <c r="K60" s="2" t="s">
        <v>34</v>
      </c>
      <c r="L60" s="2"/>
      <c r="M60" s="5"/>
    </row>
    <row r="61" ht="12.75" customHeight="1">
      <c r="A61" s="33" t="s">
        <v>230</v>
      </c>
      <c r="B61" s="2" t="s">
        <v>97</v>
      </c>
      <c r="C61" s="22" t="s">
        <v>725</v>
      </c>
      <c r="D61" s="2" t="s">
        <v>234</v>
      </c>
      <c r="E61" s="2">
        <v>5744.0</v>
      </c>
      <c r="F61" s="2">
        <v>41.0</v>
      </c>
      <c r="G61" s="2" t="s">
        <v>34</v>
      </c>
      <c r="H61" s="2">
        <v>-22.0</v>
      </c>
      <c r="I61" s="2">
        <v>15.8</v>
      </c>
      <c r="J61" s="2">
        <v>3.15</v>
      </c>
      <c r="K61" s="2" t="s">
        <v>34</v>
      </c>
      <c r="L61" s="2"/>
      <c r="M61" s="5"/>
    </row>
    <row r="62" ht="12.75" customHeight="1">
      <c r="A62" s="33" t="s">
        <v>235</v>
      </c>
      <c r="B62" s="2" t="s">
        <v>97</v>
      </c>
      <c r="C62" s="22" t="s">
        <v>725</v>
      </c>
      <c r="D62" s="2" t="s">
        <v>240</v>
      </c>
      <c r="E62" s="2">
        <v>4516.0</v>
      </c>
      <c r="F62" s="2">
        <v>33.0</v>
      </c>
      <c r="G62" s="2" t="s">
        <v>34</v>
      </c>
      <c r="H62" s="2">
        <v>-20.1</v>
      </c>
      <c r="I62" s="2">
        <v>12.4</v>
      </c>
      <c r="J62" s="2">
        <v>3.12</v>
      </c>
      <c r="K62" s="2" t="s">
        <v>34</v>
      </c>
      <c r="L62" s="2"/>
      <c r="M62" s="5"/>
    </row>
    <row r="63" ht="12.75" customHeight="1">
      <c r="A63" s="33" t="s">
        <v>241</v>
      </c>
      <c r="B63" s="2" t="s">
        <v>97</v>
      </c>
      <c r="C63" s="22" t="s">
        <v>725</v>
      </c>
      <c r="D63" s="2" t="s">
        <v>247</v>
      </c>
      <c r="E63" s="2">
        <v>6640.0</v>
      </c>
      <c r="F63" s="2">
        <v>55.0</v>
      </c>
      <c r="G63" s="2" t="s">
        <v>34</v>
      </c>
      <c r="H63" s="2">
        <v>-20.3</v>
      </c>
      <c r="I63" s="2">
        <v>13.8</v>
      </c>
      <c r="J63" s="2">
        <v>3.16</v>
      </c>
      <c r="K63" s="2" t="s">
        <v>34</v>
      </c>
      <c r="L63" s="2"/>
      <c r="M63" s="5"/>
    </row>
    <row r="64" ht="12.75" customHeight="1">
      <c r="A64" s="33" t="s">
        <v>248</v>
      </c>
      <c r="B64" s="2" t="s">
        <v>97</v>
      </c>
      <c r="C64" s="22" t="s">
        <v>725</v>
      </c>
      <c r="D64" s="2" t="s">
        <v>255</v>
      </c>
      <c r="E64" s="2">
        <v>4555.0</v>
      </c>
      <c r="F64" s="2">
        <v>37.0</v>
      </c>
      <c r="G64" s="2" t="s">
        <v>34</v>
      </c>
      <c r="H64" s="2">
        <v>-21.2</v>
      </c>
      <c r="I64" s="2">
        <v>12.8</v>
      </c>
      <c r="J64" s="2">
        <v>3.16</v>
      </c>
      <c r="K64" s="2" t="s">
        <v>34</v>
      </c>
      <c r="L64" s="2"/>
      <c r="M64" s="5"/>
    </row>
    <row r="65" ht="12.75" customHeight="1">
      <c r="A65" s="33" t="s">
        <v>1945</v>
      </c>
      <c r="B65" s="2" t="s">
        <v>97</v>
      </c>
      <c r="C65" s="22" t="s">
        <v>1946</v>
      </c>
      <c r="D65" s="2" t="s">
        <v>264</v>
      </c>
      <c r="E65" s="2">
        <v>2880.0</v>
      </c>
      <c r="F65" s="2">
        <v>25.0</v>
      </c>
      <c r="G65" s="52" t="s">
        <v>1947</v>
      </c>
      <c r="H65" s="2">
        <v>-17.9</v>
      </c>
      <c r="I65" s="2">
        <v>12.0</v>
      </c>
      <c r="J65" s="2">
        <v>3.18</v>
      </c>
      <c r="K65" s="2" t="s">
        <v>34</v>
      </c>
      <c r="L65" s="2"/>
      <c r="M65" s="5"/>
    </row>
    <row r="66" ht="12.75" customHeight="1">
      <c r="A66" s="33" t="s">
        <v>265</v>
      </c>
      <c r="B66" s="2" t="s">
        <v>363</v>
      </c>
      <c r="C66" s="22" t="s">
        <v>137</v>
      </c>
      <c r="D66" s="2" t="s">
        <v>271</v>
      </c>
      <c r="E66" s="2">
        <v>8065.0</v>
      </c>
      <c r="F66" s="2">
        <v>76.0</v>
      </c>
      <c r="G66" s="2" t="s">
        <v>34</v>
      </c>
      <c r="H66" s="2">
        <v>-20.8</v>
      </c>
      <c r="I66" s="2">
        <v>14.9</v>
      </c>
      <c r="J66" s="2">
        <v>3.16</v>
      </c>
      <c r="K66" s="2" t="s">
        <v>34</v>
      </c>
      <c r="L66" s="2"/>
      <c r="M66" s="5"/>
    </row>
    <row r="67" ht="12.75" customHeight="1">
      <c r="A67" s="33" t="s">
        <v>272</v>
      </c>
      <c r="B67" s="2" t="s">
        <v>363</v>
      </c>
      <c r="C67" s="22" t="s">
        <v>137</v>
      </c>
      <c r="D67" s="2" t="s">
        <v>277</v>
      </c>
      <c r="E67" s="2">
        <v>7317.0</v>
      </c>
      <c r="F67" s="2">
        <v>62.0</v>
      </c>
      <c r="G67" s="2" t="s">
        <v>34</v>
      </c>
      <c r="H67" s="2">
        <v>-20.2</v>
      </c>
      <c r="I67" s="2">
        <v>15.4</v>
      </c>
      <c r="J67" s="2">
        <v>3.15</v>
      </c>
      <c r="K67" s="2" t="s">
        <v>34</v>
      </c>
      <c r="L67" s="2"/>
      <c r="M67" s="5"/>
    </row>
    <row r="68" ht="12.75" customHeight="1">
      <c r="A68" s="33" t="s">
        <v>278</v>
      </c>
      <c r="B68" s="2" t="s">
        <v>97</v>
      </c>
      <c r="C68" s="2" t="s">
        <v>283</v>
      </c>
      <c r="D68" s="2" t="s">
        <v>1948</v>
      </c>
      <c r="E68" s="2">
        <v>6654.0</v>
      </c>
      <c r="F68" s="2">
        <v>40.0</v>
      </c>
      <c r="G68" s="2" t="s">
        <v>34</v>
      </c>
      <c r="H68" s="2">
        <v>-21.3</v>
      </c>
      <c r="I68" s="2">
        <v>15.0</v>
      </c>
      <c r="J68" s="2">
        <v>3.1</v>
      </c>
      <c r="K68" s="2" t="s">
        <v>34</v>
      </c>
      <c r="L68" s="2"/>
      <c r="M68" s="5"/>
    </row>
    <row r="69" ht="12.75" customHeight="1">
      <c r="A69" s="33" t="s">
        <v>278</v>
      </c>
      <c r="B69" s="2" t="s">
        <v>97</v>
      </c>
      <c r="C69" s="22" t="s">
        <v>283</v>
      </c>
      <c r="D69" s="2" t="s">
        <v>1949</v>
      </c>
      <c r="E69" s="2">
        <v>6656.0</v>
      </c>
      <c r="F69" s="2">
        <v>50.0</v>
      </c>
      <c r="G69" s="2" t="s">
        <v>34</v>
      </c>
      <c r="H69" s="2"/>
      <c r="I69" s="2"/>
      <c r="J69" s="2"/>
      <c r="K69" s="2" t="s">
        <v>34</v>
      </c>
      <c r="L69" s="2"/>
      <c r="M69" s="5"/>
    </row>
    <row r="70" ht="12.75" customHeight="1">
      <c r="A70" s="33" t="s">
        <v>284</v>
      </c>
      <c r="B70" s="2" t="s">
        <v>97</v>
      </c>
      <c r="C70" s="22" t="s">
        <v>725</v>
      </c>
      <c r="D70" s="2" t="s">
        <v>291</v>
      </c>
      <c r="E70" s="2">
        <v>4225.0</v>
      </c>
      <c r="F70" s="2">
        <v>29.0</v>
      </c>
      <c r="G70" s="2" t="s">
        <v>34</v>
      </c>
      <c r="H70" s="2">
        <v>-22.9</v>
      </c>
      <c r="I70" s="2">
        <v>14.0</v>
      </c>
      <c r="J70" s="2">
        <v>3.14</v>
      </c>
      <c r="K70" s="2" t="s">
        <v>34</v>
      </c>
      <c r="L70" s="2"/>
      <c r="M70" s="5"/>
    </row>
    <row r="71" ht="12.75" customHeight="1">
      <c r="A71" s="33" t="s">
        <v>292</v>
      </c>
      <c r="B71" s="2" t="s">
        <v>97</v>
      </c>
      <c r="C71" s="22" t="s">
        <v>725</v>
      </c>
      <c r="D71" s="2" t="s">
        <v>297</v>
      </c>
      <c r="E71" s="2">
        <v>4698.0</v>
      </c>
      <c r="F71" s="2">
        <v>32.0</v>
      </c>
      <c r="G71" s="2" t="s">
        <v>34</v>
      </c>
      <c r="H71" s="2">
        <v>-20.2</v>
      </c>
      <c r="I71" s="2">
        <v>13.9</v>
      </c>
      <c r="J71" s="2">
        <v>3.13</v>
      </c>
      <c r="K71" s="2" t="s">
        <v>34</v>
      </c>
      <c r="L71" s="2"/>
      <c r="M71" s="5"/>
    </row>
    <row r="72" ht="12.75" customHeight="1">
      <c r="A72" s="33" t="s">
        <v>298</v>
      </c>
      <c r="B72" s="2" t="s">
        <v>97</v>
      </c>
      <c r="C72" s="22" t="s">
        <v>725</v>
      </c>
      <c r="D72" s="2" t="s">
        <v>301</v>
      </c>
      <c r="E72" s="2">
        <v>6560.0</v>
      </c>
      <c r="F72" s="2">
        <v>49.0</v>
      </c>
      <c r="G72" s="2" t="s">
        <v>34</v>
      </c>
      <c r="H72" s="2">
        <v>-19.6</v>
      </c>
      <c r="I72" s="2">
        <v>13.9</v>
      </c>
      <c r="J72" s="2">
        <v>3.12</v>
      </c>
      <c r="K72" s="2" t="s">
        <v>34</v>
      </c>
      <c r="L72" s="2"/>
      <c r="M72" s="5"/>
    </row>
    <row r="73" ht="12.75" customHeight="1">
      <c r="A73" s="33" t="s">
        <v>302</v>
      </c>
      <c r="B73" s="2" t="s">
        <v>97</v>
      </c>
      <c r="C73" s="22" t="s">
        <v>725</v>
      </c>
      <c r="D73" s="2" t="s">
        <v>305</v>
      </c>
      <c r="E73" s="2">
        <v>4591.0</v>
      </c>
      <c r="F73" s="2">
        <v>51.0</v>
      </c>
      <c r="G73" s="2" t="s">
        <v>34</v>
      </c>
      <c r="H73" s="2">
        <v>-23.4</v>
      </c>
      <c r="I73" s="2">
        <v>14.7</v>
      </c>
      <c r="J73" s="2">
        <v>3.13</v>
      </c>
      <c r="K73" s="2" t="s">
        <v>34</v>
      </c>
      <c r="L73" s="2"/>
      <c r="M73" s="5"/>
    </row>
    <row r="74" ht="12.75" customHeight="1">
      <c r="A74" s="33" t="s">
        <v>306</v>
      </c>
      <c r="B74" s="2" t="s">
        <v>97</v>
      </c>
      <c r="C74" s="22" t="s">
        <v>725</v>
      </c>
      <c r="D74" s="2" t="s">
        <v>312</v>
      </c>
      <c r="E74" s="2">
        <v>4757.0</v>
      </c>
      <c r="F74" s="2">
        <v>54.0</v>
      </c>
      <c r="G74" s="2" t="s">
        <v>34</v>
      </c>
      <c r="H74" s="2">
        <v>-20.1</v>
      </c>
      <c r="I74" s="2">
        <v>13.7</v>
      </c>
      <c r="J74" s="2">
        <v>3.12</v>
      </c>
      <c r="K74" s="2" t="s">
        <v>34</v>
      </c>
      <c r="L74" s="2"/>
      <c r="M74" s="5"/>
    </row>
    <row r="75" ht="12.75" customHeight="1">
      <c r="A75" s="33" t="s">
        <v>313</v>
      </c>
      <c r="B75" s="2" t="s">
        <v>97</v>
      </c>
      <c r="C75" s="22" t="s">
        <v>725</v>
      </c>
      <c r="D75" s="2" t="s">
        <v>316</v>
      </c>
      <c r="E75" s="2">
        <v>3588.0</v>
      </c>
      <c r="F75" s="2">
        <v>29.0</v>
      </c>
      <c r="G75" s="2" t="s">
        <v>34</v>
      </c>
      <c r="H75" s="2">
        <v>-21.5</v>
      </c>
      <c r="I75" s="2">
        <v>14.6</v>
      </c>
      <c r="J75" s="2">
        <v>3.19</v>
      </c>
      <c r="K75" s="2" t="s">
        <v>34</v>
      </c>
      <c r="L75" s="2"/>
      <c r="M75" s="5"/>
    </row>
    <row r="76" ht="12.75" customHeight="1">
      <c r="A76" s="33" t="s">
        <v>317</v>
      </c>
      <c r="B76" s="2" t="s">
        <v>97</v>
      </c>
      <c r="C76" s="22" t="s">
        <v>725</v>
      </c>
      <c r="D76" s="2" t="s">
        <v>320</v>
      </c>
      <c r="E76" s="2">
        <v>5433.0</v>
      </c>
      <c r="F76" s="2">
        <v>37.0</v>
      </c>
      <c r="G76" s="2" t="s">
        <v>34</v>
      </c>
      <c r="H76" s="2">
        <v>-20.9</v>
      </c>
      <c r="I76" s="2">
        <v>15.3</v>
      </c>
      <c r="J76" s="2">
        <v>3.19</v>
      </c>
      <c r="K76" s="2" t="s">
        <v>34</v>
      </c>
      <c r="L76" s="2"/>
      <c r="M76" s="5"/>
    </row>
    <row r="77" ht="12.75" customHeight="1">
      <c r="A77" s="33" t="s">
        <v>321</v>
      </c>
      <c r="B77" s="2" t="s">
        <v>97</v>
      </c>
      <c r="C77" s="2" t="s">
        <v>1950</v>
      </c>
      <c r="D77" s="2" t="s">
        <v>328</v>
      </c>
      <c r="E77" s="2">
        <v>7663.0</v>
      </c>
      <c r="F77" s="2">
        <v>44.0</v>
      </c>
      <c r="G77" s="2" t="s">
        <v>34</v>
      </c>
      <c r="H77" s="2">
        <v>-19.3</v>
      </c>
      <c r="I77" s="2">
        <v>12.9</v>
      </c>
      <c r="J77" s="2">
        <v>3.2</v>
      </c>
      <c r="K77" s="2" t="s">
        <v>34</v>
      </c>
      <c r="L77" s="2"/>
      <c r="M77" s="5"/>
    </row>
    <row r="78" ht="12.75" customHeight="1">
      <c r="A78" s="33" t="s">
        <v>321</v>
      </c>
      <c r="B78" s="2" t="s">
        <v>97</v>
      </c>
      <c r="C78" s="22" t="s">
        <v>1951</v>
      </c>
      <c r="D78" s="2" t="s">
        <v>1952</v>
      </c>
      <c r="E78" s="2"/>
      <c r="F78" s="2"/>
      <c r="G78" s="2" t="s">
        <v>1953</v>
      </c>
      <c r="H78" s="2"/>
      <c r="I78" s="2"/>
      <c r="J78" s="2"/>
      <c r="K78" s="2" t="s">
        <v>34</v>
      </c>
      <c r="L78" s="2"/>
      <c r="M78" s="5"/>
    </row>
    <row r="79" ht="12.75" customHeight="1">
      <c r="A79" s="33" t="s">
        <v>329</v>
      </c>
      <c r="B79" s="2" t="s">
        <v>97</v>
      </c>
      <c r="C79" s="2" t="s">
        <v>1954</v>
      </c>
      <c r="D79" s="2" t="s">
        <v>332</v>
      </c>
      <c r="E79" s="2">
        <v>7533.0</v>
      </c>
      <c r="F79" s="2">
        <v>38.0</v>
      </c>
      <c r="G79" s="2" t="s">
        <v>34</v>
      </c>
      <c r="H79" s="2">
        <v>-20.8</v>
      </c>
      <c r="I79" s="2">
        <v>13.9</v>
      </c>
      <c r="J79" s="2">
        <v>3.17</v>
      </c>
      <c r="K79" s="2" t="s">
        <v>34</v>
      </c>
      <c r="L79" s="2"/>
      <c r="M79" s="5"/>
    </row>
    <row r="80" ht="12.75" customHeight="1">
      <c r="A80" s="33" t="s">
        <v>329</v>
      </c>
      <c r="B80" s="2" t="s">
        <v>363</v>
      </c>
      <c r="C80" s="2" t="s">
        <v>105</v>
      </c>
      <c r="D80" s="2" t="s">
        <v>1955</v>
      </c>
      <c r="E80" s="2">
        <v>7581.0</v>
      </c>
      <c r="F80" s="2">
        <v>41.0</v>
      </c>
      <c r="G80" s="2" t="s">
        <v>34</v>
      </c>
      <c r="H80" s="2">
        <v>-20.6</v>
      </c>
      <c r="I80" s="2">
        <v>12.3</v>
      </c>
      <c r="J80" s="2">
        <v>3.2</v>
      </c>
      <c r="K80" s="2" t="s">
        <v>34</v>
      </c>
      <c r="L80" s="2"/>
      <c r="M80" s="5"/>
    </row>
    <row r="81" ht="12.75" customHeight="1">
      <c r="A81" s="33" t="s">
        <v>333</v>
      </c>
      <c r="B81" s="2" t="s">
        <v>97</v>
      </c>
      <c r="C81" s="22" t="s">
        <v>1938</v>
      </c>
      <c r="D81" s="2" t="s">
        <v>1956</v>
      </c>
      <c r="E81" s="2">
        <v>8211.0</v>
      </c>
      <c r="F81" s="2">
        <v>40.0</v>
      </c>
      <c r="G81" s="2" t="s">
        <v>34</v>
      </c>
      <c r="H81" s="2">
        <v>-18.3</v>
      </c>
      <c r="I81" s="2">
        <v>12.1</v>
      </c>
      <c r="J81" s="2">
        <v>3.21</v>
      </c>
      <c r="K81" s="2" t="s">
        <v>34</v>
      </c>
      <c r="L81" s="2"/>
      <c r="M81" s="5"/>
    </row>
    <row r="82" ht="12.75" customHeight="1">
      <c r="A82" s="33" t="s">
        <v>333</v>
      </c>
      <c r="B82" s="2" t="s">
        <v>363</v>
      </c>
      <c r="C82" s="2" t="s">
        <v>1957</v>
      </c>
      <c r="D82" s="2" t="s">
        <v>1958</v>
      </c>
      <c r="E82" s="2">
        <v>8215.0</v>
      </c>
      <c r="F82" s="2">
        <v>55.0</v>
      </c>
      <c r="G82" s="2" t="s">
        <v>475</v>
      </c>
      <c r="H82" s="2"/>
      <c r="I82" s="2"/>
      <c r="J82" s="2"/>
      <c r="K82" s="2" t="s">
        <v>34</v>
      </c>
      <c r="L82" s="2"/>
      <c r="M82" s="5"/>
    </row>
    <row r="83" ht="12.75" customHeight="1">
      <c r="A83" s="33" t="s">
        <v>333</v>
      </c>
      <c r="B83" s="2" t="s">
        <v>97</v>
      </c>
      <c r="C83" s="22" t="s">
        <v>1959</v>
      </c>
      <c r="D83" s="2" t="s">
        <v>34</v>
      </c>
      <c r="E83" s="2"/>
      <c r="F83" s="2"/>
      <c r="G83" s="2" t="s">
        <v>34</v>
      </c>
      <c r="H83" s="2"/>
      <c r="I83" s="2"/>
      <c r="J83" s="2"/>
      <c r="K83" s="2" t="s">
        <v>337</v>
      </c>
      <c r="L83" s="2">
        <v>0.709037</v>
      </c>
      <c r="M83" s="5"/>
    </row>
    <row r="84" ht="12.75" customHeight="1">
      <c r="A84" s="33" t="s">
        <v>338</v>
      </c>
      <c r="B84" s="2" t="s">
        <v>97</v>
      </c>
      <c r="C84" s="22" t="s">
        <v>1959</v>
      </c>
      <c r="D84" s="2" t="s">
        <v>343</v>
      </c>
      <c r="E84" s="2">
        <v>3803.0</v>
      </c>
      <c r="F84" s="2">
        <v>31.0</v>
      </c>
      <c r="G84" s="2" t="s">
        <v>34</v>
      </c>
      <c r="H84" s="2">
        <v>-21.2</v>
      </c>
      <c r="I84" s="2">
        <v>9.5</v>
      </c>
      <c r="J84" s="2">
        <v>3.16</v>
      </c>
      <c r="K84" s="2" t="s">
        <v>34</v>
      </c>
      <c r="L84" s="2"/>
      <c r="M84" s="5"/>
    </row>
    <row r="85" ht="12.75" customHeight="1">
      <c r="A85" s="33" t="s">
        <v>344</v>
      </c>
      <c r="B85" s="2" t="s">
        <v>97</v>
      </c>
      <c r="C85" s="22" t="s">
        <v>1960</v>
      </c>
      <c r="D85" s="2" t="s">
        <v>349</v>
      </c>
      <c r="E85" s="2">
        <v>3512.0</v>
      </c>
      <c r="F85" s="2">
        <v>33.0</v>
      </c>
      <c r="G85" s="2" t="s">
        <v>34</v>
      </c>
      <c r="H85" s="2">
        <v>-19.2</v>
      </c>
      <c r="I85" s="2">
        <v>10.1</v>
      </c>
      <c r="J85" s="2">
        <v>3.16</v>
      </c>
      <c r="K85" s="2" t="s">
        <v>34</v>
      </c>
      <c r="L85" s="2"/>
      <c r="M85" s="5"/>
    </row>
    <row r="86" ht="12.75" customHeight="1">
      <c r="A86" s="33" t="s">
        <v>350</v>
      </c>
      <c r="B86" s="2" t="s">
        <v>363</v>
      </c>
      <c r="C86" s="22" t="s">
        <v>725</v>
      </c>
      <c r="D86" s="2" t="s">
        <v>356</v>
      </c>
      <c r="E86" s="2">
        <v>9080.0</v>
      </c>
      <c r="F86" s="2">
        <v>35.0</v>
      </c>
      <c r="G86" s="2" t="s">
        <v>34</v>
      </c>
      <c r="H86" s="2">
        <v>-23.3</v>
      </c>
      <c r="I86" s="2">
        <v>12.6</v>
      </c>
      <c r="J86" s="2">
        <v>3.22</v>
      </c>
      <c r="K86" s="2" t="s">
        <v>34</v>
      </c>
      <c r="L86" s="2"/>
      <c r="M86" s="5"/>
    </row>
    <row r="87" ht="12.75" customHeight="1">
      <c r="A87" s="33" t="s">
        <v>357</v>
      </c>
      <c r="B87" s="2" t="s">
        <v>363</v>
      </c>
      <c r="C87" s="22" t="s">
        <v>725</v>
      </c>
      <c r="D87" s="2" t="s">
        <v>364</v>
      </c>
      <c r="E87" s="2">
        <v>5280.0</v>
      </c>
      <c r="F87" s="2">
        <v>30.0</v>
      </c>
      <c r="G87" s="2" t="s">
        <v>34</v>
      </c>
      <c r="H87" s="2">
        <v>-20.2</v>
      </c>
      <c r="I87" s="2">
        <v>12.5</v>
      </c>
      <c r="J87" s="2">
        <v>3.22</v>
      </c>
      <c r="K87" s="2" t="s">
        <v>34</v>
      </c>
      <c r="L87" s="2"/>
      <c r="M87" s="5"/>
    </row>
    <row r="88" ht="12.75" customHeight="1">
      <c r="A88" s="33" t="s">
        <v>365</v>
      </c>
      <c r="B88" s="2" t="s">
        <v>363</v>
      </c>
      <c r="C88" s="22" t="s">
        <v>725</v>
      </c>
      <c r="D88" s="2" t="s">
        <v>373</v>
      </c>
      <c r="E88" s="2">
        <v>6986.0</v>
      </c>
      <c r="F88" s="2">
        <v>52.0</v>
      </c>
      <c r="G88" s="2" t="s">
        <v>34</v>
      </c>
      <c r="H88" s="2">
        <v>-17.0</v>
      </c>
      <c r="I88" s="2">
        <v>12.1</v>
      </c>
      <c r="J88" s="2">
        <v>3.19</v>
      </c>
      <c r="K88" s="2" t="s">
        <v>34</v>
      </c>
      <c r="L88" s="2"/>
      <c r="M88" s="5"/>
    </row>
    <row r="89" ht="12.75" customHeight="1">
      <c r="A89" s="33" t="s">
        <v>374</v>
      </c>
      <c r="B89" s="2" t="s">
        <v>363</v>
      </c>
      <c r="C89" s="22" t="s">
        <v>725</v>
      </c>
      <c r="D89" s="2" t="s">
        <v>380</v>
      </c>
      <c r="E89" s="2">
        <v>6627.0</v>
      </c>
      <c r="F89" s="2">
        <v>39.0</v>
      </c>
      <c r="G89" s="2" t="s">
        <v>34</v>
      </c>
      <c r="H89" s="2">
        <v>-21.3</v>
      </c>
      <c r="I89" s="2">
        <v>11.1</v>
      </c>
      <c r="J89" s="2">
        <v>3.17</v>
      </c>
      <c r="K89" s="2" t="s">
        <v>34</v>
      </c>
      <c r="L89" s="2"/>
      <c r="M89" s="5"/>
    </row>
    <row r="90" ht="12.75" customHeight="1">
      <c r="A90" s="33" t="s">
        <v>381</v>
      </c>
      <c r="B90" s="2" t="s">
        <v>363</v>
      </c>
      <c r="C90" s="22" t="s">
        <v>725</v>
      </c>
      <c r="D90" s="2" t="s">
        <v>386</v>
      </c>
      <c r="E90" s="2">
        <v>6943.0</v>
      </c>
      <c r="F90" s="2">
        <v>51.0</v>
      </c>
      <c r="G90" s="2" t="s">
        <v>34</v>
      </c>
      <c r="H90" s="2">
        <v>-18.8</v>
      </c>
      <c r="I90" s="2">
        <v>11.4</v>
      </c>
      <c r="J90" s="2">
        <v>3.15</v>
      </c>
      <c r="K90" s="2" t="s">
        <v>34</v>
      </c>
      <c r="L90" s="2"/>
      <c r="M90" s="5"/>
    </row>
    <row r="91" ht="12.75" customHeight="1">
      <c r="A91" s="33" t="s">
        <v>387</v>
      </c>
      <c r="B91" s="2" t="s">
        <v>363</v>
      </c>
      <c r="C91" s="22" t="s">
        <v>725</v>
      </c>
      <c r="D91" s="2" t="s">
        <v>391</v>
      </c>
      <c r="E91" s="2">
        <v>7378.0</v>
      </c>
      <c r="F91" s="2">
        <v>72.0</v>
      </c>
      <c r="G91" s="2" t="s">
        <v>34</v>
      </c>
      <c r="H91" s="2">
        <v>-19.5</v>
      </c>
      <c r="I91" s="2">
        <v>10.5</v>
      </c>
      <c r="J91" s="2">
        <v>3.14</v>
      </c>
      <c r="K91" s="2" t="s">
        <v>34</v>
      </c>
      <c r="L91" s="2"/>
      <c r="M91" s="5"/>
    </row>
    <row r="92" ht="12.75" customHeight="1">
      <c r="A92" s="33" t="s">
        <v>392</v>
      </c>
      <c r="B92" s="2" t="s">
        <v>363</v>
      </c>
      <c r="C92" s="22" t="s">
        <v>725</v>
      </c>
      <c r="D92" s="2" t="s">
        <v>395</v>
      </c>
      <c r="E92" s="2">
        <v>7064.0</v>
      </c>
      <c r="F92" s="2">
        <v>63.0</v>
      </c>
      <c r="G92" s="2" t="s">
        <v>34</v>
      </c>
      <c r="H92" s="2">
        <v>-19.8</v>
      </c>
      <c r="I92" s="2">
        <v>12.2</v>
      </c>
      <c r="J92" s="2">
        <v>3.14</v>
      </c>
      <c r="K92" s="2" t="s">
        <v>34</v>
      </c>
      <c r="L92" s="2"/>
      <c r="M92" s="5"/>
    </row>
    <row r="93" ht="12.75" customHeight="1">
      <c r="A93" s="33" t="s">
        <v>396</v>
      </c>
      <c r="B93" s="2" t="s">
        <v>363</v>
      </c>
      <c r="C93" s="2" t="s">
        <v>1961</v>
      </c>
      <c r="D93" s="2" t="s">
        <v>404</v>
      </c>
      <c r="E93" s="2">
        <v>3936.0</v>
      </c>
      <c r="F93" s="2">
        <v>40.0</v>
      </c>
      <c r="G93" s="2" t="s">
        <v>34</v>
      </c>
      <c r="H93" s="2">
        <v>-20.2</v>
      </c>
      <c r="I93" s="2">
        <v>10.0</v>
      </c>
      <c r="J93" s="2">
        <v>3.24</v>
      </c>
      <c r="K93" s="2" t="s">
        <v>34</v>
      </c>
      <c r="L93" s="2"/>
      <c r="M93" s="5"/>
    </row>
    <row r="94" ht="12.75" customHeight="1">
      <c r="A94" s="33" t="s">
        <v>405</v>
      </c>
      <c r="B94" s="2" t="s">
        <v>363</v>
      </c>
      <c r="C94" s="2" t="s">
        <v>1961</v>
      </c>
      <c r="D94" s="2" t="s">
        <v>408</v>
      </c>
      <c r="E94" s="2">
        <v>3162.0</v>
      </c>
      <c r="F94" s="2">
        <v>45.0</v>
      </c>
      <c r="G94" s="2" t="s">
        <v>34</v>
      </c>
      <c r="H94" s="2">
        <v>-19.5</v>
      </c>
      <c r="I94" s="2">
        <v>10.9</v>
      </c>
      <c r="J94" s="2">
        <v>3.23</v>
      </c>
      <c r="K94" s="2" t="s">
        <v>34</v>
      </c>
      <c r="L94" s="2"/>
      <c r="M94" s="5"/>
    </row>
    <row r="95" ht="12.75" customHeight="1">
      <c r="A95" s="33" t="s">
        <v>409</v>
      </c>
      <c r="B95" s="2" t="s">
        <v>363</v>
      </c>
      <c r="C95" s="2" t="s">
        <v>1961</v>
      </c>
      <c r="D95" s="2" t="s">
        <v>412</v>
      </c>
      <c r="E95" s="2">
        <v>4002.0</v>
      </c>
      <c r="F95" s="2">
        <v>60.0</v>
      </c>
      <c r="G95" s="2" t="s">
        <v>34</v>
      </c>
      <c r="H95" s="2">
        <v>-20.3</v>
      </c>
      <c r="I95" s="2">
        <v>8.5</v>
      </c>
      <c r="J95" s="2">
        <v>3.26</v>
      </c>
      <c r="K95" s="2" t="s">
        <v>34</v>
      </c>
      <c r="L95" s="2"/>
      <c r="M95" s="5"/>
    </row>
    <row r="96" ht="12.75" customHeight="1">
      <c r="A96" s="33" t="s">
        <v>413</v>
      </c>
      <c r="B96" s="2" t="s">
        <v>97</v>
      </c>
      <c r="C96" s="22" t="s">
        <v>1951</v>
      </c>
      <c r="D96" s="2" t="s">
        <v>418</v>
      </c>
      <c r="E96" s="2">
        <v>7415.0</v>
      </c>
      <c r="F96" s="2">
        <v>53.0</v>
      </c>
      <c r="G96" s="2" t="s">
        <v>34</v>
      </c>
      <c r="H96" s="2">
        <v>-16.9</v>
      </c>
      <c r="I96" s="2">
        <v>12.2</v>
      </c>
      <c r="J96" s="2">
        <v>3.15</v>
      </c>
      <c r="K96" s="2" t="s">
        <v>34</v>
      </c>
      <c r="L96" s="2"/>
      <c r="M96" s="5"/>
    </row>
    <row r="97" ht="12.75" customHeight="1">
      <c r="A97" s="33" t="s">
        <v>419</v>
      </c>
      <c r="B97" s="2" t="s">
        <v>97</v>
      </c>
      <c r="C97" s="22" t="s">
        <v>1962</v>
      </c>
      <c r="D97" s="2" t="s">
        <v>424</v>
      </c>
      <c r="E97" s="2">
        <v>7505.0</v>
      </c>
      <c r="F97" s="2">
        <v>36.0</v>
      </c>
      <c r="G97" s="2" t="s">
        <v>34</v>
      </c>
      <c r="H97" s="2">
        <v>-15.5</v>
      </c>
      <c r="I97" s="2">
        <v>13.2</v>
      </c>
      <c r="J97" s="2">
        <v>3.16</v>
      </c>
      <c r="K97" s="2" t="s">
        <v>34</v>
      </c>
      <c r="L97" s="2"/>
      <c r="M97" s="5"/>
    </row>
    <row r="98" ht="12.75" customHeight="1">
      <c r="A98" s="33" t="s">
        <v>425</v>
      </c>
      <c r="B98" s="2" t="s">
        <v>97</v>
      </c>
      <c r="C98" s="2" t="s">
        <v>432</v>
      </c>
      <c r="D98" s="2" t="s">
        <v>433</v>
      </c>
      <c r="E98" s="2">
        <v>6259.0</v>
      </c>
      <c r="F98" s="2">
        <v>45.0</v>
      </c>
      <c r="G98" s="2" t="s">
        <v>34</v>
      </c>
      <c r="H98" s="2">
        <v>-19.9</v>
      </c>
      <c r="I98" s="2">
        <v>9.6</v>
      </c>
      <c r="J98" s="2">
        <v>3.26</v>
      </c>
      <c r="K98" s="2" t="s">
        <v>34</v>
      </c>
      <c r="L98" s="2"/>
      <c r="M98" s="5"/>
    </row>
    <row r="99" ht="12.75" customHeight="1">
      <c r="A99" s="33" t="s">
        <v>425</v>
      </c>
      <c r="B99" s="2" t="s">
        <v>363</v>
      </c>
      <c r="C99" s="22" t="s">
        <v>725</v>
      </c>
      <c r="D99" s="2" t="s">
        <v>34</v>
      </c>
      <c r="E99" s="2"/>
      <c r="F99" s="2"/>
      <c r="G99" s="2" t="s">
        <v>34</v>
      </c>
      <c r="H99" s="2"/>
      <c r="I99" s="2"/>
      <c r="J99" s="2"/>
      <c r="K99" s="2" t="s">
        <v>34</v>
      </c>
      <c r="L99" s="2"/>
      <c r="M99" s="5"/>
    </row>
    <row r="100" ht="12.75" customHeight="1">
      <c r="A100" s="33" t="s">
        <v>434</v>
      </c>
      <c r="B100" s="2" t="s">
        <v>97</v>
      </c>
      <c r="C100" s="2" t="s">
        <v>432</v>
      </c>
      <c r="D100" s="2" t="s">
        <v>34</v>
      </c>
      <c r="E100" s="2"/>
      <c r="F100" s="2"/>
      <c r="G100" s="2" t="s">
        <v>34</v>
      </c>
      <c r="H100" s="2"/>
      <c r="I100" s="2"/>
      <c r="J100" s="2"/>
      <c r="K100" s="2" t="s">
        <v>34</v>
      </c>
      <c r="L100" s="2"/>
      <c r="M100" s="5"/>
    </row>
    <row r="101" ht="12.75" customHeight="1">
      <c r="A101" s="33" t="s">
        <v>434</v>
      </c>
      <c r="B101" s="2" t="s">
        <v>363</v>
      </c>
      <c r="C101" s="22" t="s">
        <v>725</v>
      </c>
      <c r="D101" s="2" t="s">
        <v>440</v>
      </c>
      <c r="E101" s="2">
        <v>6950.0</v>
      </c>
      <c r="F101" s="2">
        <v>48.0</v>
      </c>
      <c r="G101" s="2" t="s">
        <v>34</v>
      </c>
      <c r="H101" s="2">
        <v>-20.2</v>
      </c>
      <c r="I101" s="2">
        <v>10.3</v>
      </c>
      <c r="J101" s="2">
        <v>3.22</v>
      </c>
      <c r="K101" s="2" t="s">
        <v>34</v>
      </c>
      <c r="L101" s="2"/>
      <c r="M101" s="5"/>
    </row>
    <row r="102" ht="12.75" customHeight="1">
      <c r="A102" s="33" t="s">
        <v>441</v>
      </c>
      <c r="B102" s="2" t="s">
        <v>1341</v>
      </c>
      <c r="C102" s="2" t="s">
        <v>446</v>
      </c>
      <c r="D102" s="2" t="s">
        <v>447</v>
      </c>
      <c r="E102" s="2">
        <v>6728.0</v>
      </c>
      <c r="F102" s="2">
        <v>42.0</v>
      </c>
      <c r="G102" s="2" t="s">
        <v>34</v>
      </c>
      <c r="H102" s="2">
        <v>-20.3</v>
      </c>
      <c r="I102" s="2">
        <v>10.0</v>
      </c>
      <c r="J102" s="2">
        <v>3.23</v>
      </c>
      <c r="K102" s="2" t="s">
        <v>34</v>
      </c>
      <c r="L102" s="2"/>
      <c r="M102" s="5"/>
    </row>
    <row r="103" ht="12.75" customHeight="1">
      <c r="A103" s="33" t="s">
        <v>448</v>
      </c>
      <c r="B103" s="2" t="s">
        <v>1341</v>
      </c>
      <c r="C103" s="2" t="s">
        <v>446</v>
      </c>
      <c r="D103" s="2" t="s">
        <v>454</v>
      </c>
      <c r="E103" s="2">
        <v>5892.0</v>
      </c>
      <c r="F103" s="2">
        <v>35.0</v>
      </c>
      <c r="G103" s="2" t="s">
        <v>34</v>
      </c>
      <c r="H103" s="2">
        <v>-19.4</v>
      </c>
      <c r="I103" s="2">
        <v>10.9</v>
      </c>
      <c r="J103" s="2">
        <v>3.2</v>
      </c>
      <c r="K103" s="2" t="s">
        <v>34</v>
      </c>
      <c r="L103" s="2"/>
      <c r="M103" s="5"/>
    </row>
    <row r="104" ht="12.75" customHeight="1">
      <c r="A104" s="33" t="s">
        <v>455</v>
      </c>
      <c r="B104" s="2" t="s">
        <v>1341</v>
      </c>
      <c r="C104" s="2" t="s">
        <v>446</v>
      </c>
      <c r="D104" s="2" t="s">
        <v>458</v>
      </c>
      <c r="E104" s="2">
        <v>5839.0</v>
      </c>
      <c r="F104" s="2">
        <v>39.0</v>
      </c>
      <c r="G104" s="2" t="s">
        <v>34</v>
      </c>
      <c r="H104" s="2">
        <v>-19.1</v>
      </c>
      <c r="I104" s="2">
        <v>10.2</v>
      </c>
      <c r="J104" s="2">
        <v>3.24</v>
      </c>
      <c r="K104" s="2" t="s">
        <v>34</v>
      </c>
      <c r="L104" s="2"/>
      <c r="M104" s="5"/>
    </row>
    <row r="105" ht="12.75" customHeight="1">
      <c r="A105" s="33" t="s">
        <v>459</v>
      </c>
      <c r="B105" s="2" t="s">
        <v>1341</v>
      </c>
      <c r="C105" s="2" t="s">
        <v>446</v>
      </c>
      <c r="D105" s="2" t="s">
        <v>462</v>
      </c>
      <c r="E105" s="2">
        <v>5853.0</v>
      </c>
      <c r="F105" s="2">
        <v>24.0</v>
      </c>
      <c r="G105" s="2" t="s">
        <v>34</v>
      </c>
      <c r="H105" s="22">
        <v>-19.3</v>
      </c>
      <c r="I105" s="22">
        <v>11.2</v>
      </c>
      <c r="J105" s="2">
        <v>3.2</v>
      </c>
      <c r="K105" s="2" t="s">
        <v>34</v>
      </c>
      <c r="L105" s="2"/>
      <c r="M105" s="5"/>
    </row>
    <row r="106" ht="12.75" customHeight="1">
      <c r="A106" s="33" t="s">
        <v>459</v>
      </c>
      <c r="B106" s="2" t="s">
        <v>1341</v>
      </c>
      <c r="C106" s="2" t="s">
        <v>446</v>
      </c>
      <c r="D106" s="2" t="s">
        <v>1963</v>
      </c>
      <c r="E106" s="2"/>
      <c r="F106" s="2"/>
      <c r="G106" s="2" t="s">
        <v>1953</v>
      </c>
      <c r="H106" s="2"/>
      <c r="I106" s="2"/>
      <c r="J106" s="2"/>
      <c r="K106" s="2" t="s">
        <v>34</v>
      </c>
      <c r="L106" s="2"/>
      <c r="M106" s="5"/>
    </row>
    <row r="107" ht="12.75" customHeight="1">
      <c r="A107" s="33" t="s">
        <v>463</v>
      </c>
      <c r="B107" s="2" t="s">
        <v>1341</v>
      </c>
      <c r="C107" s="2" t="s">
        <v>446</v>
      </c>
      <c r="D107" s="2" t="s">
        <v>466</v>
      </c>
      <c r="E107" s="2">
        <v>5908.0</v>
      </c>
      <c r="F107" s="2">
        <v>35.0</v>
      </c>
      <c r="G107" s="2" t="s">
        <v>34</v>
      </c>
      <c r="H107" s="2">
        <v>-19.5</v>
      </c>
      <c r="I107" s="2">
        <v>10.9</v>
      </c>
      <c r="J107" s="2">
        <v>3.2</v>
      </c>
      <c r="K107" s="2" t="s">
        <v>34</v>
      </c>
      <c r="L107" s="2"/>
      <c r="M107" s="5"/>
    </row>
    <row r="108" ht="12.75" customHeight="1">
      <c r="A108" s="33" t="s">
        <v>467</v>
      </c>
      <c r="B108" s="2" t="s">
        <v>1341</v>
      </c>
      <c r="C108" s="2" t="s">
        <v>446</v>
      </c>
      <c r="D108" s="2" t="s">
        <v>470</v>
      </c>
      <c r="E108" s="2">
        <v>5897.0</v>
      </c>
      <c r="F108" s="2">
        <v>62.0</v>
      </c>
      <c r="G108" s="2" t="s">
        <v>34</v>
      </c>
      <c r="H108" s="2">
        <v>-19.9</v>
      </c>
      <c r="I108" s="2">
        <v>10.5</v>
      </c>
      <c r="J108" s="2">
        <v>3.26</v>
      </c>
      <c r="K108" s="2" t="s">
        <v>34</v>
      </c>
      <c r="L108" s="2"/>
      <c r="M108" s="5"/>
    </row>
    <row r="109" ht="12.75" customHeight="1">
      <c r="A109" s="33" t="s">
        <v>471</v>
      </c>
      <c r="B109" s="2" t="s">
        <v>1341</v>
      </c>
      <c r="C109" s="2" t="s">
        <v>446</v>
      </c>
      <c r="D109" s="2" t="s">
        <v>474</v>
      </c>
      <c r="E109" s="2">
        <v>5799.0</v>
      </c>
      <c r="F109" s="2">
        <v>47.0</v>
      </c>
      <c r="G109" s="2" t="s">
        <v>475</v>
      </c>
      <c r="H109" s="2"/>
      <c r="I109" s="2"/>
      <c r="J109" s="2"/>
      <c r="K109" s="2" t="s">
        <v>34</v>
      </c>
      <c r="L109" s="2"/>
      <c r="M109" s="5"/>
    </row>
    <row r="110" ht="12.75" customHeight="1">
      <c r="A110" s="33" t="s">
        <v>476</v>
      </c>
      <c r="B110" s="2" t="s">
        <v>1341</v>
      </c>
      <c r="C110" s="2" t="s">
        <v>446</v>
      </c>
      <c r="D110" s="2" t="s">
        <v>479</v>
      </c>
      <c r="E110" s="2">
        <v>6088.0</v>
      </c>
      <c r="F110" s="2">
        <v>44.0</v>
      </c>
      <c r="G110" s="2" t="s">
        <v>34</v>
      </c>
      <c r="H110" s="2">
        <v>-19.6</v>
      </c>
      <c r="I110" s="2">
        <v>11.6</v>
      </c>
      <c r="J110" s="2">
        <v>3.24</v>
      </c>
      <c r="K110" s="2" t="s">
        <v>34</v>
      </c>
      <c r="L110" s="2"/>
      <c r="M110" s="5"/>
    </row>
    <row r="111" ht="12.75" customHeight="1">
      <c r="A111" s="33" t="s">
        <v>480</v>
      </c>
      <c r="B111" s="2" t="s">
        <v>97</v>
      </c>
      <c r="C111" s="22" t="s">
        <v>725</v>
      </c>
      <c r="D111" s="2" t="s">
        <v>486</v>
      </c>
      <c r="E111" s="2">
        <v>5287.0</v>
      </c>
      <c r="F111" s="2">
        <v>40.0</v>
      </c>
      <c r="G111" s="2" t="s">
        <v>34</v>
      </c>
      <c r="H111" s="2">
        <v>-21.6</v>
      </c>
      <c r="I111" s="2">
        <v>13.8</v>
      </c>
      <c r="J111" s="2">
        <v>3.25</v>
      </c>
      <c r="K111" s="2" t="s">
        <v>34</v>
      </c>
      <c r="L111" s="2"/>
      <c r="M111" s="5"/>
    </row>
    <row r="112" ht="12.75" customHeight="1">
      <c r="A112" s="33" t="s">
        <v>487</v>
      </c>
      <c r="B112" s="2" t="s">
        <v>97</v>
      </c>
      <c r="C112" s="22" t="s">
        <v>725</v>
      </c>
      <c r="D112" s="2" t="s">
        <v>493</v>
      </c>
      <c r="E112" s="2">
        <v>5101.0</v>
      </c>
      <c r="F112" s="2">
        <v>40.0</v>
      </c>
      <c r="G112" s="2" t="s">
        <v>34</v>
      </c>
      <c r="H112" s="2">
        <v>-23.0</v>
      </c>
      <c r="I112" s="2">
        <v>13.1</v>
      </c>
      <c r="J112" s="2">
        <v>3.22</v>
      </c>
      <c r="K112" s="2" t="s">
        <v>34</v>
      </c>
      <c r="L112" s="2"/>
      <c r="M112" s="5"/>
    </row>
    <row r="113" ht="12.75" customHeight="1">
      <c r="A113" s="33" t="s">
        <v>494</v>
      </c>
      <c r="B113" s="2" t="s">
        <v>97</v>
      </c>
      <c r="C113" s="22" t="s">
        <v>725</v>
      </c>
      <c r="D113" s="2" t="s">
        <v>497</v>
      </c>
      <c r="E113" s="2">
        <v>6378.0</v>
      </c>
      <c r="F113" s="2">
        <v>38.0</v>
      </c>
      <c r="G113" s="2" t="s">
        <v>34</v>
      </c>
      <c r="H113" s="2">
        <v>-22.5</v>
      </c>
      <c r="I113" s="2">
        <v>13.1</v>
      </c>
      <c r="J113" s="2">
        <v>3.23</v>
      </c>
      <c r="K113" s="2" t="s">
        <v>34</v>
      </c>
      <c r="L113" s="2"/>
      <c r="M113" s="5"/>
    </row>
    <row r="114" ht="12.75" customHeight="1">
      <c r="A114" s="33" t="s">
        <v>498</v>
      </c>
      <c r="B114" s="2" t="s">
        <v>97</v>
      </c>
      <c r="C114" s="22" t="s">
        <v>725</v>
      </c>
      <c r="D114" s="2" t="s">
        <v>501</v>
      </c>
      <c r="E114" s="2">
        <v>5133.0</v>
      </c>
      <c r="F114" s="2">
        <v>40.0</v>
      </c>
      <c r="G114" s="2" t="s">
        <v>34</v>
      </c>
      <c r="H114" s="2">
        <v>-23.0</v>
      </c>
      <c r="I114" s="2">
        <v>11.6</v>
      </c>
      <c r="J114" s="2">
        <v>3.2</v>
      </c>
      <c r="K114" s="2" t="s">
        <v>34</v>
      </c>
      <c r="L114" s="2"/>
      <c r="M114" s="5"/>
    </row>
    <row r="115" ht="12.75" customHeight="1">
      <c r="A115" s="33" t="s">
        <v>502</v>
      </c>
      <c r="B115" s="2" t="s">
        <v>97</v>
      </c>
      <c r="C115" s="22" t="s">
        <v>725</v>
      </c>
      <c r="D115" s="2" t="s">
        <v>505</v>
      </c>
      <c r="E115" s="2">
        <v>5197.0</v>
      </c>
      <c r="F115" s="2">
        <v>34.0</v>
      </c>
      <c r="G115" s="2" t="s">
        <v>34</v>
      </c>
      <c r="H115" s="2">
        <v>-22.9</v>
      </c>
      <c r="I115" s="2">
        <v>11.8</v>
      </c>
      <c r="J115" s="2">
        <v>3.13</v>
      </c>
      <c r="K115" s="2" t="s">
        <v>34</v>
      </c>
      <c r="L115" s="2"/>
      <c r="M115" s="5"/>
    </row>
    <row r="116" ht="12.75" customHeight="1">
      <c r="A116" s="33" t="s">
        <v>506</v>
      </c>
      <c r="B116" s="2" t="s">
        <v>97</v>
      </c>
      <c r="C116" s="22" t="s">
        <v>725</v>
      </c>
      <c r="D116" s="2" t="s">
        <v>1964</v>
      </c>
      <c r="E116" s="2"/>
      <c r="F116" s="2"/>
      <c r="G116" s="2" t="s">
        <v>1953</v>
      </c>
      <c r="H116" s="2"/>
      <c r="I116" s="2"/>
      <c r="J116" s="2"/>
      <c r="K116" s="2" t="s">
        <v>34</v>
      </c>
      <c r="L116" s="2"/>
      <c r="M116" s="5"/>
    </row>
    <row r="117" ht="12.75" customHeight="1">
      <c r="A117" s="33" t="s">
        <v>506</v>
      </c>
      <c r="B117" s="2" t="s">
        <v>97</v>
      </c>
      <c r="C117" s="22" t="s">
        <v>725</v>
      </c>
      <c r="D117" s="2" t="s">
        <v>509</v>
      </c>
      <c r="E117" s="2">
        <v>5198.0</v>
      </c>
      <c r="F117" s="2">
        <v>22.0</v>
      </c>
      <c r="G117" s="2" t="s">
        <v>34</v>
      </c>
      <c r="H117" s="22">
        <v>-24.23</v>
      </c>
      <c r="I117" s="22">
        <v>12.0</v>
      </c>
      <c r="J117" s="2">
        <v>3.2</v>
      </c>
      <c r="K117" s="2" t="s">
        <v>34</v>
      </c>
      <c r="L117" s="2"/>
      <c r="M117" s="5"/>
    </row>
    <row r="118" ht="12.75" customHeight="1">
      <c r="A118" s="33" t="s">
        <v>510</v>
      </c>
      <c r="B118" s="2" t="s">
        <v>97</v>
      </c>
      <c r="C118" s="22" t="s">
        <v>725</v>
      </c>
      <c r="D118" s="2" t="s">
        <v>513</v>
      </c>
      <c r="E118" s="2">
        <v>5166.0</v>
      </c>
      <c r="F118" s="2">
        <v>37.0</v>
      </c>
      <c r="G118" s="2" t="s">
        <v>34</v>
      </c>
      <c r="H118" s="2">
        <v>-22.5</v>
      </c>
      <c r="I118" s="2">
        <v>11.6</v>
      </c>
      <c r="J118" s="2">
        <v>3.18</v>
      </c>
      <c r="K118" s="2" t="s">
        <v>34</v>
      </c>
      <c r="L118" s="2"/>
      <c r="M118" s="5"/>
    </row>
    <row r="119" ht="12.75" customHeight="1">
      <c r="A119" s="33" t="s">
        <v>514</v>
      </c>
      <c r="B119" s="2" t="s">
        <v>97</v>
      </c>
      <c r="C119" s="22" t="s">
        <v>725</v>
      </c>
      <c r="D119" s="2" t="s">
        <v>517</v>
      </c>
      <c r="E119" s="2">
        <v>4968.0</v>
      </c>
      <c r="F119" s="2">
        <v>58.0</v>
      </c>
      <c r="G119" s="2" t="s">
        <v>475</v>
      </c>
      <c r="H119" s="2"/>
      <c r="I119" s="2"/>
      <c r="J119" s="2"/>
      <c r="K119" s="2" t="s">
        <v>34</v>
      </c>
      <c r="L119" s="2"/>
      <c r="M119" s="5"/>
    </row>
    <row r="120" ht="12.75" customHeight="1">
      <c r="A120" s="33" t="s">
        <v>518</v>
      </c>
      <c r="B120" s="2" t="s">
        <v>97</v>
      </c>
      <c r="C120" s="22" t="s">
        <v>725</v>
      </c>
      <c r="D120" s="2" t="s">
        <v>521</v>
      </c>
      <c r="E120" s="2">
        <v>5079.0</v>
      </c>
      <c r="F120" s="2">
        <v>43.0</v>
      </c>
      <c r="G120" s="2" t="s">
        <v>34</v>
      </c>
      <c r="H120" s="2">
        <v>-23.4</v>
      </c>
      <c r="I120" s="2">
        <v>11.2</v>
      </c>
      <c r="J120" s="2">
        <v>3.16</v>
      </c>
      <c r="K120" s="2" t="s">
        <v>34</v>
      </c>
      <c r="L120" s="2"/>
      <c r="M120" s="5"/>
    </row>
    <row r="121" ht="12.75" customHeight="1">
      <c r="A121" s="33" t="s">
        <v>522</v>
      </c>
      <c r="B121" s="2" t="s">
        <v>97</v>
      </c>
      <c r="C121" s="22" t="s">
        <v>725</v>
      </c>
      <c r="D121" s="2" t="s">
        <v>1965</v>
      </c>
      <c r="E121" s="2"/>
      <c r="F121" s="2"/>
      <c r="G121" s="2" t="s">
        <v>1953</v>
      </c>
      <c r="H121" s="2"/>
      <c r="I121" s="2"/>
      <c r="J121" s="2"/>
      <c r="K121" s="2" t="s">
        <v>34</v>
      </c>
      <c r="L121" s="2"/>
      <c r="M121" s="5"/>
    </row>
    <row r="122" ht="12.75" customHeight="1">
      <c r="A122" s="33" t="s">
        <v>522</v>
      </c>
      <c r="B122" s="2" t="s">
        <v>97</v>
      </c>
      <c r="C122" s="22" t="s">
        <v>725</v>
      </c>
      <c r="D122" s="2" t="s">
        <v>525</v>
      </c>
      <c r="E122" s="2">
        <v>5351.0</v>
      </c>
      <c r="F122" s="2">
        <v>23.0</v>
      </c>
      <c r="G122" s="2" t="s">
        <v>34</v>
      </c>
      <c r="H122" s="22">
        <v>-23.45</v>
      </c>
      <c r="I122" s="22">
        <v>11.9</v>
      </c>
      <c r="J122" s="2">
        <v>3.2</v>
      </c>
      <c r="K122" s="2" t="s">
        <v>34</v>
      </c>
      <c r="L122" s="2"/>
      <c r="M122" s="5"/>
    </row>
    <row r="123" ht="12.75" customHeight="1">
      <c r="A123" s="33" t="s">
        <v>526</v>
      </c>
      <c r="B123" s="2" t="s">
        <v>97</v>
      </c>
      <c r="C123" s="22" t="s">
        <v>725</v>
      </c>
      <c r="D123" s="2" t="s">
        <v>532</v>
      </c>
      <c r="E123" s="2">
        <v>6181.0</v>
      </c>
      <c r="F123" s="2">
        <v>47.0</v>
      </c>
      <c r="G123" s="2" t="s">
        <v>475</v>
      </c>
      <c r="H123" s="2"/>
      <c r="I123" s="2"/>
      <c r="J123" s="2"/>
      <c r="K123" s="2" t="s">
        <v>34</v>
      </c>
      <c r="L123" s="2"/>
      <c r="M123" s="5"/>
    </row>
    <row r="124" ht="12.75" customHeight="1">
      <c r="A124" s="33" t="s">
        <v>533</v>
      </c>
      <c r="B124" s="2" t="s">
        <v>97</v>
      </c>
      <c r="C124" s="22" t="s">
        <v>725</v>
      </c>
      <c r="D124" s="2" t="s">
        <v>536</v>
      </c>
      <c r="E124" s="2">
        <v>5789.0</v>
      </c>
      <c r="F124" s="2">
        <v>34.0</v>
      </c>
      <c r="G124" s="2" t="s">
        <v>475</v>
      </c>
      <c r="H124" s="2"/>
      <c r="I124" s="2"/>
      <c r="J124" s="2"/>
      <c r="K124" s="2" t="s">
        <v>34</v>
      </c>
      <c r="L124" s="2"/>
      <c r="M124" s="5"/>
    </row>
    <row r="125" ht="12.75" customHeight="1">
      <c r="A125" s="33" t="s">
        <v>537</v>
      </c>
      <c r="B125" s="2" t="s">
        <v>97</v>
      </c>
      <c r="C125" s="22" t="s">
        <v>725</v>
      </c>
      <c r="D125" s="2" t="s">
        <v>540</v>
      </c>
      <c r="E125" s="2">
        <v>4865.0</v>
      </c>
      <c r="F125" s="2">
        <v>33.0</v>
      </c>
      <c r="G125" s="2" t="s">
        <v>34</v>
      </c>
      <c r="H125" s="2">
        <v>-23.5</v>
      </c>
      <c r="I125" s="2">
        <v>12.4</v>
      </c>
      <c r="J125" s="2">
        <v>3.16</v>
      </c>
      <c r="K125" s="2" t="s">
        <v>34</v>
      </c>
      <c r="L125" s="2"/>
      <c r="M125" s="5"/>
    </row>
    <row r="126" ht="12.75" customHeight="1">
      <c r="A126" s="33" t="s">
        <v>541</v>
      </c>
      <c r="B126" s="2" t="s">
        <v>97</v>
      </c>
      <c r="C126" s="22" t="s">
        <v>725</v>
      </c>
      <c r="D126" s="2" t="s">
        <v>544</v>
      </c>
      <c r="E126" s="2">
        <v>4052.0</v>
      </c>
      <c r="F126" s="2">
        <v>34.0</v>
      </c>
      <c r="G126" s="2" t="s">
        <v>34</v>
      </c>
      <c r="H126" s="2">
        <v>-19.6</v>
      </c>
      <c r="I126" s="2">
        <v>10.9</v>
      </c>
      <c r="J126" s="2">
        <v>3.16</v>
      </c>
      <c r="K126" s="2" t="s">
        <v>34</v>
      </c>
      <c r="L126" s="2"/>
      <c r="M126" s="5"/>
    </row>
    <row r="127" ht="12.75" customHeight="1">
      <c r="A127" s="33" t="s">
        <v>545</v>
      </c>
      <c r="B127" s="2" t="s">
        <v>97</v>
      </c>
      <c r="C127" s="22" t="s">
        <v>725</v>
      </c>
      <c r="D127" s="2" t="s">
        <v>548</v>
      </c>
      <c r="E127" s="2">
        <v>4754.0</v>
      </c>
      <c r="F127" s="2">
        <v>50.0</v>
      </c>
      <c r="G127" s="2" t="s">
        <v>34</v>
      </c>
      <c r="H127" s="2">
        <v>-21.8</v>
      </c>
      <c r="I127" s="2">
        <v>12.4</v>
      </c>
      <c r="J127" s="2">
        <v>3.15</v>
      </c>
      <c r="K127" s="2" t="s">
        <v>34</v>
      </c>
      <c r="L127" s="2"/>
      <c r="M127" s="5"/>
    </row>
    <row r="128" ht="12.75" customHeight="1">
      <c r="A128" s="33" t="s">
        <v>549</v>
      </c>
      <c r="B128" s="2" t="s">
        <v>97</v>
      </c>
      <c r="C128" s="22" t="s">
        <v>725</v>
      </c>
      <c r="D128" s="2" t="s">
        <v>552</v>
      </c>
      <c r="E128" s="2">
        <v>4919.0</v>
      </c>
      <c r="F128" s="2">
        <v>36.0</v>
      </c>
      <c r="G128" s="2" t="s">
        <v>34</v>
      </c>
      <c r="H128" s="2">
        <v>-23.0</v>
      </c>
      <c r="I128" s="2">
        <v>12.7</v>
      </c>
      <c r="J128" s="2">
        <v>3.15</v>
      </c>
      <c r="K128" s="2" t="s">
        <v>34</v>
      </c>
      <c r="L128" s="2"/>
      <c r="M128" s="5"/>
    </row>
    <row r="129" ht="12.75" customHeight="1">
      <c r="A129" s="33" t="s">
        <v>553</v>
      </c>
      <c r="B129" s="2" t="s">
        <v>97</v>
      </c>
      <c r="C129" s="22" t="s">
        <v>725</v>
      </c>
      <c r="D129" s="2" t="s">
        <v>560</v>
      </c>
      <c r="E129" s="2">
        <v>5314.0</v>
      </c>
      <c r="F129" s="2">
        <v>34.0</v>
      </c>
      <c r="G129" s="2" t="s">
        <v>34</v>
      </c>
      <c r="H129" s="2">
        <v>-23.2</v>
      </c>
      <c r="I129" s="2">
        <v>12.7</v>
      </c>
      <c r="J129" s="2">
        <v>3.05</v>
      </c>
      <c r="K129" s="2" t="s">
        <v>34</v>
      </c>
      <c r="L129" s="2"/>
      <c r="M129" s="5"/>
    </row>
    <row r="130" ht="12.75" customHeight="1">
      <c r="A130" s="33" t="s">
        <v>561</v>
      </c>
      <c r="B130" s="2" t="s">
        <v>97</v>
      </c>
      <c r="C130" s="22" t="s">
        <v>725</v>
      </c>
      <c r="D130" s="2" t="s">
        <v>565</v>
      </c>
      <c r="E130" s="2">
        <v>5328.0</v>
      </c>
      <c r="F130" s="2">
        <v>39.0</v>
      </c>
      <c r="G130" s="2" t="s">
        <v>475</v>
      </c>
      <c r="H130" s="2"/>
      <c r="I130" s="2"/>
      <c r="J130" s="2"/>
      <c r="K130" s="2" t="s">
        <v>34</v>
      </c>
      <c r="L130" s="2"/>
      <c r="M130" s="5"/>
    </row>
    <row r="131" ht="12.75" customHeight="1">
      <c r="A131" s="33" t="s">
        <v>566</v>
      </c>
      <c r="B131" s="2" t="s">
        <v>97</v>
      </c>
      <c r="C131" s="22" t="s">
        <v>725</v>
      </c>
      <c r="D131" s="2" t="s">
        <v>569</v>
      </c>
      <c r="E131" s="2">
        <v>4767.0</v>
      </c>
      <c r="F131" s="2">
        <v>35.0</v>
      </c>
      <c r="G131" s="2" t="s">
        <v>34</v>
      </c>
      <c r="H131" s="2">
        <v>-22.5</v>
      </c>
      <c r="I131" s="2">
        <v>12.5</v>
      </c>
      <c r="J131" s="2">
        <v>3.08</v>
      </c>
      <c r="K131" s="2" t="s">
        <v>34</v>
      </c>
      <c r="L131" s="2"/>
      <c r="M131" s="5"/>
    </row>
    <row r="132" ht="12.75" customHeight="1">
      <c r="A132" s="33" t="s">
        <v>570</v>
      </c>
      <c r="B132" s="2" t="s">
        <v>97</v>
      </c>
      <c r="C132" s="22" t="s">
        <v>725</v>
      </c>
      <c r="D132" s="2" t="s">
        <v>574</v>
      </c>
      <c r="E132" s="2">
        <v>5011.0</v>
      </c>
      <c r="F132" s="2">
        <v>35.0</v>
      </c>
      <c r="G132" s="2" t="s">
        <v>34</v>
      </c>
      <c r="H132" s="2">
        <v>-23.4</v>
      </c>
      <c r="I132" s="2">
        <v>13.4</v>
      </c>
      <c r="J132" s="2">
        <v>3.16</v>
      </c>
      <c r="K132" s="2" t="s">
        <v>34</v>
      </c>
      <c r="L132" s="2"/>
      <c r="M132" s="5"/>
    </row>
    <row r="133" ht="12.75" customHeight="1">
      <c r="A133" s="33" t="s">
        <v>575</v>
      </c>
      <c r="B133" s="2" t="s">
        <v>97</v>
      </c>
      <c r="C133" s="22" t="s">
        <v>725</v>
      </c>
      <c r="D133" s="2" t="s">
        <v>579</v>
      </c>
      <c r="E133" s="2">
        <v>5014.0</v>
      </c>
      <c r="F133" s="2">
        <v>36.0</v>
      </c>
      <c r="G133" s="2" t="s">
        <v>34</v>
      </c>
      <c r="H133" s="2">
        <v>-23.1</v>
      </c>
      <c r="I133" s="2">
        <v>13.3</v>
      </c>
      <c r="J133" s="2">
        <v>3.15</v>
      </c>
      <c r="K133" s="2" t="s">
        <v>34</v>
      </c>
      <c r="L133" s="2"/>
      <c r="M133" s="5"/>
    </row>
    <row r="134" ht="12.75" customHeight="1">
      <c r="A134" s="33" t="s">
        <v>580</v>
      </c>
      <c r="B134" s="2" t="s">
        <v>97</v>
      </c>
      <c r="C134" s="22" t="s">
        <v>725</v>
      </c>
      <c r="D134" s="2" t="s">
        <v>584</v>
      </c>
      <c r="E134" s="2">
        <v>6393.0</v>
      </c>
      <c r="F134" s="2">
        <v>39.0</v>
      </c>
      <c r="G134" s="2" t="s">
        <v>34</v>
      </c>
      <c r="H134" s="2">
        <v>-22.2</v>
      </c>
      <c r="I134" s="2">
        <v>15.3</v>
      </c>
      <c r="J134" s="2">
        <v>3.16</v>
      </c>
      <c r="K134" s="2" t="s">
        <v>34</v>
      </c>
      <c r="L134" s="2"/>
      <c r="M134" s="5"/>
    </row>
    <row r="135" ht="12.75" customHeight="1">
      <c r="A135" s="33" t="s">
        <v>585</v>
      </c>
      <c r="B135" s="2" t="s">
        <v>97</v>
      </c>
      <c r="C135" s="22" t="s">
        <v>725</v>
      </c>
      <c r="D135" s="2" t="s">
        <v>588</v>
      </c>
      <c r="E135" s="2">
        <v>6317.0</v>
      </c>
      <c r="F135" s="2">
        <v>91.0</v>
      </c>
      <c r="G135" s="2" t="s">
        <v>34</v>
      </c>
      <c r="H135" s="2">
        <v>-22.6</v>
      </c>
      <c r="I135" s="2">
        <v>14.3</v>
      </c>
      <c r="J135" s="2">
        <v>3.14</v>
      </c>
      <c r="K135" s="2" t="s">
        <v>34</v>
      </c>
      <c r="L135" s="2"/>
      <c r="M135" s="5"/>
    </row>
    <row r="136" ht="12.75" customHeight="1">
      <c r="A136" s="33" t="s">
        <v>589</v>
      </c>
      <c r="B136" s="2" t="s">
        <v>97</v>
      </c>
      <c r="C136" s="22" t="s">
        <v>725</v>
      </c>
      <c r="D136" s="2" t="s">
        <v>592</v>
      </c>
      <c r="E136" s="2">
        <v>4616.0</v>
      </c>
      <c r="F136" s="2">
        <v>38.0</v>
      </c>
      <c r="G136" s="2" t="s">
        <v>34</v>
      </c>
      <c r="H136" s="2">
        <v>-22.4</v>
      </c>
      <c r="I136" s="2">
        <v>13.9</v>
      </c>
      <c r="J136" s="2">
        <v>3.16</v>
      </c>
      <c r="K136" s="2" t="s">
        <v>34</v>
      </c>
      <c r="L136" s="2"/>
      <c r="M136" s="5"/>
    </row>
    <row r="137" ht="12.75" customHeight="1">
      <c r="A137" s="33" t="s">
        <v>593</v>
      </c>
      <c r="B137" s="2" t="s">
        <v>97</v>
      </c>
      <c r="C137" s="22" t="s">
        <v>725</v>
      </c>
      <c r="D137" s="2" t="s">
        <v>596</v>
      </c>
      <c r="E137" s="2">
        <v>4916.0</v>
      </c>
      <c r="F137" s="2">
        <v>35.0</v>
      </c>
      <c r="G137" s="2" t="s">
        <v>34</v>
      </c>
      <c r="H137" s="2">
        <v>-23.3</v>
      </c>
      <c r="I137" s="2">
        <v>13.9</v>
      </c>
      <c r="J137" s="2">
        <v>3.17</v>
      </c>
      <c r="K137" s="2" t="s">
        <v>34</v>
      </c>
      <c r="L137" s="2"/>
      <c r="M137" s="5"/>
    </row>
    <row r="138" ht="12.75" customHeight="1">
      <c r="A138" s="33" t="s">
        <v>597</v>
      </c>
      <c r="B138" s="2" t="s">
        <v>97</v>
      </c>
      <c r="C138" s="22" t="s">
        <v>725</v>
      </c>
      <c r="D138" s="2" t="s">
        <v>600</v>
      </c>
      <c r="E138" s="2">
        <v>5157.0</v>
      </c>
      <c r="F138" s="2">
        <v>35.0</v>
      </c>
      <c r="G138" s="2" t="s">
        <v>34</v>
      </c>
      <c r="H138" s="2">
        <v>-24.6</v>
      </c>
      <c r="I138" s="2">
        <v>14.6</v>
      </c>
      <c r="J138" s="2">
        <v>3.2</v>
      </c>
      <c r="K138" s="2" t="s">
        <v>34</v>
      </c>
      <c r="L138" s="2"/>
      <c r="M138" s="5"/>
    </row>
    <row r="139" ht="12.75" customHeight="1">
      <c r="A139" s="33" t="s">
        <v>601</v>
      </c>
      <c r="B139" s="2" t="s">
        <v>97</v>
      </c>
      <c r="C139" s="22" t="s">
        <v>725</v>
      </c>
      <c r="D139" s="2" t="s">
        <v>604</v>
      </c>
      <c r="E139" s="2">
        <v>6265.0</v>
      </c>
      <c r="F139" s="2">
        <v>38.0</v>
      </c>
      <c r="G139" s="2" t="s">
        <v>34</v>
      </c>
      <c r="H139" s="2">
        <v>-20.1</v>
      </c>
      <c r="I139" s="2">
        <v>13.2</v>
      </c>
      <c r="J139" s="2">
        <v>3.22</v>
      </c>
      <c r="K139" s="2" t="s">
        <v>34</v>
      </c>
      <c r="L139" s="2"/>
      <c r="M139" s="5"/>
    </row>
    <row r="140" ht="12.75" customHeight="1">
      <c r="A140" s="33" t="s">
        <v>605</v>
      </c>
      <c r="B140" s="2" t="s">
        <v>97</v>
      </c>
      <c r="C140" s="22" t="s">
        <v>725</v>
      </c>
      <c r="D140" s="2" t="s">
        <v>608</v>
      </c>
      <c r="E140" s="2">
        <v>4981.0</v>
      </c>
      <c r="F140" s="2">
        <v>37.0</v>
      </c>
      <c r="G140" s="2" t="s">
        <v>34</v>
      </c>
      <c r="H140" s="2">
        <v>-23.7</v>
      </c>
      <c r="I140" s="2">
        <v>13.7</v>
      </c>
      <c r="J140" s="2">
        <v>3.21</v>
      </c>
      <c r="K140" s="2" t="s">
        <v>609</v>
      </c>
      <c r="L140" s="2">
        <v>0.710584</v>
      </c>
      <c r="M140" s="5"/>
    </row>
    <row r="141" ht="12.75" customHeight="1">
      <c r="A141" s="33" t="s">
        <v>610</v>
      </c>
      <c r="B141" s="2" t="s">
        <v>97</v>
      </c>
      <c r="C141" s="22" t="s">
        <v>725</v>
      </c>
      <c r="D141" s="2" t="s">
        <v>613</v>
      </c>
      <c r="E141" s="2">
        <v>5143.0</v>
      </c>
      <c r="F141" s="2">
        <v>34.0</v>
      </c>
      <c r="G141" s="2" t="s">
        <v>34</v>
      </c>
      <c r="H141" s="2">
        <v>-24.4</v>
      </c>
      <c r="I141" s="2">
        <v>13.9</v>
      </c>
      <c r="J141" s="2">
        <v>3.22</v>
      </c>
      <c r="K141" s="2" t="s">
        <v>34</v>
      </c>
      <c r="L141" s="2"/>
      <c r="M141" s="5"/>
    </row>
    <row r="142" ht="12.75" customHeight="1">
      <c r="A142" s="33" t="s">
        <v>614</v>
      </c>
      <c r="B142" s="2" t="s">
        <v>97</v>
      </c>
      <c r="C142" s="22" t="s">
        <v>725</v>
      </c>
      <c r="D142" s="2" t="s">
        <v>617</v>
      </c>
      <c r="E142" s="2">
        <v>5118.0</v>
      </c>
      <c r="F142" s="2">
        <v>59.0</v>
      </c>
      <c r="G142" s="2" t="s">
        <v>34</v>
      </c>
      <c r="H142" s="2">
        <v>-22.8</v>
      </c>
      <c r="I142" s="2">
        <v>12.6</v>
      </c>
      <c r="J142" s="2">
        <v>3.22</v>
      </c>
      <c r="K142" s="2" t="s">
        <v>34</v>
      </c>
      <c r="L142" s="2"/>
      <c r="M142" s="5"/>
    </row>
    <row r="143" ht="12.75" customHeight="1">
      <c r="A143" s="33" t="s">
        <v>618</v>
      </c>
      <c r="B143" s="2" t="s">
        <v>97</v>
      </c>
      <c r="C143" s="22" t="s">
        <v>725</v>
      </c>
      <c r="D143" s="2" t="s">
        <v>622</v>
      </c>
      <c r="E143" s="2">
        <v>4827.0</v>
      </c>
      <c r="F143" s="2">
        <v>34.0</v>
      </c>
      <c r="G143" s="2" t="s">
        <v>34</v>
      </c>
      <c r="H143" s="2">
        <v>-23.5</v>
      </c>
      <c r="I143" s="2">
        <v>13.7</v>
      </c>
      <c r="J143" s="2">
        <v>3.21</v>
      </c>
      <c r="K143" s="2" t="s">
        <v>34</v>
      </c>
      <c r="L143" s="2"/>
      <c r="M143" s="5"/>
    </row>
    <row r="144" ht="12.75" customHeight="1">
      <c r="A144" s="33" t="s">
        <v>623</v>
      </c>
      <c r="B144" s="2" t="s">
        <v>97</v>
      </c>
      <c r="C144" s="22" t="s">
        <v>725</v>
      </c>
      <c r="D144" s="2" t="s">
        <v>629</v>
      </c>
      <c r="E144" s="2">
        <v>7011.0</v>
      </c>
      <c r="F144" s="2">
        <v>41.0</v>
      </c>
      <c r="G144" s="2" t="s">
        <v>34</v>
      </c>
      <c r="H144" s="2">
        <v>-19.9</v>
      </c>
      <c r="I144" s="2">
        <v>17.3</v>
      </c>
      <c r="J144" s="2">
        <v>3.22</v>
      </c>
      <c r="K144" s="2" t="s">
        <v>34</v>
      </c>
      <c r="L144" s="2"/>
      <c r="M144" s="5"/>
    </row>
    <row r="145" ht="12.75" customHeight="1">
      <c r="A145" s="33" t="s">
        <v>630</v>
      </c>
      <c r="B145" s="2" t="s">
        <v>97</v>
      </c>
      <c r="C145" s="22" t="s">
        <v>725</v>
      </c>
      <c r="D145" s="2" t="s">
        <v>633</v>
      </c>
      <c r="E145" s="2">
        <v>6833.0</v>
      </c>
      <c r="F145" s="2">
        <v>40.0</v>
      </c>
      <c r="G145" s="2" t="s">
        <v>34</v>
      </c>
      <c r="H145" s="2">
        <v>-19.7</v>
      </c>
      <c r="I145" s="2">
        <v>16.9</v>
      </c>
      <c r="J145" s="2">
        <v>3.17</v>
      </c>
      <c r="K145" s="2" t="s">
        <v>34</v>
      </c>
      <c r="L145" s="2"/>
      <c r="M145" s="5"/>
    </row>
    <row r="146" ht="12.75" customHeight="1">
      <c r="A146" s="33" t="s">
        <v>634</v>
      </c>
      <c r="B146" s="2" t="s">
        <v>97</v>
      </c>
      <c r="C146" s="22" t="s">
        <v>725</v>
      </c>
      <c r="D146" s="2" t="s">
        <v>637</v>
      </c>
      <c r="E146" s="2">
        <v>6883.0</v>
      </c>
      <c r="F146" s="2">
        <v>50.0</v>
      </c>
      <c r="G146" s="2" t="s">
        <v>34</v>
      </c>
      <c r="H146" s="2">
        <v>-19.8</v>
      </c>
      <c r="I146" s="2">
        <v>16.7</v>
      </c>
      <c r="J146" s="2">
        <v>3.23</v>
      </c>
      <c r="K146" s="2" t="s">
        <v>34</v>
      </c>
      <c r="L146" s="2"/>
      <c r="M146" s="5"/>
    </row>
    <row r="147" ht="12.75" customHeight="1">
      <c r="A147" s="33" t="s">
        <v>638</v>
      </c>
      <c r="B147" s="2" t="s">
        <v>97</v>
      </c>
      <c r="C147" s="22" t="s">
        <v>725</v>
      </c>
      <c r="D147" s="2" t="s">
        <v>646</v>
      </c>
      <c r="E147" s="2">
        <v>10030.0</v>
      </c>
      <c r="F147" s="2">
        <v>56.0</v>
      </c>
      <c r="G147" s="2" t="s">
        <v>34</v>
      </c>
      <c r="H147" s="2">
        <v>-22.3</v>
      </c>
      <c r="I147" s="2">
        <v>15.4</v>
      </c>
      <c r="J147" s="2">
        <v>3.23</v>
      </c>
      <c r="K147" s="2" t="s">
        <v>34</v>
      </c>
      <c r="L147" s="2"/>
      <c r="M147" s="5"/>
    </row>
    <row r="148" ht="12.75" customHeight="1">
      <c r="A148" s="33" t="s">
        <v>638</v>
      </c>
      <c r="B148" s="2" t="s">
        <v>97</v>
      </c>
      <c r="C148" s="22" t="s">
        <v>725</v>
      </c>
      <c r="D148" s="2" t="s">
        <v>1966</v>
      </c>
      <c r="E148" s="2">
        <v>10728.0</v>
      </c>
      <c r="F148" s="2">
        <v>59.0</v>
      </c>
      <c r="G148" s="2" t="s">
        <v>34</v>
      </c>
      <c r="H148" s="2"/>
      <c r="I148" s="2"/>
      <c r="J148" s="2"/>
      <c r="K148" s="2" t="s">
        <v>34</v>
      </c>
      <c r="L148" s="2"/>
      <c r="M148" s="5"/>
    </row>
    <row r="149" ht="12.75" customHeight="1">
      <c r="A149" s="33" t="s">
        <v>647</v>
      </c>
      <c r="B149" s="2" t="s">
        <v>97</v>
      </c>
      <c r="C149" s="22" t="s">
        <v>725</v>
      </c>
      <c r="D149" s="2" t="s">
        <v>651</v>
      </c>
      <c r="E149" s="2">
        <v>6582.0</v>
      </c>
      <c r="F149" s="2">
        <v>68.0</v>
      </c>
      <c r="G149" s="2" t="s">
        <v>34</v>
      </c>
      <c r="H149" s="2">
        <v>-20.5</v>
      </c>
      <c r="I149" s="2">
        <v>11.9</v>
      </c>
      <c r="J149" s="2">
        <v>3.19</v>
      </c>
      <c r="K149" s="2" t="s">
        <v>34</v>
      </c>
      <c r="L149" s="2"/>
      <c r="M149" s="5"/>
    </row>
    <row r="150" ht="12.75" customHeight="1">
      <c r="A150" s="33" t="s">
        <v>652</v>
      </c>
      <c r="B150" s="2" t="s">
        <v>97</v>
      </c>
      <c r="C150" s="22" t="s">
        <v>725</v>
      </c>
      <c r="D150" s="2" t="s">
        <v>655</v>
      </c>
      <c r="E150" s="2">
        <v>6434.0</v>
      </c>
      <c r="F150" s="2">
        <v>58.0</v>
      </c>
      <c r="G150" s="2" t="s">
        <v>34</v>
      </c>
      <c r="H150" s="2">
        <v>-21.6</v>
      </c>
      <c r="I150" s="2">
        <v>12.6</v>
      </c>
      <c r="J150" s="2">
        <v>3.21</v>
      </c>
      <c r="K150" s="2" t="s">
        <v>34</v>
      </c>
      <c r="L150" s="2"/>
      <c r="M150" s="5"/>
    </row>
    <row r="151" ht="12.75" customHeight="1">
      <c r="A151" s="33" t="s">
        <v>656</v>
      </c>
      <c r="B151" s="2" t="s">
        <v>97</v>
      </c>
      <c r="C151" s="22" t="s">
        <v>725</v>
      </c>
      <c r="D151" s="2" t="s">
        <v>659</v>
      </c>
      <c r="E151" s="2">
        <v>6617.0</v>
      </c>
      <c r="F151" s="2">
        <v>28.0</v>
      </c>
      <c r="G151" s="2" t="s">
        <v>34</v>
      </c>
      <c r="H151" s="22">
        <v>-20.07</v>
      </c>
      <c r="I151" s="22">
        <v>12.07</v>
      </c>
      <c r="J151" s="2">
        <v>3.2</v>
      </c>
      <c r="K151" s="2" t="s">
        <v>34</v>
      </c>
      <c r="L151" s="2"/>
      <c r="M151" s="5"/>
    </row>
    <row r="152" ht="12.75" customHeight="1">
      <c r="A152" s="33" t="s">
        <v>656</v>
      </c>
      <c r="B152" s="2" t="s">
        <v>97</v>
      </c>
      <c r="C152" s="22" t="s">
        <v>725</v>
      </c>
      <c r="D152" s="2" t="s">
        <v>1967</v>
      </c>
      <c r="E152" s="2"/>
      <c r="F152" s="2"/>
      <c r="G152" s="2" t="s">
        <v>1953</v>
      </c>
      <c r="H152" s="2"/>
      <c r="I152" s="2"/>
      <c r="J152" s="2"/>
      <c r="K152" s="2" t="s">
        <v>34</v>
      </c>
      <c r="L152" s="2"/>
      <c r="M152" s="5"/>
    </row>
    <row r="153" ht="12.75" customHeight="1">
      <c r="A153" s="33" t="s">
        <v>660</v>
      </c>
      <c r="B153" s="2" t="s">
        <v>97</v>
      </c>
      <c r="C153" s="22" t="s">
        <v>725</v>
      </c>
      <c r="D153" s="2" t="s">
        <v>663</v>
      </c>
      <c r="E153" s="2">
        <v>6687.0</v>
      </c>
      <c r="F153" s="2">
        <v>29.0</v>
      </c>
      <c r="G153" s="2" t="s">
        <v>34</v>
      </c>
      <c r="H153" s="22">
        <v>-20.51</v>
      </c>
      <c r="I153" s="22">
        <v>13.3</v>
      </c>
      <c r="J153" s="2">
        <v>3.2</v>
      </c>
      <c r="K153" s="2" t="s">
        <v>34</v>
      </c>
      <c r="L153" s="2"/>
      <c r="M153" s="5"/>
    </row>
    <row r="154" ht="12.75" customHeight="1">
      <c r="A154" s="33" t="s">
        <v>660</v>
      </c>
      <c r="B154" s="2" t="s">
        <v>97</v>
      </c>
      <c r="C154" s="22" t="s">
        <v>725</v>
      </c>
      <c r="D154" s="2" t="s">
        <v>1968</v>
      </c>
      <c r="E154" s="2"/>
      <c r="F154" s="2"/>
      <c r="G154" s="2" t="s">
        <v>1953</v>
      </c>
      <c r="H154" s="2"/>
      <c r="I154" s="2"/>
      <c r="J154" s="2"/>
      <c r="K154" s="2" t="s">
        <v>34</v>
      </c>
      <c r="L154" s="2"/>
      <c r="M154" s="5"/>
    </row>
    <row r="155" ht="12.75" customHeight="1">
      <c r="A155" s="33" t="s">
        <v>664</v>
      </c>
      <c r="B155" s="2" t="s">
        <v>97</v>
      </c>
      <c r="C155" s="22" t="s">
        <v>725</v>
      </c>
      <c r="D155" s="2" t="s">
        <v>667</v>
      </c>
      <c r="E155" s="2">
        <v>6730.0</v>
      </c>
      <c r="F155" s="2">
        <v>39.0</v>
      </c>
      <c r="G155" s="2" t="s">
        <v>34</v>
      </c>
      <c r="H155" s="2">
        <v>-20.3</v>
      </c>
      <c r="I155" s="2">
        <v>11.8</v>
      </c>
      <c r="J155" s="2">
        <v>3.2</v>
      </c>
      <c r="K155" s="2" t="s">
        <v>34</v>
      </c>
      <c r="L155" s="2"/>
      <c r="M155" s="5"/>
    </row>
    <row r="156" ht="12.75" customHeight="1">
      <c r="A156" s="33" t="s">
        <v>668</v>
      </c>
      <c r="B156" s="2" t="s">
        <v>97</v>
      </c>
      <c r="C156" s="2" t="s">
        <v>673</v>
      </c>
      <c r="D156" s="2" t="s">
        <v>676</v>
      </c>
      <c r="E156" s="2">
        <v>3654.0</v>
      </c>
      <c r="F156" s="2">
        <v>34.0</v>
      </c>
      <c r="G156" s="2" t="s">
        <v>34</v>
      </c>
      <c r="H156" s="2">
        <v>-20.6</v>
      </c>
      <c r="I156" s="2">
        <v>8.9</v>
      </c>
      <c r="J156" s="2">
        <v>3.16</v>
      </c>
      <c r="K156" s="2" t="s">
        <v>34</v>
      </c>
      <c r="L156" s="2"/>
      <c r="M156" s="5"/>
    </row>
    <row r="157" ht="12.75" customHeight="1">
      <c r="A157" s="33" t="s">
        <v>677</v>
      </c>
      <c r="B157" s="2" t="s">
        <v>97</v>
      </c>
      <c r="C157" s="22" t="s">
        <v>1969</v>
      </c>
      <c r="D157" s="2" t="s">
        <v>682</v>
      </c>
      <c r="E157" s="2">
        <v>3420.0</v>
      </c>
      <c r="F157" s="2">
        <v>33.0</v>
      </c>
      <c r="G157" s="2" t="s">
        <v>34</v>
      </c>
      <c r="H157" s="2">
        <v>-20.9</v>
      </c>
      <c r="I157" s="2">
        <v>10.6</v>
      </c>
      <c r="J157" s="2">
        <v>3.18</v>
      </c>
      <c r="K157" s="2" t="s">
        <v>34</v>
      </c>
      <c r="L157" s="2"/>
      <c r="M157" s="5"/>
    </row>
    <row r="158" ht="12.75" customHeight="1">
      <c r="A158" s="33" t="s">
        <v>683</v>
      </c>
      <c r="B158" s="2" t="s">
        <v>97</v>
      </c>
      <c r="C158" s="2" t="s">
        <v>686</v>
      </c>
      <c r="D158" s="2" t="s">
        <v>688</v>
      </c>
      <c r="E158" s="2">
        <v>3640.0</v>
      </c>
      <c r="F158" s="2">
        <v>33.0</v>
      </c>
      <c r="G158" s="2" t="s">
        <v>34</v>
      </c>
      <c r="H158" s="2">
        <v>-20.8</v>
      </c>
      <c r="I158" s="2">
        <v>9.9</v>
      </c>
      <c r="J158" s="2">
        <v>3.22</v>
      </c>
      <c r="K158" s="2" t="s">
        <v>34</v>
      </c>
      <c r="L158" s="2"/>
      <c r="M158" s="5"/>
    </row>
    <row r="159" ht="12.75" customHeight="1">
      <c r="A159" s="33" t="s">
        <v>689</v>
      </c>
      <c r="B159" s="2" t="s">
        <v>97</v>
      </c>
      <c r="C159" s="2" t="s">
        <v>692</v>
      </c>
      <c r="D159" s="2" t="s">
        <v>694</v>
      </c>
      <c r="E159" s="2">
        <v>3595.0</v>
      </c>
      <c r="F159" s="2">
        <v>33.0</v>
      </c>
      <c r="G159" s="2" t="s">
        <v>34</v>
      </c>
      <c r="H159" s="2">
        <v>-20.8</v>
      </c>
      <c r="I159" s="2">
        <v>9.3</v>
      </c>
      <c r="J159" s="2">
        <v>3.17</v>
      </c>
      <c r="K159" s="2" t="s">
        <v>34</v>
      </c>
      <c r="L159" s="2"/>
      <c r="M159" s="5"/>
    </row>
    <row r="160" ht="12.75" customHeight="1">
      <c r="A160" s="33" t="s">
        <v>695</v>
      </c>
      <c r="B160" s="2" t="s">
        <v>97</v>
      </c>
      <c r="C160" s="2" t="s">
        <v>698</v>
      </c>
      <c r="D160" s="2" t="s">
        <v>700</v>
      </c>
      <c r="E160" s="2">
        <v>3491.0</v>
      </c>
      <c r="F160" s="2">
        <v>33.0</v>
      </c>
      <c r="G160" s="2" t="s">
        <v>34</v>
      </c>
      <c r="H160" s="2">
        <v>-21.1</v>
      </c>
      <c r="I160" s="2">
        <v>8.5</v>
      </c>
      <c r="J160" s="2">
        <v>3.15</v>
      </c>
      <c r="K160" s="2" t="s">
        <v>34</v>
      </c>
      <c r="L160" s="2"/>
      <c r="M160" s="5"/>
    </row>
    <row r="161" ht="12.75" customHeight="1">
      <c r="A161" s="33" t="s">
        <v>701</v>
      </c>
      <c r="B161" s="2" t="s">
        <v>97</v>
      </c>
      <c r="C161" s="2" t="s">
        <v>704</v>
      </c>
      <c r="D161" s="2" t="s">
        <v>706</v>
      </c>
      <c r="E161" s="2">
        <v>3500.0</v>
      </c>
      <c r="F161" s="2">
        <v>31.0</v>
      </c>
      <c r="G161" s="2" t="s">
        <v>34</v>
      </c>
      <c r="H161" s="2">
        <v>-20.0</v>
      </c>
      <c r="I161" s="2">
        <v>10.8</v>
      </c>
      <c r="J161" s="2">
        <v>3.24</v>
      </c>
      <c r="K161" s="2" t="s">
        <v>34</v>
      </c>
      <c r="L161" s="2"/>
      <c r="M161" s="5"/>
    </row>
    <row r="162" ht="12.75" customHeight="1">
      <c r="A162" s="33" t="s">
        <v>707</v>
      </c>
      <c r="B162" s="2" t="s">
        <v>97</v>
      </c>
      <c r="C162" s="22" t="s">
        <v>1969</v>
      </c>
      <c r="D162" s="2" t="s">
        <v>710</v>
      </c>
      <c r="E162" s="2">
        <v>3602.0</v>
      </c>
      <c r="F162" s="2">
        <v>33.0</v>
      </c>
      <c r="G162" s="2" t="s">
        <v>34</v>
      </c>
      <c r="H162" s="2">
        <v>-20.8</v>
      </c>
      <c r="I162" s="2">
        <v>8.3</v>
      </c>
      <c r="J162" s="2">
        <v>3.17</v>
      </c>
      <c r="K162" s="2" t="s">
        <v>34</v>
      </c>
      <c r="L162" s="2"/>
      <c r="M162" s="5"/>
    </row>
    <row r="163" ht="12.75" customHeight="1">
      <c r="A163" s="33" t="s">
        <v>711</v>
      </c>
      <c r="B163" s="2" t="s">
        <v>97</v>
      </c>
      <c r="C163" s="2" t="s">
        <v>673</v>
      </c>
      <c r="D163" s="2" t="s">
        <v>715</v>
      </c>
      <c r="E163" s="2">
        <v>3562.0</v>
      </c>
      <c r="F163" s="2">
        <v>49.0</v>
      </c>
      <c r="G163" s="2" t="s">
        <v>34</v>
      </c>
      <c r="H163" s="2">
        <v>-21.0</v>
      </c>
      <c r="I163" s="2">
        <v>10.7</v>
      </c>
      <c r="J163" s="2">
        <v>3.15</v>
      </c>
      <c r="K163" s="2" t="s">
        <v>34</v>
      </c>
      <c r="L163" s="2"/>
      <c r="M163" s="5"/>
    </row>
    <row r="164" ht="12.75" customHeight="1">
      <c r="A164" s="33" t="s">
        <v>716</v>
      </c>
      <c r="B164" s="2" t="s">
        <v>97</v>
      </c>
      <c r="C164" s="22" t="s">
        <v>1962</v>
      </c>
      <c r="D164" s="2" t="s">
        <v>1970</v>
      </c>
      <c r="E164" s="2"/>
      <c r="F164" s="2"/>
      <c r="G164" s="2" t="s">
        <v>1953</v>
      </c>
      <c r="H164" s="2"/>
      <c r="I164" s="2"/>
      <c r="J164" s="2"/>
      <c r="K164" s="2" t="s">
        <v>34</v>
      </c>
      <c r="L164" s="2"/>
      <c r="M164" s="5"/>
    </row>
    <row r="165" ht="12.75" customHeight="1">
      <c r="A165" s="33" t="s">
        <v>716</v>
      </c>
      <c r="B165" s="2" t="s">
        <v>363</v>
      </c>
      <c r="C165" s="2" t="s">
        <v>41</v>
      </c>
      <c r="D165" s="2" t="s">
        <v>1971</v>
      </c>
      <c r="E165" s="2">
        <v>9250.0</v>
      </c>
      <c r="F165" s="2">
        <v>85.0</v>
      </c>
      <c r="G165" s="2" t="s">
        <v>34</v>
      </c>
      <c r="H165" s="2"/>
      <c r="I165" s="2"/>
      <c r="J165" s="2"/>
      <c r="K165" s="2" t="s">
        <v>34</v>
      </c>
      <c r="L165" s="2"/>
      <c r="M165" s="5"/>
    </row>
    <row r="166" ht="12.75" customHeight="1">
      <c r="A166" s="33" t="s">
        <v>716</v>
      </c>
      <c r="B166" s="2" t="s">
        <v>363</v>
      </c>
      <c r="C166" s="2" t="s">
        <v>41</v>
      </c>
      <c r="D166" s="2" t="s">
        <v>723</v>
      </c>
      <c r="E166" s="2">
        <v>9285.0</v>
      </c>
      <c r="F166" s="2">
        <v>50.0</v>
      </c>
      <c r="G166" s="2" t="s">
        <v>34</v>
      </c>
      <c r="H166" s="2">
        <v>-22.3</v>
      </c>
      <c r="I166" s="2">
        <v>7.9</v>
      </c>
      <c r="J166" s="2">
        <v>3.4</v>
      </c>
      <c r="K166" s="2" t="s">
        <v>34</v>
      </c>
      <c r="L166" s="2"/>
      <c r="M166" s="5"/>
    </row>
    <row r="167" ht="12.75" customHeight="1">
      <c r="A167" s="33" t="s">
        <v>716</v>
      </c>
      <c r="B167" s="2" t="s">
        <v>97</v>
      </c>
      <c r="C167" s="2" t="s">
        <v>721</v>
      </c>
      <c r="D167" s="2"/>
      <c r="E167" s="2"/>
      <c r="F167" s="2"/>
      <c r="G167" s="2" t="s">
        <v>34</v>
      </c>
      <c r="H167" s="2"/>
      <c r="I167" s="2"/>
      <c r="J167" s="2"/>
      <c r="K167" s="2" t="s">
        <v>725</v>
      </c>
      <c r="L167" s="2">
        <v>0.71005</v>
      </c>
      <c r="M167" s="5"/>
    </row>
    <row r="168" ht="12.75" customHeight="1">
      <c r="A168" s="33" t="s">
        <v>726</v>
      </c>
      <c r="B168" s="2" t="s">
        <v>97</v>
      </c>
      <c r="C168" s="22" t="s">
        <v>1972</v>
      </c>
      <c r="D168" s="2" t="s">
        <v>732</v>
      </c>
      <c r="E168" s="2">
        <v>4404.0</v>
      </c>
      <c r="F168" s="2">
        <v>21.0</v>
      </c>
      <c r="G168" s="2" t="s">
        <v>34</v>
      </c>
      <c r="H168" s="22">
        <v>-21.1</v>
      </c>
      <c r="I168" s="22">
        <v>10.7</v>
      </c>
      <c r="J168" s="2">
        <v>3.2</v>
      </c>
      <c r="K168" s="2" t="s">
        <v>34</v>
      </c>
      <c r="L168" s="2"/>
      <c r="M168" s="5"/>
    </row>
    <row r="169" ht="12.75" customHeight="1">
      <c r="A169" s="33" t="s">
        <v>733</v>
      </c>
      <c r="B169" s="2" t="s">
        <v>97</v>
      </c>
      <c r="C169" s="22" t="s">
        <v>1973</v>
      </c>
      <c r="D169" s="2" t="s">
        <v>34</v>
      </c>
      <c r="E169" s="2"/>
      <c r="F169" s="2"/>
      <c r="G169" s="2" t="s">
        <v>34</v>
      </c>
      <c r="H169" s="2"/>
      <c r="I169" s="2"/>
      <c r="J169" s="2"/>
      <c r="K169" s="2" t="s">
        <v>34</v>
      </c>
      <c r="L169" s="2"/>
      <c r="M169" s="5"/>
    </row>
    <row r="170" ht="12.75" customHeight="1">
      <c r="A170" s="33" t="s">
        <v>733</v>
      </c>
      <c r="B170" s="2" t="s">
        <v>97</v>
      </c>
      <c r="C170" s="22" t="s">
        <v>1973</v>
      </c>
      <c r="D170" s="2" t="s">
        <v>740</v>
      </c>
      <c r="E170" s="2">
        <v>5259.0</v>
      </c>
      <c r="F170" s="2">
        <v>37.0</v>
      </c>
      <c r="G170" s="2" t="s">
        <v>34</v>
      </c>
      <c r="H170" s="2">
        <v>-13.35</v>
      </c>
      <c r="I170" s="2">
        <v>17.34</v>
      </c>
      <c r="J170" s="2">
        <v>3.17</v>
      </c>
      <c r="K170" s="2" t="s">
        <v>34</v>
      </c>
      <c r="L170" s="2"/>
      <c r="M170" s="5"/>
    </row>
    <row r="171" ht="12.75" customHeight="1">
      <c r="A171" s="33" t="s">
        <v>733</v>
      </c>
      <c r="B171" s="2" t="s">
        <v>363</v>
      </c>
      <c r="C171" s="2" t="s">
        <v>67</v>
      </c>
      <c r="D171" s="2" t="s">
        <v>1974</v>
      </c>
      <c r="E171" s="2">
        <v>4610.0</v>
      </c>
      <c r="F171" s="2">
        <v>100.0</v>
      </c>
      <c r="G171" s="2" t="s">
        <v>34</v>
      </c>
      <c r="H171" s="2"/>
      <c r="I171" s="2"/>
      <c r="J171" s="2"/>
      <c r="K171" s="2" t="s">
        <v>34</v>
      </c>
      <c r="L171" s="2"/>
      <c r="M171" s="5"/>
    </row>
    <row r="172" ht="12.75" customHeight="1">
      <c r="A172" s="33" t="s">
        <v>742</v>
      </c>
      <c r="B172" s="2" t="s">
        <v>97</v>
      </c>
      <c r="C172" s="2" t="s">
        <v>1975</v>
      </c>
      <c r="D172" s="2" t="s">
        <v>34</v>
      </c>
      <c r="E172" s="2"/>
      <c r="F172" s="2"/>
      <c r="G172" s="2" t="s">
        <v>34</v>
      </c>
      <c r="H172" s="2"/>
      <c r="I172" s="2"/>
      <c r="J172" s="2"/>
      <c r="K172" s="2" t="s">
        <v>34</v>
      </c>
      <c r="L172" s="2"/>
      <c r="M172" s="5"/>
    </row>
    <row r="173" ht="12.75" customHeight="1">
      <c r="A173" s="33" t="s">
        <v>749</v>
      </c>
      <c r="B173" s="2" t="s">
        <v>363</v>
      </c>
      <c r="C173" s="22" t="s">
        <v>755</v>
      </c>
      <c r="D173" s="2" t="s">
        <v>756</v>
      </c>
      <c r="E173" s="2">
        <v>6174.0</v>
      </c>
      <c r="F173" s="2">
        <v>35.0</v>
      </c>
      <c r="G173" s="2" t="s">
        <v>34</v>
      </c>
      <c r="H173" s="2">
        <v>-21.6</v>
      </c>
      <c r="I173" s="2">
        <v>13.8</v>
      </c>
      <c r="J173" s="2">
        <v>3.19</v>
      </c>
      <c r="K173" s="2" t="s">
        <v>34</v>
      </c>
      <c r="L173" s="2"/>
      <c r="M173" s="5"/>
    </row>
    <row r="174" ht="12.75" customHeight="1">
      <c r="A174" s="33" t="s">
        <v>757</v>
      </c>
      <c r="B174" s="2" t="s">
        <v>97</v>
      </c>
      <c r="C174" s="22" t="s">
        <v>1938</v>
      </c>
      <c r="D174" s="2" t="s">
        <v>761</v>
      </c>
      <c r="E174" s="2">
        <v>5276.0</v>
      </c>
      <c r="F174" s="2">
        <v>38.0</v>
      </c>
      <c r="G174" s="2" t="s">
        <v>34</v>
      </c>
      <c r="H174" s="2">
        <v>-21.2</v>
      </c>
      <c r="I174" s="2">
        <v>14.9</v>
      </c>
      <c r="J174" s="2">
        <v>3.2</v>
      </c>
      <c r="K174" s="2" t="s">
        <v>34</v>
      </c>
      <c r="L174" s="2"/>
      <c r="M174" s="5"/>
    </row>
    <row r="175" ht="12.75" customHeight="1">
      <c r="A175" s="33" t="s">
        <v>762</v>
      </c>
      <c r="B175" s="2" t="s">
        <v>1976</v>
      </c>
      <c r="C175" s="2" t="s">
        <v>1977</v>
      </c>
      <c r="D175" s="2" t="s">
        <v>767</v>
      </c>
      <c r="E175" s="2"/>
      <c r="F175" s="2"/>
      <c r="G175" s="2" t="s">
        <v>1953</v>
      </c>
      <c r="H175" s="2"/>
      <c r="I175" s="2"/>
      <c r="J175" s="2"/>
      <c r="K175" s="2" t="s">
        <v>34</v>
      </c>
      <c r="L175" s="2"/>
      <c r="M175" s="5"/>
    </row>
    <row r="176" ht="12.75" customHeight="1">
      <c r="A176" s="33" t="s">
        <v>769</v>
      </c>
      <c r="B176" s="2" t="s">
        <v>363</v>
      </c>
      <c r="C176" s="22" t="s">
        <v>755</v>
      </c>
      <c r="D176" s="2" t="s">
        <v>772</v>
      </c>
      <c r="E176" s="2">
        <v>6823.0</v>
      </c>
      <c r="F176" s="2">
        <v>34.0</v>
      </c>
      <c r="G176" s="2" t="s">
        <v>34</v>
      </c>
      <c r="H176" s="2">
        <v>-21.5</v>
      </c>
      <c r="I176" s="2">
        <v>15.1</v>
      </c>
      <c r="J176" s="2">
        <v>3.22</v>
      </c>
      <c r="K176" s="2" t="s">
        <v>34</v>
      </c>
      <c r="L176" s="2"/>
      <c r="M176" s="5"/>
    </row>
    <row r="177" ht="12.75" customHeight="1">
      <c r="A177" s="33" t="s">
        <v>773</v>
      </c>
      <c r="B177" s="2" t="s">
        <v>363</v>
      </c>
      <c r="C177" s="22" t="s">
        <v>755</v>
      </c>
      <c r="D177" s="2" t="s">
        <v>779</v>
      </c>
      <c r="E177" s="2">
        <v>2860.0</v>
      </c>
      <c r="F177" s="2">
        <v>25.0</v>
      </c>
      <c r="G177" s="2" t="s">
        <v>34</v>
      </c>
      <c r="H177" s="2">
        <v>-14.3</v>
      </c>
      <c r="I177" s="2">
        <v>12.9</v>
      </c>
      <c r="J177" s="2">
        <v>3.22</v>
      </c>
      <c r="K177" s="2" t="s">
        <v>34</v>
      </c>
      <c r="L177" s="2"/>
      <c r="M177" s="5"/>
    </row>
    <row r="178" ht="12.75" customHeight="1">
      <c r="A178" s="33" t="s">
        <v>1978</v>
      </c>
      <c r="B178" s="2" t="s">
        <v>97</v>
      </c>
      <c r="C178" s="22" t="s">
        <v>725</v>
      </c>
      <c r="D178" s="2" t="s">
        <v>787</v>
      </c>
      <c r="E178" s="2">
        <v>8735.0</v>
      </c>
      <c r="F178" s="2">
        <v>44.0</v>
      </c>
      <c r="G178" s="2" t="s">
        <v>34</v>
      </c>
      <c r="H178" s="2">
        <v>-19.6</v>
      </c>
      <c r="I178" s="2">
        <v>9.8</v>
      </c>
      <c r="J178" s="2">
        <v>3.15</v>
      </c>
      <c r="K178" s="2" t="s">
        <v>34</v>
      </c>
      <c r="L178" s="2"/>
      <c r="M178" s="5"/>
    </row>
    <row r="179" ht="12.75" customHeight="1">
      <c r="A179" s="33" t="s">
        <v>788</v>
      </c>
      <c r="B179" s="2" t="s">
        <v>97</v>
      </c>
      <c r="C179" s="22" t="s">
        <v>725</v>
      </c>
      <c r="D179" s="2" t="s">
        <v>791</v>
      </c>
      <c r="E179" s="2">
        <v>21412.0</v>
      </c>
      <c r="F179" s="2">
        <v>194.0</v>
      </c>
      <c r="G179" s="2" t="s">
        <v>475</v>
      </c>
      <c r="H179" s="2"/>
      <c r="I179" s="2"/>
      <c r="J179" s="2"/>
      <c r="K179" s="2" t="s">
        <v>34</v>
      </c>
      <c r="L179" s="2"/>
      <c r="M179" s="5"/>
    </row>
    <row r="180" ht="12.75" customHeight="1">
      <c r="A180" s="33" t="s">
        <v>792</v>
      </c>
      <c r="B180" s="2" t="s">
        <v>97</v>
      </c>
      <c r="C180" s="2" t="s">
        <v>83</v>
      </c>
      <c r="D180" s="2" t="s">
        <v>797</v>
      </c>
      <c r="E180" s="2">
        <v>5448.0</v>
      </c>
      <c r="F180" s="2">
        <v>41.0</v>
      </c>
      <c r="G180" s="2" t="s">
        <v>34</v>
      </c>
      <c r="H180" s="2">
        <v>-19.3</v>
      </c>
      <c r="I180" s="2">
        <v>127.0</v>
      </c>
      <c r="J180" s="2">
        <v>3.12</v>
      </c>
      <c r="K180" s="2" t="s">
        <v>34</v>
      </c>
      <c r="L180" s="2"/>
      <c r="M180" s="5"/>
    </row>
    <row r="181" ht="12.75" customHeight="1">
      <c r="A181" s="33" t="s">
        <v>798</v>
      </c>
      <c r="B181" s="2" t="s">
        <v>363</v>
      </c>
      <c r="C181" s="22" t="s">
        <v>137</v>
      </c>
      <c r="D181" s="2" t="s">
        <v>803</v>
      </c>
      <c r="E181" s="2">
        <v>6340.0</v>
      </c>
      <c r="F181" s="2">
        <v>34.0</v>
      </c>
      <c r="G181" s="2" t="s">
        <v>34</v>
      </c>
      <c r="H181" s="2">
        <v>-22.4</v>
      </c>
      <c r="I181" s="2">
        <v>15.4</v>
      </c>
      <c r="J181" s="2">
        <v>3.2</v>
      </c>
      <c r="K181" s="2" t="s">
        <v>34</v>
      </c>
      <c r="L181" s="2"/>
      <c r="M181" s="5"/>
    </row>
    <row r="182" ht="12.75" customHeight="1">
      <c r="A182" s="33" t="s">
        <v>804</v>
      </c>
      <c r="B182" s="2" t="s">
        <v>363</v>
      </c>
      <c r="C182" s="22" t="s">
        <v>137</v>
      </c>
      <c r="D182" s="2" t="s">
        <v>807</v>
      </c>
      <c r="E182" s="2">
        <v>6459.0</v>
      </c>
      <c r="F182" s="2">
        <v>31.0</v>
      </c>
      <c r="G182" s="2" t="s">
        <v>34</v>
      </c>
      <c r="H182" s="2">
        <v>-22.6</v>
      </c>
      <c r="I182" s="2">
        <v>15.1</v>
      </c>
      <c r="J182" s="2">
        <v>3.22</v>
      </c>
      <c r="K182" s="2" t="s">
        <v>34</v>
      </c>
      <c r="L182" s="2"/>
      <c r="M182" s="5"/>
    </row>
    <row r="183" ht="12.75" customHeight="1">
      <c r="A183" s="33" t="s">
        <v>808</v>
      </c>
      <c r="B183" s="2" t="s">
        <v>363</v>
      </c>
      <c r="C183" s="22" t="s">
        <v>137</v>
      </c>
      <c r="D183" s="2" t="s">
        <v>811</v>
      </c>
      <c r="E183" s="2">
        <v>6568.0</v>
      </c>
      <c r="F183" s="2">
        <v>32.0</v>
      </c>
      <c r="G183" s="2" t="s">
        <v>34</v>
      </c>
      <c r="H183" s="2">
        <v>-22.8</v>
      </c>
      <c r="I183" s="2">
        <v>15.4</v>
      </c>
      <c r="J183" s="2">
        <v>3.13</v>
      </c>
      <c r="K183" s="2" t="s">
        <v>34</v>
      </c>
      <c r="L183" s="2"/>
      <c r="M183" s="5"/>
    </row>
    <row r="184" ht="12.75" customHeight="1">
      <c r="A184" s="33" t="s">
        <v>812</v>
      </c>
      <c r="B184" s="2" t="s">
        <v>363</v>
      </c>
      <c r="C184" s="22" t="s">
        <v>137</v>
      </c>
      <c r="D184" s="2" t="s">
        <v>816</v>
      </c>
      <c r="E184" s="2">
        <v>6269.0</v>
      </c>
      <c r="F184" s="2">
        <v>39.0</v>
      </c>
      <c r="G184" s="2" t="s">
        <v>34</v>
      </c>
      <c r="H184" s="2">
        <v>-22.4</v>
      </c>
      <c r="I184" s="2">
        <v>15.0</v>
      </c>
      <c r="J184" s="2">
        <v>3.21</v>
      </c>
      <c r="K184" s="2" t="s">
        <v>34</v>
      </c>
      <c r="L184" s="2"/>
      <c r="M184" s="5"/>
    </row>
    <row r="185" ht="12.75" customHeight="1">
      <c r="A185" s="33" t="s">
        <v>817</v>
      </c>
      <c r="B185" s="2" t="s">
        <v>97</v>
      </c>
      <c r="C185" s="2" t="s">
        <v>83</v>
      </c>
      <c r="D185" s="2" t="s">
        <v>1979</v>
      </c>
      <c r="E185" s="2">
        <v>3995.0</v>
      </c>
      <c r="F185" s="2">
        <v>30.0</v>
      </c>
      <c r="G185" s="2" t="s">
        <v>34</v>
      </c>
      <c r="H185" s="2">
        <v>-20.8</v>
      </c>
      <c r="I185" s="2">
        <v>9.2</v>
      </c>
      <c r="J185" s="2">
        <v>3.1</v>
      </c>
      <c r="K185" s="2" t="s">
        <v>34</v>
      </c>
      <c r="L185" s="2"/>
      <c r="M185" s="5"/>
    </row>
    <row r="186" ht="12.75" customHeight="1">
      <c r="A186" s="33" t="s">
        <v>817</v>
      </c>
      <c r="B186" s="2" t="s">
        <v>97</v>
      </c>
      <c r="C186" s="2" t="s">
        <v>83</v>
      </c>
      <c r="D186" s="2" t="s">
        <v>1980</v>
      </c>
      <c r="E186" s="2">
        <v>4090.0</v>
      </c>
      <c r="F186" s="2">
        <v>35.0</v>
      </c>
      <c r="G186" s="2" t="s">
        <v>34</v>
      </c>
      <c r="H186" s="2"/>
      <c r="I186" s="2"/>
      <c r="J186" s="2"/>
      <c r="K186" s="2" t="s">
        <v>34</v>
      </c>
      <c r="L186" s="2"/>
      <c r="M186" s="5"/>
    </row>
    <row r="187" ht="12.75" customHeight="1">
      <c r="A187" s="33" t="s">
        <v>824</v>
      </c>
      <c r="B187" s="2" t="s">
        <v>363</v>
      </c>
      <c r="C187" s="22" t="s">
        <v>137</v>
      </c>
      <c r="D187" s="2" t="s">
        <v>829</v>
      </c>
      <c r="E187" s="2">
        <v>7313.0</v>
      </c>
      <c r="F187" s="2">
        <v>49.0</v>
      </c>
      <c r="G187" s="2" t="s">
        <v>34</v>
      </c>
      <c r="H187" s="2">
        <v>-21.4</v>
      </c>
      <c r="I187" s="2">
        <v>14.1</v>
      </c>
      <c r="J187" s="2">
        <v>3.21</v>
      </c>
      <c r="K187" s="2" t="s">
        <v>34</v>
      </c>
      <c r="L187" s="2"/>
      <c r="M187" s="5"/>
    </row>
    <row r="188" ht="12.75" customHeight="1">
      <c r="A188" s="33" t="s">
        <v>824</v>
      </c>
      <c r="B188" s="2" t="s">
        <v>363</v>
      </c>
      <c r="C188" s="22" t="s">
        <v>137</v>
      </c>
      <c r="D188" s="2" t="s">
        <v>1981</v>
      </c>
      <c r="E188" s="2">
        <v>6900.0</v>
      </c>
      <c r="F188" s="2">
        <v>65.0</v>
      </c>
      <c r="G188" s="2" t="s">
        <v>34</v>
      </c>
      <c r="H188" s="2"/>
      <c r="I188" s="2"/>
      <c r="J188" s="2"/>
      <c r="K188" s="2" t="s">
        <v>34</v>
      </c>
      <c r="L188" s="2"/>
      <c r="M188" s="5"/>
    </row>
    <row r="189" ht="12.75" customHeight="1">
      <c r="A189" s="33" t="s">
        <v>830</v>
      </c>
      <c r="B189" s="2" t="s">
        <v>363</v>
      </c>
      <c r="C189" s="22" t="s">
        <v>137</v>
      </c>
      <c r="D189" s="2" t="s">
        <v>836</v>
      </c>
      <c r="E189" s="2">
        <v>5575.0</v>
      </c>
      <c r="F189" s="2">
        <v>36.0</v>
      </c>
      <c r="G189" s="2" t="s">
        <v>34</v>
      </c>
      <c r="H189" s="2">
        <v>-22.2</v>
      </c>
      <c r="I189" s="2">
        <v>13.7</v>
      </c>
      <c r="J189" s="2">
        <v>3.12</v>
      </c>
      <c r="K189" s="2" t="s">
        <v>34</v>
      </c>
      <c r="L189" s="2"/>
      <c r="M189" s="5"/>
    </row>
    <row r="190" ht="12.75" customHeight="1">
      <c r="A190" s="33" t="s">
        <v>837</v>
      </c>
      <c r="B190" s="2" t="s">
        <v>363</v>
      </c>
      <c r="C190" s="22" t="s">
        <v>137</v>
      </c>
      <c r="D190" s="2" t="s">
        <v>1982</v>
      </c>
      <c r="E190" s="2"/>
      <c r="F190" s="2"/>
      <c r="G190" s="2" t="s">
        <v>1953</v>
      </c>
      <c r="H190" s="2"/>
      <c r="I190" s="2"/>
      <c r="J190" s="2"/>
      <c r="K190" s="2" t="s">
        <v>34</v>
      </c>
      <c r="L190" s="2"/>
      <c r="M190" s="5"/>
    </row>
    <row r="191" ht="12.75" customHeight="1">
      <c r="A191" s="33" t="s">
        <v>837</v>
      </c>
      <c r="B191" s="2" t="s">
        <v>363</v>
      </c>
      <c r="C191" s="22" t="s">
        <v>137</v>
      </c>
      <c r="D191" s="2" t="s">
        <v>844</v>
      </c>
      <c r="E191" s="2"/>
      <c r="F191" s="2"/>
      <c r="G191" s="2" t="s">
        <v>1953</v>
      </c>
      <c r="H191" s="2"/>
      <c r="I191" s="2"/>
      <c r="J191" s="2"/>
      <c r="K191" s="2" t="s">
        <v>34</v>
      </c>
      <c r="L191" s="2"/>
      <c r="M191" s="5"/>
    </row>
    <row r="192" ht="12.75" customHeight="1">
      <c r="A192" s="33" t="s">
        <v>845</v>
      </c>
      <c r="B192" s="2" t="s">
        <v>363</v>
      </c>
      <c r="C192" s="22" t="s">
        <v>137</v>
      </c>
      <c r="D192" s="2" t="s">
        <v>1983</v>
      </c>
      <c r="E192" s="2"/>
      <c r="F192" s="2"/>
      <c r="G192" s="2" t="s">
        <v>1953</v>
      </c>
      <c r="H192" s="2"/>
      <c r="I192" s="2"/>
      <c r="J192" s="2"/>
      <c r="K192" s="2" t="s">
        <v>34</v>
      </c>
      <c r="L192" s="2"/>
      <c r="M192" s="5"/>
    </row>
    <row r="193" ht="12.75" customHeight="1">
      <c r="A193" s="33" t="s">
        <v>845</v>
      </c>
      <c r="B193" s="2" t="s">
        <v>363</v>
      </c>
      <c r="C193" s="22" t="s">
        <v>137</v>
      </c>
      <c r="D193" s="2" t="s">
        <v>849</v>
      </c>
      <c r="E193" s="2"/>
      <c r="F193" s="2"/>
      <c r="G193" s="2" t="s">
        <v>1953</v>
      </c>
      <c r="H193" s="2"/>
      <c r="I193" s="2"/>
      <c r="J193" s="2"/>
      <c r="K193" s="2" t="s">
        <v>34</v>
      </c>
      <c r="L193" s="2"/>
      <c r="M193" s="5"/>
    </row>
    <row r="194" ht="12.75" customHeight="1">
      <c r="A194" s="33" t="s">
        <v>850</v>
      </c>
      <c r="B194" s="2" t="s">
        <v>363</v>
      </c>
      <c r="C194" s="22" t="s">
        <v>137</v>
      </c>
      <c r="D194" s="2" t="s">
        <v>854</v>
      </c>
      <c r="E194" s="2">
        <v>9875.0</v>
      </c>
      <c r="F194" s="2">
        <v>71.0</v>
      </c>
      <c r="G194" s="2" t="s">
        <v>34</v>
      </c>
      <c r="H194" s="2">
        <v>-21.5</v>
      </c>
      <c r="I194" s="2">
        <v>13.6</v>
      </c>
      <c r="J194" s="2">
        <v>3.5</v>
      </c>
      <c r="K194" s="2" t="s">
        <v>34</v>
      </c>
      <c r="L194" s="2"/>
      <c r="M194" s="5"/>
    </row>
    <row r="195" ht="12.75" customHeight="1">
      <c r="A195" s="33" t="s">
        <v>850</v>
      </c>
      <c r="B195" s="2" t="s">
        <v>363</v>
      </c>
      <c r="C195" s="22" t="s">
        <v>137</v>
      </c>
      <c r="D195" s="2" t="s">
        <v>1984</v>
      </c>
      <c r="E195" s="2"/>
      <c r="F195" s="2"/>
      <c r="G195" s="2" t="s">
        <v>1953</v>
      </c>
      <c r="H195" s="2"/>
      <c r="I195" s="2"/>
      <c r="J195" s="2"/>
      <c r="K195" s="2" t="s">
        <v>34</v>
      </c>
      <c r="L195" s="2"/>
      <c r="M195" s="5"/>
    </row>
    <row r="196" ht="12.75" customHeight="1">
      <c r="A196" s="33" t="s">
        <v>855</v>
      </c>
      <c r="B196" s="2" t="s">
        <v>363</v>
      </c>
      <c r="C196" s="22" t="s">
        <v>137</v>
      </c>
      <c r="D196" s="2" t="s">
        <v>858</v>
      </c>
      <c r="E196" s="2"/>
      <c r="F196" s="2"/>
      <c r="G196" s="2" t="s">
        <v>1953</v>
      </c>
      <c r="H196" s="2"/>
      <c r="I196" s="2"/>
      <c r="J196" s="2"/>
      <c r="K196" s="2" t="s">
        <v>34</v>
      </c>
      <c r="L196" s="2"/>
      <c r="M196" s="5"/>
    </row>
    <row r="197" ht="12.75" customHeight="1">
      <c r="A197" s="33" t="s">
        <v>855</v>
      </c>
      <c r="B197" s="2" t="s">
        <v>363</v>
      </c>
      <c r="C197" s="22" t="s">
        <v>137</v>
      </c>
      <c r="D197" s="2" t="s">
        <v>1985</v>
      </c>
      <c r="E197" s="2"/>
      <c r="F197" s="2"/>
      <c r="G197" s="2" t="s">
        <v>1953</v>
      </c>
      <c r="H197" s="2"/>
      <c r="I197" s="2"/>
      <c r="J197" s="2"/>
      <c r="K197" s="2" t="s">
        <v>34</v>
      </c>
      <c r="L197" s="2"/>
      <c r="M197" s="5"/>
    </row>
    <row r="198" ht="12.75" customHeight="1">
      <c r="A198" s="33" t="s">
        <v>859</v>
      </c>
      <c r="B198" s="2" t="s">
        <v>363</v>
      </c>
      <c r="C198" s="22" t="s">
        <v>137</v>
      </c>
      <c r="D198" s="2" t="s">
        <v>1986</v>
      </c>
      <c r="E198" s="2"/>
      <c r="F198" s="2"/>
      <c r="G198" s="2" t="s">
        <v>1953</v>
      </c>
      <c r="H198" s="2"/>
      <c r="I198" s="2"/>
      <c r="J198" s="2"/>
      <c r="K198" s="2" t="s">
        <v>34</v>
      </c>
      <c r="L198" s="2"/>
      <c r="M198" s="5"/>
    </row>
    <row r="199" ht="12.75" customHeight="1">
      <c r="A199" s="33" t="s">
        <v>859</v>
      </c>
      <c r="B199" s="2" t="s">
        <v>363</v>
      </c>
      <c r="C199" s="22" t="s">
        <v>137</v>
      </c>
      <c r="D199" s="2" t="s">
        <v>863</v>
      </c>
      <c r="E199" s="2"/>
      <c r="F199" s="2"/>
      <c r="G199" s="2" t="s">
        <v>1953</v>
      </c>
      <c r="H199" s="2"/>
      <c r="I199" s="2"/>
      <c r="J199" s="2"/>
      <c r="K199" s="2" t="s">
        <v>34</v>
      </c>
      <c r="L199" s="2"/>
      <c r="M199" s="5"/>
    </row>
    <row r="200" ht="12.75" customHeight="1">
      <c r="A200" s="33" t="s">
        <v>864</v>
      </c>
      <c r="B200" s="2" t="s">
        <v>363</v>
      </c>
      <c r="C200" s="22" t="s">
        <v>137</v>
      </c>
      <c r="D200" s="2" t="s">
        <v>868</v>
      </c>
      <c r="E200" s="2">
        <v>6623.0</v>
      </c>
      <c r="F200" s="2">
        <v>36.0</v>
      </c>
      <c r="G200" s="2" t="s">
        <v>34</v>
      </c>
      <c r="H200" s="2">
        <v>-23.1</v>
      </c>
      <c r="I200" s="2">
        <v>15.2</v>
      </c>
      <c r="J200" s="2">
        <v>3.38</v>
      </c>
      <c r="K200" s="2" t="s">
        <v>34</v>
      </c>
      <c r="L200" s="2"/>
      <c r="M200" s="5"/>
    </row>
    <row r="201" ht="12.75" customHeight="1">
      <c r="A201" s="33" t="s">
        <v>869</v>
      </c>
      <c r="B201" s="2" t="s">
        <v>363</v>
      </c>
      <c r="C201" s="22" t="s">
        <v>137</v>
      </c>
      <c r="D201" s="2" t="s">
        <v>872</v>
      </c>
      <c r="E201" s="2">
        <v>9869.0</v>
      </c>
      <c r="F201" s="2">
        <v>42.0</v>
      </c>
      <c r="G201" s="2" t="s">
        <v>34</v>
      </c>
      <c r="H201" s="2">
        <v>-22.05</v>
      </c>
      <c r="I201" s="2">
        <v>14.16</v>
      </c>
      <c r="J201" s="2">
        <v>3.4</v>
      </c>
      <c r="K201" s="2" t="s">
        <v>34</v>
      </c>
      <c r="L201" s="2"/>
      <c r="M201" s="5"/>
    </row>
    <row r="202" ht="12.75" customHeight="1">
      <c r="A202" s="33" t="s">
        <v>869</v>
      </c>
      <c r="B202" s="2" t="s">
        <v>363</v>
      </c>
      <c r="C202" s="22" t="s">
        <v>137</v>
      </c>
      <c r="D202" s="2" t="s">
        <v>1987</v>
      </c>
      <c r="E202" s="2"/>
      <c r="F202" s="2"/>
      <c r="G202" s="2" t="s">
        <v>1953</v>
      </c>
      <c r="H202" s="2"/>
      <c r="I202" s="2"/>
      <c r="J202" s="2"/>
      <c r="K202" s="2" t="s">
        <v>34</v>
      </c>
      <c r="L202" s="2"/>
      <c r="M202" s="5"/>
    </row>
    <row r="203" ht="12.75" customHeight="1">
      <c r="A203" s="33" t="s">
        <v>873</v>
      </c>
      <c r="B203" s="2" t="s">
        <v>363</v>
      </c>
      <c r="C203" s="22" t="s">
        <v>137</v>
      </c>
      <c r="D203" s="2" t="s">
        <v>876</v>
      </c>
      <c r="E203" s="2">
        <v>6283.0</v>
      </c>
      <c r="F203" s="2">
        <v>39.0</v>
      </c>
      <c r="G203" s="2" t="s">
        <v>34</v>
      </c>
      <c r="H203" s="2">
        <v>-23.1</v>
      </c>
      <c r="I203" s="2">
        <v>13.7</v>
      </c>
      <c r="J203" s="2">
        <v>3.35</v>
      </c>
      <c r="K203" s="2" t="s">
        <v>34</v>
      </c>
      <c r="L203" s="2"/>
      <c r="M203" s="5"/>
    </row>
    <row r="204" ht="12.75" customHeight="1">
      <c r="A204" s="33" t="s">
        <v>877</v>
      </c>
      <c r="B204" s="2" t="s">
        <v>363</v>
      </c>
      <c r="C204" s="22" t="s">
        <v>137</v>
      </c>
      <c r="D204" s="2" t="s">
        <v>880</v>
      </c>
      <c r="E204" s="2">
        <v>6359.0</v>
      </c>
      <c r="F204" s="2">
        <v>50.0</v>
      </c>
      <c r="G204" s="2" t="s">
        <v>34</v>
      </c>
      <c r="H204" s="2">
        <v>-20.9</v>
      </c>
      <c r="I204" s="2">
        <v>14.2</v>
      </c>
      <c r="J204" s="2">
        <v>3.35</v>
      </c>
      <c r="K204" s="2" t="s">
        <v>34</v>
      </c>
      <c r="L204" s="2"/>
      <c r="M204" s="5"/>
    </row>
    <row r="205" ht="12.75" customHeight="1">
      <c r="A205" s="33" t="s">
        <v>881</v>
      </c>
      <c r="B205" s="2" t="s">
        <v>363</v>
      </c>
      <c r="C205" s="22" t="s">
        <v>137</v>
      </c>
      <c r="D205" s="2" t="s">
        <v>884</v>
      </c>
      <c r="E205" s="2">
        <v>6513.0</v>
      </c>
      <c r="F205" s="2">
        <v>32.0</v>
      </c>
      <c r="G205" s="2" t="s">
        <v>34</v>
      </c>
      <c r="H205" s="2">
        <v>-22.8</v>
      </c>
      <c r="I205" s="2">
        <v>15.1</v>
      </c>
      <c r="J205" s="2">
        <v>3.35</v>
      </c>
      <c r="K205" s="2" t="s">
        <v>34</v>
      </c>
      <c r="L205" s="2"/>
      <c r="M205" s="5"/>
    </row>
    <row r="206" ht="12.75" customHeight="1">
      <c r="A206" s="33" t="s">
        <v>885</v>
      </c>
      <c r="B206" s="2" t="s">
        <v>363</v>
      </c>
      <c r="C206" s="22" t="s">
        <v>137</v>
      </c>
      <c r="D206" s="2" t="s">
        <v>888</v>
      </c>
      <c r="E206" s="2">
        <v>5973.0</v>
      </c>
      <c r="F206" s="2">
        <v>35.0</v>
      </c>
      <c r="G206" s="2" t="s">
        <v>34</v>
      </c>
      <c r="H206" s="2">
        <v>-20.6</v>
      </c>
      <c r="I206" s="2">
        <v>13.4</v>
      </c>
      <c r="J206" s="2">
        <v>3.35</v>
      </c>
      <c r="K206" s="2" t="s">
        <v>34</v>
      </c>
      <c r="L206" s="2"/>
      <c r="M206" s="5"/>
    </row>
    <row r="207" ht="12.75" customHeight="1">
      <c r="A207" s="33" t="s">
        <v>889</v>
      </c>
      <c r="B207" s="2" t="s">
        <v>363</v>
      </c>
      <c r="C207" s="22" t="s">
        <v>137</v>
      </c>
      <c r="D207" s="2" t="s">
        <v>893</v>
      </c>
      <c r="E207" s="2">
        <v>4184.0</v>
      </c>
      <c r="F207" s="2">
        <v>28.0</v>
      </c>
      <c r="G207" s="2" t="s">
        <v>34</v>
      </c>
      <c r="H207" s="2">
        <v>-22.5</v>
      </c>
      <c r="I207" s="2">
        <v>13.7</v>
      </c>
      <c r="J207" s="2">
        <v>3.3</v>
      </c>
      <c r="K207" s="2" t="s">
        <v>34</v>
      </c>
      <c r="L207" s="2"/>
      <c r="M207" s="5"/>
    </row>
    <row r="208" ht="12.75" customHeight="1">
      <c r="A208" s="33" t="s">
        <v>894</v>
      </c>
      <c r="B208" s="2" t="s">
        <v>363</v>
      </c>
      <c r="C208" s="22" t="s">
        <v>137</v>
      </c>
      <c r="D208" s="2" t="s">
        <v>897</v>
      </c>
      <c r="E208" s="2">
        <v>6299.0</v>
      </c>
      <c r="F208" s="2">
        <v>35.0</v>
      </c>
      <c r="G208" s="2" t="s">
        <v>34</v>
      </c>
      <c r="H208" s="2">
        <v>-21.6</v>
      </c>
      <c r="I208" s="2">
        <v>15.3</v>
      </c>
      <c r="J208" s="2">
        <v>3.31</v>
      </c>
      <c r="K208" s="2" t="s">
        <v>34</v>
      </c>
      <c r="L208" s="2"/>
      <c r="M208" s="5"/>
    </row>
    <row r="209" ht="12.75" customHeight="1">
      <c r="A209" s="33" t="s">
        <v>898</v>
      </c>
      <c r="B209" s="2" t="s">
        <v>363</v>
      </c>
      <c r="C209" s="22" t="s">
        <v>137</v>
      </c>
      <c r="D209" s="2" t="s">
        <v>901</v>
      </c>
      <c r="E209" s="2">
        <v>6648.0</v>
      </c>
      <c r="F209" s="2">
        <v>49.0</v>
      </c>
      <c r="G209" s="2" t="s">
        <v>34</v>
      </c>
      <c r="H209" s="2">
        <v>-22.8</v>
      </c>
      <c r="I209" s="2">
        <v>13.4</v>
      </c>
      <c r="J209" s="2">
        <v>3.27</v>
      </c>
      <c r="K209" s="2" t="s">
        <v>34</v>
      </c>
      <c r="L209" s="2"/>
      <c r="M209" s="5"/>
    </row>
    <row r="210" ht="12.75" customHeight="1">
      <c r="A210" s="33" t="s">
        <v>902</v>
      </c>
      <c r="B210" s="2" t="s">
        <v>363</v>
      </c>
      <c r="C210" s="22" t="s">
        <v>137</v>
      </c>
      <c r="D210" s="2" t="s">
        <v>905</v>
      </c>
      <c r="E210" s="2">
        <v>2378.0</v>
      </c>
      <c r="F210" s="2">
        <v>29.0</v>
      </c>
      <c r="G210" s="2" t="s">
        <v>34</v>
      </c>
      <c r="H210" s="2">
        <v>-13.4</v>
      </c>
      <c r="I210" s="2">
        <v>12.5</v>
      </c>
      <c r="J210" s="2">
        <v>3.3</v>
      </c>
      <c r="K210" s="2" t="s">
        <v>34</v>
      </c>
      <c r="L210" s="2"/>
      <c r="M210" s="5"/>
    </row>
    <row r="211" ht="12.75" customHeight="1">
      <c r="A211" s="33" t="s">
        <v>906</v>
      </c>
      <c r="B211" s="2" t="s">
        <v>363</v>
      </c>
      <c r="C211" s="22" t="s">
        <v>137</v>
      </c>
      <c r="D211" s="2" t="s">
        <v>909</v>
      </c>
      <c r="E211" s="2">
        <v>7901.0</v>
      </c>
      <c r="F211" s="2">
        <v>42.0</v>
      </c>
      <c r="G211" s="2" t="s">
        <v>34</v>
      </c>
      <c r="H211" s="2">
        <v>-21.2</v>
      </c>
      <c r="I211" s="2">
        <v>14.2</v>
      </c>
      <c r="J211" s="2">
        <v>3.28</v>
      </c>
      <c r="K211" s="2" t="s">
        <v>34</v>
      </c>
      <c r="L211" s="2"/>
      <c r="M211" s="5"/>
    </row>
    <row r="212" ht="12.75" customHeight="1">
      <c r="A212" s="33" t="s">
        <v>910</v>
      </c>
      <c r="B212" s="2" t="s">
        <v>363</v>
      </c>
      <c r="C212" s="22" t="s">
        <v>137</v>
      </c>
      <c r="D212" s="2" t="s">
        <v>915</v>
      </c>
      <c r="E212" s="2">
        <v>5723.0</v>
      </c>
      <c r="F212" s="2">
        <v>38.0</v>
      </c>
      <c r="G212" s="2" t="s">
        <v>34</v>
      </c>
      <c r="H212" s="2">
        <v>-22.9</v>
      </c>
      <c r="I212" s="2">
        <v>14.8</v>
      </c>
      <c r="J212" s="2">
        <v>3.21</v>
      </c>
      <c r="K212" s="2" t="s">
        <v>34</v>
      </c>
      <c r="L212" s="2"/>
      <c r="M212" s="5"/>
    </row>
    <row r="213" ht="12.75" customHeight="1">
      <c r="A213" s="33" t="s">
        <v>916</v>
      </c>
      <c r="B213" s="2" t="s">
        <v>363</v>
      </c>
      <c r="C213" s="22" t="s">
        <v>137</v>
      </c>
      <c r="D213" s="2" t="s">
        <v>919</v>
      </c>
      <c r="E213" s="2">
        <v>6544.0</v>
      </c>
      <c r="F213" s="2">
        <v>35.0</v>
      </c>
      <c r="G213" s="2" t="s">
        <v>34</v>
      </c>
      <c r="H213" s="2">
        <v>-22.5</v>
      </c>
      <c r="I213" s="2">
        <v>14.9</v>
      </c>
      <c r="J213" s="2">
        <v>3.27</v>
      </c>
      <c r="K213" s="2" t="s">
        <v>34</v>
      </c>
      <c r="L213" s="2"/>
      <c r="M213" s="5"/>
    </row>
    <row r="214" ht="12.75" customHeight="1">
      <c r="A214" s="33" t="s">
        <v>920</v>
      </c>
      <c r="B214" s="2" t="s">
        <v>363</v>
      </c>
      <c r="C214" s="22" t="s">
        <v>137</v>
      </c>
      <c r="D214" s="2" t="s">
        <v>1988</v>
      </c>
      <c r="E214" s="2"/>
      <c r="F214" s="2"/>
      <c r="G214" s="2" t="s">
        <v>1953</v>
      </c>
      <c r="H214" s="2"/>
      <c r="I214" s="2"/>
      <c r="J214" s="2"/>
      <c r="K214" s="2" t="s">
        <v>34</v>
      </c>
      <c r="L214" s="2"/>
      <c r="M214" s="5"/>
    </row>
    <row r="215" ht="12.75" customHeight="1">
      <c r="A215" s="33" t="s">
        <v>920</v>
      </c>
      <c r="B215" s="2" t="s">
        <v>363</v>
      </c>
      <c r="C215" s="22" t="s">
        <v>137</v>
      </c>
      <c r="D215" s="2" t="s">
        <v>923</v>
      </c>
      <c r="E215" s="2">
        <v>10050.0</v>
      </c>
      <c r="F215" s="2">
        <v>34.0</v>
      </c>
      <c r="G215" s="2" t="s">
        <v>34</v>
      </c>
      <c r="H215" s="22">
        <v>-22.78</v>
      </c>
      <c r="I215" s="22">
        <v>13.67</v>
      </c>
      <c r="J215" s="2">
        <v>3.34</v>
      </c>
      <c r="K215" s="2" t="s">
        <v>34</v>
      </c>
      <c r="L215" s="2"/>
      <c r="M215" s="5"/>
    </row>
    <row r="216" ht="12.75" customHeight="1">
      <c r="A216" s="33" t="s">
        <v>924</v>
      </c>
      <c r="B216" s="2" t="s">
        <v>363</v>
      </c>
      <c r="C216" s="22" t="s">
        <v>137</v>
      </c>
      <c r="D216" s="2" t="s">
        <v>928</v>
      </c>
      <c r="E216" s="2">
        <v>6463.0</v>
      </c>
      <c r="F216" s="2">
        <v>36.0</v>
      </c>
      <c r="G216" s="2" t="s">
        <v>34</v>
      </c>
      <c r="H216" s="2">
        <v>-21.5</v>
      </c>
      <c r="I216" s="2">
        <v>14.6</v>
      </c>
      <c r="J216" s="2">
        <v>3.3</v>
      </c>
      <c r="K216" s="2" t="s">
        <v>34</v>
      </c>
      <c r="L216" s="2"/>
      <c r="M216" s="5"/>
    </row>
    <row r="217" ht="12.75" customHeight="1">
      <c r="A217" s="33" t="s">
        <v>929</v>
      </c>
      <c r="B217" s="2" t="s">
        <v>363</v>
      </c>
      <c r="C217" s="22" t="s">
        <v>137</v>
      </c>
      <c r="D217" s="2" t="s">
        <v>932</v>
      </c>
      <c r="E217" s="2">
        <v>6376.0</v>
      </c>
      <c r="F217" s="2">
        <v>42.0</v>
      </c>
      <c r="G217" s="2" t="s">
        <v>34</v>
      </c>
      <c r="H217" s="2">
        <v>-21.0</v>
      </c>
      <c r="I217" s="2">
        <v>15.3</v>
      </c>
      <c r="J217" s="2">
        <v>3.28</v>
      </c>
      <c r="K217" s="2" t="s">
        <v>34</v>
      </c>
      <c r="L217" s="2"/>
      <c r="M217" s="5"/>
    </row>
    <row r="218" ht="12.75" customHeight="1">
      <c r="A218" s="33" t="s">
        <v>933</v>
      </c>
      <c r="B218" s="2" t="s">
        <v>363</v>
      </c>
      <c r="C218" s="2" t="s">
        <v>1923</v>
      </c>
      <c r="D218" s="2" t="s">
        <v>1989</v>
      </c>
      <c r="E218" s="2">
        <v>8885.0</v>
      </c>
      <c r="F218" s="2">
        <v>45.0</v>
      </c>
      <c r="G218" s="2" t="s">
        <v>34</v>
      </c>
      <c r="H218" s="2">
        <v>-22.5</v>
      </c>
      <c r="I218" s="2">
        <v>12.6</v>
      </c>
      <c r="J218" s="2">
        <v>3.3</v>
      </c>
      <c r="K218" s="2" t="s">
        <v>34</v>
      </c>
      <c r="L218" s="2"/>
      <c r="M218" s="5"/>
    </row>
    <row r="219" ht="12.75" customHeight="1">
      <c r="A219" s="33" t="s">
        <v>933</v>
      </c>
      <c r="B219" s="2" t="s">
        <v>97</v>
      </c>
      <c r="C219" s="22" t="s">
        <v>725</v>
      </c>
      <c r="D219" s="2" t="s">
        <v>1990</v>
      </c>
      <c r="E219" s="2">
        <v>9389.0</v>
      </c>
      <c r="F219" s="2">
        <v>65.0</v>
      </c>
      <c r="G219" s="2" t="s">
        <v>34</v>
      </c>
      <c r="H219" s="2">
        <v>-20.3</v>
      </c>
      <c r="I219" s="2">
        <v>13.5</v>
      </c>
      <c r="J219" s="2">
        <v>3.2</v>
      </c>
      <c r="K219" s="2" t="s">
        <v>34</v>
      </c>
      <c r="L219" s="2"/>
      <c r="M219" s="5"/>
    </row>
    <row r="220" ht="12.75" customHeight="1">
      <c r="A220" s="33" t="s">
        <v>938</v>
      </c>
      <c r="B220" s="2" t="s">
        <v>725</v>
      </c>
      <c r="C220" s="22" t="s">
        <v>725</v>
      </c>
      <c r="D220" s="2" t="s">
        <v>1991</v>
      </c>
      <c r="E220" s="2">
        <v>7775.0</v>
      </c>
      <c r="F220" s="2">
        <v>45.0</v>
      </c>
      <c r="G220" s="2" t="s">
        <v>34</v>
      </c>
      <c r="H220" s="2">
        <v>-24.3</v>
      </c>
      <c r="I220" s="2">
        <v>14.5</v>
      </c>
      <c r="J220" s="2">
        <v>3.2</v>
      </c>
      <c r="K220" s="2" t="s">
        <v>34</v>
      </c>
      <c r="L220" s="2"/>
      <c r="M220" s="5"/>
    </row>
    <row r="221" ht="12.75" customHeight="1">
      <c r="A221" s="33" t="s">
        <v>938</v>
      </c>
      <c r="B221" s="2" t="s">
        <v>725</v>
      </c>
      <c r="C221" s="22" t="s">
        <v>725</v>
      </c>
      <c r="D221" s="2" t="s">
        <v>1992</v>
      </c>
      <c r="E221" s="2">
        <v>7240.0</v>
      </c>
      <c r="F221" s="2">
        <v>160.0</v>
      </c>
      <c r="G221" s="2" t="s">
        <v>34</v>
      </c>
      <c r="H221" s="2"/>
      <c r="I221" s="2"/>
      <c r="J221" s="2"/>
      <c r="K221" s="2" t="s">
        <v>34</v>
      </c>
      <c r="L221" s="2"/>
      <c r="M221" s="5"/>
    </row>
    <row r="222" ht="12.75" customHeight="1">
      <c r="A222" s="33" t="s">
        <v>938</v>
      </c>
      <c r="B222" s="2" t="s">
        <v>363</v>
      </c>
      <c r="C222" s="2" t="s">
        <v>67</v>
      </c>
      <c r="D222" s="2" t="s">
        <v>1993</v>
      </c>
      <c r="E222" s="2">
        <v>7631.0</v>
      </c>
      <c r="F222" s="2">
        <v>39.0</v>
      </c>
      <c r="G222" s="2" t="s">
        <v>34</v>
      </c>
      <c r="H222" s="2">
        <v>-24.3</v>
      </c>
      <c r="I222" s="2">
        <v>14.0</v>
      </c>
      <c r="J222" s="2">
        <v>3.2</v>
      </c>
      <c r="K222" s="2" t="s">
        <v>34</v>
      </c>
      <c r="L222" s="2"/>
      <c r="M222" s="5"/>
    </row>
    <row r="223" ht="12.75" customHeight="1">
      <c r="A223" s="33" t="s">
        <v>941</v>
      </c>
      <c r="B223" s="2" t="s">
        <v>97</v>
      </c>
      <c r="C223" s="22" t="s">
        <v>725</v>
      </c>
      <c r="D223" s="2" t="s">
        <v>944</v>
      </c>
      <c r="E223" s="2">
        <v>2748.0</v>
      </c>
      <c r="F223" s="2">
        <v>38.0</v>
      </c>
      <c r="G223" s="2" t="s">
        <v>34</v>
      </c>
      <c r="H223" s="2">
        <v>-22.9</v>
      </c>
      <c r="I223" s="2">
        <v>14.6</v>
      </c>
      <c r="J223" s="2">
        <v>3.2</v>
      </c>
      <c r="K223" s="2" t="s">
        <v>34</v>
      </c>
      <c r="L223" s="2"/>
      <c r="M223" s="5"/>
    </row>
    <row r="224" ht="12.75" customHeight="1">
      <c r="A224" s="33" t="s">
        <v>945</v>
      </c>
      <c r="B224" s="2" t="s">
        <v>363</v>
      </c>
      <c r="C224" s="2" t="s">
        <v>67</v>
      </c>
      <c r="D224" s="2" t="s">
        <v>1994</v>
      </c>
      <c r="E224" s="2">
        <v>9385.0</v>
      </c>
      <c r="F224" s="2">
        <v>40.0</v>
      </c>
      <c r="G224" s="2" t="s">
        <v>34</v>
      </c>
      <c r="H224" s="2">
        <v>-22.3</v>
      </c>
      <c r="I224" s="2">
        <v>13.0</v>
      </c>
      <c r="J224" s="2">
        <v>3.2</v>
      </c>
      <c r="K224" s="2" t="s">
        <v>34</v>
      </c>
      <c r="L224" s="2"/>
      <c r="M224" s="5"/>
    </row>
    <row r="225" ht="12.75" customHeight="1">
      <c r="A225" s="33" t="s">
        <v>945</v>
      </c>
      <c r="B225" s="2" t="s">
        <v>363</v>
      </c>
      <c r="C225" s="2" t="s">
        <v>67</v>
      </c>
      <c r="D225" s="2" t="s">
        <v>1995</v>
      </c>
      <c r="E225" s="2">
        <v>8895.0</v>
      </c>
      <c r="F225" s="2">
        <v>40.0</v>
      </c>
      <c r="G225" s="2" t="s">
        <v>34</v>
      </c>
      <c r="H225" s="2"/>
      <c r="I225" s="2"/>
      <c r="J225" s="2"/>
      <c r="K225" s="2" t="s">
        <v>34</v>
      </c>
      <c r="L225" s="2"/>
      <c r="M225" s="5"/>
    </row>
    <row r="226" ht="12.75" customHeight="1">
      <c r="A226" s="33" t="s">
        <v>945</v>
      </c>
      <c r="B226" s="2" t="s">
        <v>97</v>
      </c>
      <c r="C226" s="22" t="s">
        <v>725</v>
      </c>
      <c r="D226" s="2" t="s">
        <v>1996</v>
      </c>
      <c r="E226" s="2">
        <v>9501.0</v>
      </c>
      <c r="F226" s="2">
        <v>53.0</v>
      </c>
      <c r="G226" s="2" t="s">
        <v>34</v>
      </c>
      <c r="H226" s="2">
        <v>-21.6</v>
      </c>
      <c r="I226" s="2">
        <v>14.3</v>
      </c>
      <c r="J226" s="2">
        <v>3.18</v>
      </c>
      <c r="K226" s="2" t="s">
        <v>34</v>
      </c>
      <c r="L226" s="2"/>
      <c r="M226" s="5"/>
    </row>
    <row r="227" ht="12.75" customHeight="1">
      <c r="A227" s="33" t="s">
        <v>948</v>
      </c>
      <c r="B227" s="2" t="s">
        <v>363</v>
      </c>
      <c r="C227" s="22" t="s">
        <v>137</v>
      </c>
      <c r="D227" s="2" t="s">
        <v>1997</v>
      </c>
      <c r="E227" s="2"/>
      <c r="F227" s="2"/>
      <c r="G227" s="2" t="s">
        <v>1953</v>
      </c>
      <c r="H227" s="2"/>
      <c r="I227" s="2"/>
      <c r="J227" s="2"/>
      <c r="K227" s="2" t="s">
        <v>34</v>
      </c>
      <c r="L227" s="2"/>
      <c r="M227" s="5"/>
    </row>
    <row r="228" ht="12.75" customHeight="1">
      <c r="A228" s="33" t="s">
        <v>948</v>
      </c>
      <c r="B228" s="2" t="s">
        <v>363</v>
      </c>
      <c r="C228" s="22" t="s">
        <v>137</v>
      </c>
      <c r="D228" s="2" t="s">
        <v>951</v>
      </c>
      <c r="E228" s="2">
        <v>9962.0</v>
      </c>
      <c r="F228" s="2">
        <v>36.0</v>
      </c>
      <c r="G228" s="2" t="s">
        <v>34</v>
      </c>
      <c r="H228" s="2">
        <v>-22.44</v>
      </c>
      <c r="I228" s="2">
        <v>14.04</v>
      </c>
      <c r="J228" s="2">
        <v>3.3</v>
      </c>
      <c r="K228" s="2" t="s">
        <v>34</v>
      </c>
      <c r="L228" s="2"/>
      <c r="M228" s="5"/>
    </row>
    <row r="229" ht="12.75" customHeight="1">
      <c r="A229" s="33" t="s">
        <v>952</v>
      </c>
      <c r="B229" s="2" t="s">
        <v>363</v>
      </c>
      <c r="C229" s="22" t="s">
        <v>137</v>
      </c>
      <c r="D229" s="2" t="s">
        <v>955</v>
      </c>
      <c r="E229" s="2">
        <v>9826.0</v>
      </c>
      <c r="F229" s="2">
        <v>40.0</v>
      </c>
      <c r="G229" s="2" t="s">
        <v>34</v>
      </c>
      <c r="H229" s="2">
        <v>-22.71</v>
      </c>
      <c r="I229" s="2">
        <v>14.34</v>
      </c>
      <c r="J229" s="2">
        <v>3.4</v>
      </c>
      <c r="K229" s="2" t="s">
        <v>34</v>
      </c>
      <c r="L229" s="2"/>
      <c r="M229" s="5"/>
    </row>
    <row r="230" ht="12.75" customHeight="1">
      <c r="A230" s="33" t="s">
        <v>952</v>
      </c>
      <c r="B230" s="2" t="s">
        <v>363</v>
      </c>
      <c r="C230" s="22" t="s">
        <v>137</v>
      </c>
      <c r="D230" s="2" t="s">
        <v>1998</v>
      </c>
      <c r="E230" s="2"/>
      <c r="F230" s="2"/>
      <c r="G230" s="2" t="s">
        <v>1953</v>
      </c>
      <c r="H230" s="2"/>
      <c r="I230" s="2"/>
      <c r="J230" s="2"/>
      <c r="K230" s="2" t="s">
        <v>34</v>
      </c>
      <c r="L230" s="2"/>
      <c r="M230" s="5"/>
    </row>
    <row r="231" ht="12.75" customHeight="1">
      <c r="A231" s="33" t="s">
        <v>956</v>
      </c>
      <c r="B231" s="2" t="s">
        <v>363</v>
      </c>
      <c r="C231" s="22" t="s">
        <v>137</v>
      </c>
      <c r="D231" s="2" t="s">
        <v>959</v>
      </c>
      <c r="E231" s="2">
        <v>10197.0</v>
      </c>
      <c r="F231" s="2">
        <v>96.0</v>
      </c>
      <c r="G231" s="2"/>
      <c r="H231" s="2">
        <v>-20.9</v>
      </c>
      <c r="I231" s="2">
        <v>13.3</v>
      </c>
      <c r="J231" s="2">
        <v>3.5</v>
      </c>
      <c r="K231" s="2" t="s">
        <v>34</v>
      </c>
      <c r="L231" s="2"/>
      <c r="M231" s="5"/>
    </row>
    <row r="232" ht="12.75" customHeight="1">
      <c r="A232" s="33" t="s">
        <v>956</v>
      </c>
      <c r="B232" s="2" t="s">
        <v>363</v>
      </c>
      <c r="C232" s="22" t="s">
        <v>137</v>
      </c>
      <c r="D232" s="2" t="s">
        <v>1999</v>
      </c>
      <c r="E232" s="2"/>
      <c r="F232" s="2"/>
      <c r="G232" s="2" t="s">
        <v>1953</v>
      </c>
      <c r="H232" s="2"/>
      <c r="I232" s="2"/>
      <c r="J232" s="2"/>
      <c r="K232" s="2" t="s">
        <v>34</v>
      </c>
      <c r="L232" s="2"/>
      <c r="M232" s="5"/>
    </row>
    <row r="233" ht="12.75" customHeight="1">
      <c r="A233" s="33" t="s">
        <v>960</v>
      </c>
      <c r="B233" s="2" t="s">
        <v>363</v>
      </c>
      <c r="C233" s="22" t="s">
        <v>137</v>
      </c>
      <c r="D233" s="2" t="s">
        <v>963</v>
      </c>
      <c r="E233" s="2">
        <v>6797.0</v>
      </c>
      <c r="F233" s="2">
        <v>40.0</v>
      </c>
      <c r="G233" s="2" t="s">
        <v>34</v>
      </c>
      <c r="H233" s="2">
        <v>-23.1</v>
      </c>
      <c r="I233" s="2">
        <v>14.7</v>
      </c>
      <c r="J233" s="2">
        <v>3.27</v>
      </c>
      <c r="K233" s="2" t="s">
        <v>34</v>
      </c>
      <c r="L233" s="2"/>
      <c r="M233" s="5"/>
    </row>
    <row r="234" ht="12.75" customHeight="1">
      <c r="A234" s="33" t="s">
        <v>964</v>
      </c>
      <c r="B234" s="2" t="s">
        <v>363</v>
      </c>
      <c r="C234" s="22" t="s">
        <v>137</v>
      </c>
      <c r="D234" s="2" t="s">
        <v>967</v>
      </c>
      <c r="E234" s="2">
        <v>6524.0</v>
      </c>
      <c r="F234" s="2">
        <v>40.0</v>
      </c>
      <c r="G234" s="2" t="s">
        <v>34</v>
      </c>
      <c r="H234" s="2">
        <v>-21.1</v>
      </c>
      <c r="I234" s="2">
        <v>14.7</v>
      </c>
      <c r="J234" s="2">
        <v>3.28</v>
      </c>
      <c r="K234" s="2" t="s">
        <v>34</v>
      </c>
      <c r="L234" s="2"/>
      <c r="M234" s="5"/>
    </row>
    <row r="235" ht="12.75" customHeight="1">
      <c r="A235" s="33" t="s">
        <v>968</v>
      </c>
      <c r="B235" s="2" t="s">
        <v>363</v>
      </c>
      <c r="C235" s="22" t="s">
        <v>137</v>
      </c>
      <c r="D235" s="2" t="s">
        <v>971</v>
      </c>
      <c r="E235" s="2">
        <v>6553.0</v>
      </c>
      <c r="F235" s="2">
        <v>40.0</v>
      </c>
      <c r="G235" s="2" t="s">
        <v>34</v>
      </c>
      <c r="H235" s="2">
        <v>-21.8</v>
      </c>
      <c r="I235" s="2">
        <v>15.3</v>
      </c>
      <c r="J235" s="2">
        <v>3.26</v>
      </c>
      <c r="K235" s="2" t="s">
        <v>34</v>
      </c>
      <c r="L235" s="2"/>
      <c r="M235" s="5"/>
    </row>
    <row r="236" ht="12.75" customHeight="1">
      <c r="A236" s="33" t="s">
        <v>972</v>
      </c>
      <c r="B236" s="2" t="s">
        <v>97</v>
      </c>
      <c r="C236" s="22" t="s">
        <v>725</v>
      </c>
      <c r="D236" s="2" t="s">
        <v>976</v>
      </c>
      <c r="E236" s="2">
        <v>7472.0</v>
      </c>
      <c r="F236" s="2">
        <v>42.0</v>
      </c>
      <c r="G236" s="2" t="s">
        <v>34</v>
      </c>
      <c r="H236" s="2">
        <v>-20.2</v>
      </c>
      <c r="I236" s="2">
        <v>12.7</v>
      </c>
      <c r="J236" s="2">
        <v>3.18</v>
      </c>
      <c r="K236" s="2" t="s">
        <v>34</v>
      </c>
      <c r="L236" s="2"/>
      <c r="M236" s="5"/>
    </row>
    <row r="237" ht="12.75" customHeight="1">
      <c r="A237" s="33" t="s">
        <v>977</v>
      </c>
      <c r="B237" s="2" t="s">
        <v>97</v>
      </c>
      <c r="C237" s="22" t="s">
        <v>725</v>
      </c>
      <c r="D237" s="2" t="s">
        <v>982</v>
      </c>
      <c r="E237" s="2">
        <v>7709.0</v>
      </c>
      <c r="F237" s="2">
        <v>45.0</v>
      </c>
      <c r="G237" s="2" t="s">
        <v>34</v>
      </c>
      <c r="H237" s="2">
        <v>-21.4</v>
      </c>
      <c r="I237" s="2">
        <v>12.6</v>
      </c>
      <c r="J237" s="2">
        <v>3.24</v>
      </c>
      <c r="K237" s="2" t="s">
        <v>34</v>
      </c>
      <c r="L237" s="2"/>
      <c r="M237" s="5"/>
    </row>
    <row r="238" ht="12.75" customHeight="1">
      <c r="A238" s="33" t="s">
        <v>983</v>
      </c>
      <c r="B238" s="2" t="s">
        <v>363</v>
      </c>
      <c r="C238" s="22" t="s">
        <v>137</v>
      </c>
      <c r="D238" s="2" t="s">
        <v>987</v>
      </c>
      <c r="E238" s="2">
        <v>6627.0</v>
      </c>
      <c r="F238" s="2">
        <v>40.0</v>
      </c>
      <c r="G238" s="2" t="s">
        <v>988</v>
      </c>
      <c r="H238" s="2">
        <v>-21.4</v>
      </c>
      <c r="I238" s="2">
        <v>13.5</v>
      </c>
      <c r="J238" s="2">
        <v>3.3</v>
      </c>
      <c r="K238" s="2" t="s">
        <v>34</v>
      </c>
      <c r="L238" s="2"/>
      <c r="M238" s="5"/>
    </row>
    <row r="239" ht="12.75" customHeight="1">
      <c r="A239" s="33" t="s">
        <v>989</v>
      </c>
      <c r="B239" s="2" t="s">
        <v>363</v>
      </c>
      <c r="C239" s="22" t="s">
        <v>137</v>
      </c>
      <c r="D239" s="2" t="s">
        <v>993</v>
      </c>
      <c r="E239" s="2">
        <v>7615.0</v>
      </c>
      <c r="F239" s="2">
        <v>60.0</v>
      </c>
      <c r="G239" s="2" t="s">
        <v>988</v>
      </c>
      <c r="H239" s="2">
        <v>-20.1</v>
      </c>
      <c r="I239" s="2">
        <v>13.1</v>
      </c>
      <c r="J239" s="2">
        <v>3.27</v>
      </c>
      <c r="K239" s="2" t="s">
        <v>34</v>
      </c>
      <c r="L239" s="2"/>
      <c r="M239" s="5"/>
    </row>
    <row r="240" ht="12.75" customHeight="1">
      <c r="A240" s="33" t="s">
        <v>994</v>
      </c>
      <c r="B240" s="2" t="s">
        <v>363</v>
      </c>
      <c r="C240" s="22" t="s">
        <v>137</v>
      </c>
      <c r="D240" s="2" t="s">
        <v>997</v>
      </c>
      <c r="E240" s="2">
        <v>7540.0</v>
      </c>
      <c r="F240" s="2">
        <v>56.0</v>
      </c>
      <c r="G240" s="2" t="s">
        <v>34</v>
      </c>
      <c r="H240" s="2">
        <v>-21.4</v>
      </c>
      <c r="I240" s="2">
        <v>12.6</v>
      </c>
      <c r="J240" s="2">
        <v>3.28</v>
      </c>
      <c r="K240" s="2" t="s">
        <v>34</v>
      </c>
      <c r="L240" s="2"/>
      <c r="M240" s="5"/>
    </row>
    <row r="241" ht="12.75" customHeight="1">
      <c r="A241" s="33" t="s">
        <v>998</v>
      </c>
      <c r="B241" s="2" t="s">
        <v>363</v>
      </c>
      <c r="C241" s="22" t="s">
        <v>137</v>
      </c>
      <c r="D241" s="2" t="s">
        <v>1001</v>
      </c>
      <c r="E241" s="2">
        <v>7690.0</v>
      </c>
      <c r="F241" s="2">
        <v>40.0</v>
      </c>
      <c r="G241" s="2" t="s">
        <v>34</v>
      </c>
      <c r="H241" s="2">
        <v>-21.3</v>
      </c>
      <c r="I241" s="2">
        <v>12.1</v>
      </c>
      <c r="J241" s="2">
        <v>3.23</v>
      </c>
      <c r="K241" s="2" t="s">
        <v>34</v>
      </c>
      <c r="L241" s="2"/>
      <c r="M241" s="5"/>
    </row>
    <row r="242" ht="12.75" customHeight="1">
      <c r="A242" s="33" t="s">
        <v>1002</v>
      </c>
      <c r="B242" s="2" t="s">
        <v>363</v>
      </c>
      <c r="C242" s="22" t="s">
        <v>137</v>
      </c>
      <c r="D242" s="2" t="s">
        <v>1006</v>
      </c>
      <c r="E242" s="2">
        <v>7337.0</v>
      </c>
      <c r="F242" s="2">
        <v>42.0</v>
      </c>
      <c r="G242" s="2" t="s">
        <v>988</v>
      </c>
      <c r="H242" s="2">
        <v>-20.5</v>
      </c>
      <c r="I242" s="2">
        <v>12.3</v>
      </c>
      <c r="J242" s="2">
        <v>3.22</v>
      </c>
      <c r="K242" s="2" t="s">
        <v>34</v>
      </c>
      <c r="L242" s="2"/>
      <c r="M242" s="5"/>
    </row>
    <row r="243" ht="12.75" customHeight="1">
      <c r="A243" s="33" t="s">
        <v>1007</v>
      </c>
      <c r="B243" s="2" t="s">
        <v>363</v>
      </c>
      <c r="C243" s="22" t="s">
        <v>137</v>
      </c>
      <c r="D243" s="2" t="s">
        <v>1010</v>
      </c>
      <c r="E243" s="2">
        <v>7632.0</v>
      </c>
      <c r="F243" s="2">
        <v>44.0</v>
      </c>
      <c r="G243" s="2" t="s">
        <v>34</v>
      </c>
      <c r="H243" s="2">
        <v>-20.2</v>
      </c>
      <c r="I243" s="2">
        <v>12.3</v>
      </c>
      <c r="J243" s="2">
        <v>3.23</v>
      </c>
      <c r="K243" s="2" t="s">
        <v>34</v>
      </c>
      <c r="L243" s="2"/>
      <c r="M243" s="5"/>
    </row>
    <row r="244" ht="12.75" customHeight="1">
      <c r="A244" s="33" t="s">
        <v>1011</v>
      </c>
      <c r="B244" s="2" t="s">
        <v>97</v>
      </c>
      <c r="C244" s="22" t="s">
        <v>2000</v>
      </c>
      <c r="D244" s="2" t="s">
        <v>1017</v>
      </c>
      <c r="E244" s="2">
        <v>3210.0</v>
      </c>
      <c r="F244" s="2">
        <v>32.0</v>
      </c>
      <c r="G244" s="2" t="s">
        <v>34</v>
      </c>
      <c r="H244" s="2">
        <v>-18.5</v>
      </c>
      <c r="I244" s="2">
        <v>9.5</v>
      </c>
      <c r="J244" s="2">
        <v>3.19</v>
      </c>
      <c r="K244" s="2" t="s">
        <v>1018</v>
      </c>
      <c r="L244" s="2">
        <v>0.709789</v>
      </c>
      <c r="M244" s="5"/>
    </row>
    <row r="245" ht="12.75" customHeight="1">
      <c r="A245" s="33" t="s">
        <v>1019</v>
      </c>
      <c r="B245" s="2" t="s">
        <v>97</v>
      </c>
      <c r="C245" s="2" t="s">
        <v>1024</v>
      </c>
      <c r="D245" s="2" t="s">
        <v>1025</v>
      </c>
      <c r="E245" s="2">
        <v>4836.0</v>
      </c>
      <c r="F245" s="2">
        <v>35.0</v>
      </c>
      <c r="G245" s="2" t="s">
        <v>34</v>
      </c>
      <c r="H245" s="2">
        <v>-20.0</v>
      </c>
      <c r="I245" s="2">
        <v>9.6</v>
      </c>
      <c r="J245" s="2">
        <v>3.2</v>
      </c>
      <c r="K245" s="2" t="s">
        <v>1026</v>
      </c>
      <c r="L245" s="2">
        <v>0.710273</v>
      </c>
      <c r="M245" s="5"/>
    </row>
    <row r="246" ht="12.75" customHeight="1">
      <c r="A246" s="33" t="s">
        <v>1027</v>
      </c>
      <c r="B246" s="2" t="s">
        <v>97</v>
      </c>
      <c r="C246" s="22" t="s">
        <v>2001</v>
      </c>
      <c r="D246" s="2" t="s">
        <v>34</v>
      </c>
      <c r="E246" s="2"/>
      <c r="F246" s="2"/>
      <c r="G246" s="2" t="s">
        <v>34</v>
      </c>
      <c r="H246" s="2"/>
      <c r="I246" s="2"/>
      <c r="J246" s="2"/>
      <c r="K246" s="2" t="s">
        <v>1033</v>
      </c>
      <c r="L246" s="2">
        <v>0.709912</v>
      </c>
      <c r="M246" s="5"/>
    </row>
    <row r="247" ht="12.75" customHeight="1">
      <c r="A247" s="33" t="s">
        <v>1034</v>
      </c>
      <c r="B247" s="2" t="s">
        <v>97</v>
      </c>
      <c r="C247" s="22" t="s">
        <v>1921</v>
      </c>
      <c r="D247" s="2"/>
      <c r="E247" s="2"/>
      <c r="F247" s="2"/>
      <c r="G247" s="2" t="s">
        <v>34</v>
      </c>
      <c r="H247" s="2"/>
      <c r="I247" s="2"/>
      <c r="J247" s="2"/>
      <c r="K247" s="2" t="s">
        <v>1040</v>
      </c>
      <c r="L247" s="2">
        <v>0.709051</v>
      </c>
      <c r="M247" s="5"/>
    </row>
    <row r="248" ht="12.75" customHeight="1">
      <c r="A248" s="33" t="s">
        <v>1034</v>
      </c>
      <c r="B248" s="2" t="s">
        <v>363</v>
      </c>
      <c r="C248" s="2" t="s">
        <v>41</v>
      </c>
      <c r="D248" s="2" t="s">
        <v>2002</v>
      </c>
      <c r="E248" s="2">
        <v>5981.0</v>
      </c>
      <c r="F248" s="2">
        <v>50.0</v>
      </c>
      <c r="G248" s="2"/>
      <c r="H248" s="2">
        <v>-15.6</v>
      </c>
      <c r="I248" s="2">
        <v>13.3</v>
      </c>
      <c r="J248" s="2">
        <v>3.15</v>
      </c>
      <c r="K248" s="2"/>
      <c r="L248" s="2"/>
      <c r="M248" s="5"/>
    </row>
    <row r="249" ht="12.75" customHeight="1">
      <c r="A249" s="33" t="s">
        <v>1034</v>
      </c>
      <c r="B249" s="2" t="s">
        <v>363</v>
      </c>
      <c r="C249" s="2" t="s">
        <v>1928</v>
      </c>
      <c r="D249" s="2" t="s">
        <v>1039</v>
      </c>
      <c r="E249" s="2">
        <v>5690.0</v>
      </c>
      <c r="F249" s="2">
        <v>34.0</v>
      </c>
      <c r="G249" s="2"/>
      <c r="H249" s="2">
        <v>-14.9</v>
      </c>
      <c r="I249" s="2">
        <v>13.3</v>
      </c>
      <c r="J249" s="2"/>
      <c r="K249" s="2"/>
      <c r="L249" s="2"/>
      <c r="M249" s="5"/>
    </row>
    <row r="250" ht="12.75" customHeight="1">
      <c r="A250" s="33" t="s">
        <v>1034</v>
      </c>
      <c r="B250" s="2" t="s">
        <v>363</v>
      </c>
      <c r="C250" s="2" t="s">
        <v>41</v>
      </c>
      <c r="D250" s="2" t="s">
        <v>2003</v>
      </c>
      <c r="E250" s="2">
        <v>5790.0</v>
      </c>
      <c r="F250" s="2">
        <v>30.0</v>
      </c>
      <c r="G250" s="2"/>
      <c r="H250" s="2">
        <v>-15.2</v>
      </c>
      <c r="I250" s="2">
        <v>13.3</v>
      </c>
      <c r="J250" s="2">
        <v>3.2</v>
      </c>
      <c r="K250" s="2"/>
      <c r="L250" s="2"/>
      <c r="M250" s="5"/>
    </row>
    <row r="251" ht="12.75" customHeight="1">
      <c r="A251" s="33" t="s">
        <v>1034</v>
      </c>
      <c r="B251" s="2" t="s">
        <v>363</v>
      </c>
      <c r="C251" s="2" t="s">
        <v>2004</v>
      </c>
      <c r="D251" s="2" t="s">
        <v>2005</v>
      </c>
      <c r="E251" s="2">
        <v>5340.0</v>
      </c>
      <c r="F251" s="2">
        <v>70.0</v>
      </c>
      <c r="G251" s="2"/>
      <c r="H251" s="2"/>
      <c r="I251" s="2"/>
      <c r="J251" s="2"/>
      <c r="K251" s="2"/>
      <c r="L251" s="2"/>
      <c r="M251" s="5"/>
    </row>
    <row r="252" ht="12.75" customHeight="1">
      <c r="A252" s="33" t="s">
        <v>1041</v>
      </c>
      <c r="B252" s="2" t="s">
        <v>363</v>
      </c>
      <c r="C252" s="2" t="s">
        <v>161</v>
      </c>
      <c r="D252" s="2" t="s">
        <v>1045</v>
      </c>
      <c r="E252" s="2">
        <v>5611.0</v>
      </c>
      <c r="F252" s="2">
        <v>53.0</v>
      </c>
      <c r="G252" s="2" t="s">
        <v>34</v>
      </c>
      <c r="H252" s="2">
        <v>-14.0</v>
      </c>
      <c r="I252" s="2">
        <v>14.2</v>
      </c>
      <c r="J252" s="2">
        <v>3.28</v>
      </c>
      <c r="K252" s="2" t="s">
        <v>34</v>
      </c>
      <c r="L252" s="2"/>
      <c r="M252" s="5"/>
    </row>
    <row r="253" ht="12.75" customHeight="1">
      <c r="A253" s="33" t="s">
        <v>1046</v>
      </c>
      <c r="B253" s="2" t="s">
        <v>97</v>
      </c>
      <c r="C253" s="22" t="s">
        <v>2006</v>
      </c>
      <c r="D253" s="2" t="s">
        <v>1052</v>
      </c>
      <c r="E253" s="2">
        <v>5911.0</v>
      </c>
      <c r="F253" s="2">
        <v>43.0</v>
      </c>
      <c r="G253" s="52" t="s">
        <v>2007</v>
      </c>
      <c r="H253" s="2">
        <v>-10.8</v>
      </c>
      <c r="I253" s="2">
        <v>13.7</v>
      </c>
      <c r="J253" s="2">
        <v>3.21</v>
      </c>
      <c r="K253" s="2" t="s">
        <v>34</v>
      </c>
      <c r="L253" s="2"/>
      <c r="M253" s="5"/>
    </row>
    <row r="254" ht="12.75" customHeight="1">
      <c r="A254" s="33" t="s">
        <v>1053</v>
      </c>
      <c r="B254" s="2" t="s">
        <v>97</v>
      </c>
      <c r="C254" s="22" t="s">
        <v>2008</v>
      </c>
      <c r="D254" s="2" t="s">
        <v>1059</v>
      </c>
      <c r="E254" s="2">
        <v>4828.0</v>
      </c>
      <c r="F254" s="2">
        <v>35.0</v>
      </c>
      <c r="G254" s="2" t="s">
        <v>34</v>
      </c>
      <c r="H254" s="2">
        <v>-20.1</v>
      </c>
      <c r="I254" s="2">
        <v>9.7</v>
      </c>
      <c r="J254" s="2">
        <v>3.21</v>
      </c>
      <c r="K254" s="2" t="s">
        <v>1060</v>
      </c>
      <c r="L254" s="2">
        <v>0.711415</v>
      </c>
      <c r="M254" s="5"/>
    </row>
    <row r="255" ht="12.75" customHeight="1">
      <c r="A255" s="33" t="s">
        <v>1061</v>
      </c>
      <c r="B255" s="2" t="s">
        <v>363</v>
      </c>
      <c r="C255" s="2" t="s">
        <v>2009</v>
      </c>
      <c r="D255" s="2" t="s">
        <v>1066</v>
      </c>
      <c r="E255" s="2">
        <v>4086.0</v>
      </c>
      <c r="F255" s="2">
        <v>42.0</v>
      </c>
      <c r="G255" s="2" t="s">
        <v>34</v>
      </c>
      <c r="H255" s="2">
        <v>-20.0</v>
      </c>
      <c r="I255" s="2">
        <v>10.6</v>
      </c>
      <c r="J255" s="2">
        <v>3.23</v>
      </c>
      <c r="K255" s="2" t="s">
        <v>34</v>
      </c>
      <c r="L255" s="2"/>
      <c r="M255" s="5"/>
    </row>
    <row r="256" ht="12.75" customHeight="1">
      <c r="A256" s="33" t="s">
        <v>1067</v>
      </c>
      <c r="B256" s="2" t="s">
        <v>363</v>
      </c>
      <c r="C256" s="2" t="s">
        <v>2010</v>
      </c>
      <c r="D256" s="2" t="s">
        <v>2011</v>
      </c>
      <c r="E256" s="2">
        <v>6200.0</v>
      </c>
      <c r="F256" s="2">
        <v>75.0</v>
      </c>
      <c r="G256" s="2" t="s">
        <v>34</v>
      </c>
      <c r="H256" s="2"/>
      <c r="I256" s="2"/>
      <c r="J256" s="2"/>
      <c r="K256" s="2" t="s">
        <v>34</v>
      </c>
      <c r="L256" s="2"/>
      <c r="M256" s="5"/>
    </row>
    <row r="257" ht="12.75" customHeight="1">
      <c r="A257" s="33" t="s">
        <v>1067</v>
      </c>
      <c r="B257" s="2" t="s">
        <v>97</v>
      </c>
      <c r="C257" s="22" t="s">
        <v>1936</v>
      </c>
      <c r="D257" s="2" t="s">
        <v>725</v>
      </c>
      <c r="E257" s="2"/>
      <c r="F257" s="2"/>
      <c r="G257" s="2" t="s">
        <v>2012</v>
      </c>
      <c r="H257" s="2">
        <v>-10.85</v>
      </c>
      <c r="I257" s="2">
        <v>14.0</v>
      </c>
      <c r="J257" s="2">
        <v>3.17</v>
      </c>
      <c r="K257" s="2" t="s">
        <v>1072</v>
      </c>
      <c r="L257" s="2">
        <v>0.709536</v>
      </c>
      <c r="M257" s="5"/>
    </row>
    <row r="258" ht="12.75" customHeight="1">
      <c r="A258" s="33" t="s">
        <v>1067</v>
      </c>
      <c r="B258" s="2" t="s">
        <v>363</v>
      </c>
      <c r="C258" s="2" t="s">
        <v>105</v>
      </c>
      <c r="D258" s="2" t="s">
        <v>1071</v>
      </c>
      <c r="E258" s="2">
        <v>6400.0</v>
      </c>
      <c r="F258" s="2">
        <v>37.0</v>
      </c>
      <c r="G258" s="2" t="s">
        <v>34</v>
      </c>
      <c r="H258" s="2">
        <v>-11.4</v>
      </c>
      <c r="I258" s="2">
        <v>13.7</v>
      </c>
      <c r="J258" s="2">
        <v>3.23</v>
      </c>
      <c r="K258" s="2" t="s">
        <v>34</v>
      </c>
      <c r="L258" s="2"/>
      <c r="M258" s="5"/>
    </row>
    <row r="259" ht="12.75" customHeight="1">
      <c r="A259" s="33" t="s">
        <v>1073</v>
      </c>
      <c r="B259" s="2" t="s">
        <v>363</v>
      </c>
      <c r="C259" s="2" t="s">
        <v>2009</v>
      </c>
      <c r="D259" s="2" t="s">
        <v>1076</v>
      </c>
      <c r="E259" s="2">
        <v>6443.0</v>
      </c>
      <c r="F259" s="2">
        <v>44.0</v>
      </c>
      <c r="G259" s="2" t="s">
        <v>34</v>
      </c>
      <c r="H259" s="2">
        <v>-11.2</v>
      </c>
      <c r="I259" s="2">
        <v>14.7</v>
      </c>
      <c r="J259" s="2">
        <v>3.26</v>
      </c>
      <c r="K259" s="2" t="s">
        <v>34</v>
      </c>
      <c r="L259" s="2"/>
      <c r="M259" s="5"/>
    </row>
    <row r="260" ht="12.75" customHeight="1">
      <c r="A260" s="33" t="s">
        <v>1077</v>
      </c>
      <c r="B260" s="2" t="s">
        <v>97</v>
      </c>
      <c r="C260" s="22" t="s">
        <v>1938</v>
      </c>
      <c r="D260" s="2" t="s">
        <v>2013</v>
      </c>
      <c r="E260" s="2">
        <v>8060.0</v>
      </c>
      <c r="F260" s="2">
        <v>65.0</v>
      </c>
      <c r="G260" s="2" t="s">
        <v>2014</v>
      </c>
      <c r="H260" s="2">
        <v>-22.3</v>
      </c>
      <c r="I260" s="2">
        <v>11.5</v>
      </c>
      <c r="J260" s="2">
        <v>3.5</v>
      </c>
      <c r="K260" s="2" t="s">
        <v>1085</v>
      </c>
      <c r="L260" s="2">
        <v>0.709876</v>
      </c>
      <c r="M260" s="5"/>
    </row>
    <row r="261" ht="12.75" customHeight="1">
      <c r="A261" s="33" t="s">
        <v>1086</v>
      </c>
      <c r="B261" s="2" t="s">
        <v>97</v>
      </c>
      <c r="C261" s="22" t="s">
        <v>2015</v>
      </c>
      <c r="D261" s="2" t="s">
        <v>34</v>
      </c>
      <c r="E261" s="2"/>
      <c r="F261" s="2"/>
      <c r="G261" s="2" t="s">
        <v>34</v>
      </c>
      <c r="H261" s="2"/>
      <c r="I261" s="2"/>
      <c r="J261" s="2"/>
      <c r="K261" s="2" t="s">
        <v>1092</v>
      </c>
      <c r="L261" s="2">
        <v>0.709464</v>
      </c>
      <c r="M261" s="5"/>
    </row>
    <row r="262" ht="12.75" customHeight="1">
      <c r="A262" s="33" t="s">
        <v>1086</v>
      </c>
      <c r="B262" s="2" t="s">
        <v>363</v>
      </c>
      <c r="C262" s="2" t="s">
        <v>2016</v>
      </c>
      <c r="D262" s="2" t="s">
        <v>1091</v>
      </c>
      <c r="E262" s="2">
        <v>6760.0</v>
      </c>
      <c r="F262" s="2">
        <v>75.0</v>
      </c>
      <c r="G262" s="2" t="s">
        <v>34</v>
      </c>
      <c r="H262" s="2"/>
      <c r="I262" s="2"/>
      <c r="J262" s="2"/>
      <c r="K262" s="2" t="s">
        <v>34</v>
      </c>
      <c r="L262" s="2"/>
      <c r="M262" s="5"/>
    </row>
    <row r="263" ht="12.75" customHeight="1">
      <c r="A263" s="33" t="s">
        <v>1093</v>
      </c>
      <c r="B263" s="2" t="s">
        <v>97</v>
      </c>
      <c r="C263" s="22" t="s">
        <v>2017</v>
      </c>
      <c r="D263" s="2" t="s">
        <v>1099</v>
      </c>
      <c r="E263" s="2">
        <v>3114.0</v>
      </c>
      <c r="F263" s="2">
        <v>30.0</v>
      </c>
      <c r="G263" s="2" t="s">
        <v>34</v>
      </c>
      <c r="H263" s="2">
        <v>-20.0</v>
      </c>
      <c r="I263" s="2">
        <v>10.7</v>
      </c>
      <c r="J263" s="2">
        <v>3.19</v>
      </c>
      <c r="K263" s="2" t="s">
        <v>1100</v>
      </c>
      <c r="L263" s="2">
        <v>0.709262</v>
      </c>
      <c r="M263" s="5"/>
    </row>
    <row r="264" ht="12.75" customHeight="1">
      <c r="A264" s="33" t="s">
        <v>1101</v>
      </c>
      <c r="B264" s="2" t="s">
        <v>97</v>
      </c>
      <c r="C264" s="22" t="s">
        <v>2018</v>
      </c>
      <c r="D264" s="2" t="s">
        <v>2019</v>
      </c>
      <c r="E264" s="2">
        <v>4548.0</v>
      </c>
      <c r="F264" s="2">
        <v>48.0</v>
      </c>
      <c r="G264" s="2" t="s">
        <v>34</v>
      </c>
      <c r="H264" s="2">
        <v>-20.7</v>
      </c>
      <c r="I264" s="2">
        <v>10.1</v>
      </c>
      <c r="J264" s="2">
        <v>3.19</v>
      </c>
      <c r="K264" s="2" t="s">
        <v>1105</v>
      </c>
      <c r="L264" s="2">
        <v>0.709989</v>
      </c>
      <c r="M264" s="5"/>
    </row>
    <row r="265" ht="12.75" customHeight="1">
      <c r="A265" s="33" t="s">
        <v>1101</v>
      </c>
      <c r="B265" s="2" t="s">
        <v>97</v>
      </c>
      <c r="C265" s="22" t="s">
        <v>2018</v>
      </c>
      <c r="D265" s="2" t="s">
        <v>2020</v>
      </c>
      <c r="E265" s="2">
        <v>4518.0</v>
      </c>
      <c r="F265" s="2">
        <v>33.0</v>
      </c>
      <c r="G265" s="2" t="s">
        <v>475</v>
      </c>
      <c r="H265" s="2"/>
      <c r="I265" s="2"/>
      <c r="J265" s="2"/>
      <c r="K265" s="2" t="s">
        <v>1105</v>
      </c>
      <c r="L265" s="2">
        <v>0.709989</v>
      </c>
      <c r="M265" s="5"/>
    </row>
    <row r="266" ht="12.75" customHeight="1">
      <c r="A266" s="33" t="s">
        <v>1106</v>
      </c>
      <c r="B266" s="2" t="s">
        <v>363</v>
      </c>
      <c r="C266" s="2" t="s">
        <v>1950</v>
      </c>
      <c r="D266" s="2" t="s">
        <v>2021</v>
      </c>
      <c r="E266" s="2">
        <v>4770.0</v>
      </c>
      <c r="F266" s="2">
        <v>40.0</v>
      </c>
      <c r="G266" s="2" t="s">
        <v>34</v>
      </c>
      <c r="H266" s="2">
        <v>-18.8</v>
      </c>
      <c r="I266" s="2">
        <v>11.4</v>
      </c>
      <c r="J266" s="2">
        <v>3.3</v>
      </c>
      <c r="K266" s="2" t="s">
        <v>34</v>
      </c>
      <c r="L266" s="2"/>
      <c r="M266" s="5"/>
    </row>
    <row r="267" ht="12.75" customHeight="1">
      <c r="A267" s="33" t="s">
        <v>1106</v>
      </c>
      <c r="B267" s="2" t="s">
        <v>97</v>
      </c>
      <c r="C267" s="22" t="s">
        <v>1951</v>
      </c>
      <c r="D267" s="2" t="s">
        <v>1110</v>
      </c>
      <c r="E267" s="2">
        <v>4910.0</v>
      </c>
      <c r="F267" s="2">
        <v>15.0</v>
      </c>
      <c r="G267" s="2" t="s">
        <v>34</v>
      </c>
      <c r="H267" s="2">
        <v>-18.6</v>
      </c>
      <c r="I267" s="2">
        <v>11.8</v>
      </c>
      <c r="J267" s="2">
        <v>3.2</v>
      </c>
      <c r="K267" s="2" t="s">
        <v>1111</v>
      </c>
      <c r="L267" s="2">
        <v>0.710251</v>
      </c>
      <c r="M267" s="5"/>
    </row>
    <row r="268" ht="12.75" customHeight="1">
      <c r="A268" s="33" t="s">
        <v>1112</v>
      </c>
      <c r="B268" s="2" t="s">
        <v>97</v>
      </c>
      <c r="C268" s="22" t="s">
        <v>2017</v>
      </c>
      <c r="D268" s="2" t="s">
        <v>34</v>
      </c>
      <c r="E268" s="2"/>
      <c r="F268" s="2"/>
      <c r="G268" s="2" t="s">
        <v>34</v>
      </c>
      <c r="H268" s="2"/>
      <c r="I268" s="2"/>
      <c r="J268" s="2"/>
      <c r="K268" s="2" t="s">
        <v>1119</v>
      </c>
      <c r="L268" s="2">
        <v>0.70951</v>
      </c>
      <c r="M268" s="5"/>
    </row>
    <row r="269" ht="12.75" customHeight="1">
      <c r="A269" s="33" t="s">
        <v>1112</v>
      </c>
      <c r="B269" s="2" t="s">
        <v>363</v>
      </c>
      <c r="C269" s="2" t="s">
        <v>2004</v>
      </c>
      <c r="D269" s="2" t="s">
        <v>1118</v>
      </c>
      <c r="E269" s="2">
        <v>4570.0</v>
      </c>
      <c r="F269" s="2">
        <v>60.0</v>
      </c>
      <c r="G269" s="2" t="s">
        <v>34</v>
      </c>
      <c r="H269" s="2">
        <v>-20.1</v>
      </c>
      <c r="I269" s="2">
        <v>9.2</v>
      </c>
      <c r="J269" s="2">
        <v>3.2</v>
      </c>
      <c r="K269" s="2" t="s">
        <v>34</v>
      </c>
      <c r="L269" s="2"/>
      <c r="M269" s="5"/>
    </row>
    <row r="270" ht="12.75" customHeight="1">
      <c r="A270" s="33" t="s">
        <v>1120</v>
      </c>
      <c r="B270" s="2" t="s">
        <v>97</v>
      </c>
      <c r="C270" s="2" t="s">
        <v>1123</v>
      </c>
      <c r="D270" s="2" t="s">
        <v>1124</v>
      </c>
      <c r="E270" s="2">
        <v>5553.0</v>
      </c>
      <c r="F270" s="2">
        <v>40.0</v>
      </c>
      <c r="G270" s="2" t="s">
        <v>34</v>
      </c>
      <c r="H270" s="2">
        <v>-10.5</v>
      </c>
      <c r="I270" s="2">
        <v>14.6</v>
      </c>
      <c r="J270" s="2">
        <v>3.18</v>
      </c>
      <c r="K270" s="2" t="s">
        <v>1125</v>
      </c>
      <c r="L270" s="2">
        <v>0.709498</v>
      </c>
      <c r="M270" s="5"/>
    </row>
    <row r="271" ht="12.75" customHeight="1">
      <c r="A271" s="33" t="s">
        <v>1126</v>
      </c>
      <c r="B271" s="2" t="s">
        <v>363</v>
      </c>
      <c r="C271" s="2" t="s">
        <v>2009</v>
      </c>
      <c r="D271" s="2" t="s">
        <v>2022</v>
      </c>
      <c r="E271" s="2"/>
      <c r="F271" s="2"/>
      <c r="G271" s="2" t="s">
        <v>2023</v>
      </c>
      <c r="H271" s="2">
        <v>-20.0</v>
      </c>
      <c r="I271" s="2">
        <v>10.0</v>
      </c>
      <c r="J271" s="2"/>
      <c r="K271" s="2" t="s">
        <v>1132</v>
      </c>
      <c r="L271" s="2">
        <v>0.70939</v>
      </c>
      <c r="M271" s="5"/>
    </row>
    <row r="272" ht="12.75" customHeight="1">
      <c r="A272" s="33" t="s">
        <v>1126</v>
      </c>
      <c r="B272" s="2" t="s">
        <v>363</v>
      </c>
      <c r="C272" s="2" t="s">
        <v>2024</v>
      </c>
      <c r="D272" s="2" t="s">
        <v>1131</v>
      </c>
      <c r="E272" s="2">
        <v>4485.0</v>
      </c>
      <c r="F272" s="2">
        <v>41.0</v>
      </c>
      <c r="G272" s="2" t="s">
        <v>34</v>
      </c>
      <c r="H272" s="2">
        <v>-21.0</v>
      </c>
      <c r="I272" s="2">
        <v>10.2</v>
      </c>
      <c r="J272" s="2"/>
      <c r="K272" s="2" t="s">
        <v>34</v>
      </c>
      <c r="L272" s="2"/>
      <c r="M272" s="5"/>
    </row>
    <row r="273" ht="12.75" customHeight="1">
      <c r="A273" s="33" t="s">
        <v>1133</v>
      </c>
      <c r="B273" s="2" t="s">
        <v>97</v>
      </c>
      <c r="C273" s="22" t="s">
        <v>2017</v>
      </c>
      <c r="D273" s="2" t="s">
        <v>34</v>
      </c>
      <c r="E273" s="2"/>
      <c r="F273" s="2"/>
      <c r="G273" s="2" t="s">
        <v>34</v>
      </c>
      <c r="H273" s="2"/>
      <c r="I273" s="2"/>
      <c r="J273" s="2"/>
      <c r="K273" s="2" t="s">
        <v>1138</v>
      </c>
      <c r="L273" s="2">
        <v>0.709217</v>
      </c>
      <c r="M273" s="5"/>
    </row>
    <row r="274" ht="12.75" customHeight="1">
      <c r="A274" s="33" t="s">
        <v>1133</v>
      </c>
      <c r="B274" s="2" t="s">
        <v>97</v>
      </c>
      <c r="C274" s="22" t="s">
        <v>2017</v>
      </c>
      <c r="D274" s="2" t="s">
        <v>34</v>
      </c>
      <c r="E274" s="2"/>
      <c r="F274" s="2"/>
      <c r="G274" s="2" t="s">
        <v>34</v>
      </c>
      <c r="H274" s="2"/>
      <c r="I274" s="2"/>
      <c r="J274" s="2"/>
      <c r="K274" s="2" t="s">
        <v>2025</v>
      </c>
      <c r="L274" s="2"/>
      <c r="M274" s="5"/>
    </row>
    <row r="275" ht="12.75" customHeight="1">
      <c r="A275" s="33" t="s">
        <v>1133</v>
      </c>
      <c r="B275" s="2" t="s">
        <v>363</v>
      </c>
      <c r="C275" s="2" t="s">
        <v>2026</v>
      </c>
      <c r="D275" s="2" t="s">
        <v>1137</v>
      </c>
      <c r="E275" s="2">
        <v>7115.0</v>
      </c>
      <c r="F275" s="2">
        <v>55.0</v>
      </c>
      <c r="G275" s="2" t="s">
        <v>34</v>
      </c>
      <c r="H275" s="2">
        <v>-15.91</v>
      </c>
      <c r="I275" s="2">
        <v>15.2</v>
      </c>
      <c r="J275" s="2">
        <v>3.26</v>
      </c>
      <c r="K275" s="2" t="s">
        <v>34</v>
      </c>
      <c r="L275" s="2"/>
      <c r="M275" s="5"/>
    </row>
    <row r="276" ht="12.75" customHeight="1">
      <c r="A276" s="33" t="s">
        <v>1139</v>
      </c>
      <c r="B276" s="2" t="s">
        <v>97</v>
      </c>
      <c r="C276" s="22" t="s">
        <v>2017</v>
      </c>
      <c r="D276" s="2" t="s">
        <v>2027</v>
      </c>
      <c r="E276" s="2">
        <v>5050.0</v>
      </c>
      <c r="F276" s="2">
        <v>15.0</v>
      </c>
      <c r="G276" s="2" t="s">
        <v>34</v>
      </c>
      <c r="H276" s="2">
        <v>-20.9</v>
      </c>
      <c r="I276" s="2">
        <v>9.5</v>
      </c>
      <c r="J276" s="2">
        <v>3.2</v>
      </c>
      <c r="K276" s="2" t="s">
        <v>1142</v>
      </c>
      <c r="L276" s="2">
        <v>0.711564</v>
      </c>
      <c r="M276" s="5"/>
    </row>
    <row r="277" ht="12.75" customHeight="1">
      <c r="A277" s="33" t="s">
        <v>1139</v>
      </c>
      <c r="B277" s="2" t="s">
        <v>363</v>
      </c>
      <c r="C277" s="2" t="s">
        <v>2028</v>
      </c>
      <c r="D277" s="2" t="s">
        <v>2029</v>
      </c>
      <c r="E277" s="2">
        <v>5140.0</v>
      </c>
      <c r="F277" s="2">
        <v>100.0</v>
      </c>
      <c r="G277" s="2" t="s">
        <v>34</v>
      </c>
      <c r="H277" s="2"/>
      <c r="I277" s="2"/>
      <c r="J277" s="2"/>
      <c r="K277" s="2" t="s">
        <v>34</v>
      </c>
      <c r="L277" s="2"/>
      <c r="M277" s="5"/>
    </row>
    <row r="278" ht="12.75" customHeight="1">
      <c r="A278" s="33" t="s">
        <v>1139</v>
      </c>
      <c r="B278" s="2" t="s">
        <v>363</v>
      </c>
      <c r="C278" s="2" t="s">
        <v>1931</v>
      </c>
      <c r="D278" s="2" t="s">
        <v>2030</v>
      </c>
      <c r="E278" s="2">
        <v>4985.0</v>
      </c>
      <c r="F278" s="2">
        <v>27.0</v>
      </c>
      <c r="G278" s="2" t="s">
        <v>34</v>
      </c>
      <c r="H278" s="2">
        <v>-20.5</v>
      </c>
      <c r="I278" s="2">
        <v>9.6</v>
      </c>
      <c r="J278" s="2">
        <v>3.3</v>
      </c>
      <c r="K278" s="2" t="s">
        <v>34</v>
      </c>
      <c r="L278" s="2"/>
      <c r="M278" s="5"/>
    </row>
    <row r="279" ht="12.75" customHeight="1">
      <c r="A279" s="33" t="s">
        <v>1139</v>
      </c>
      <c r="B279" s="2" t="s">
        <v>363</v>
      </c>
      <c r="C279" s="2" t="s">
        <v>1931</v>
      </c>
      <c r="D279" s="2" t="s">
        <v>2031</v>
      </c>
      <c r="E279" s="2">
        <v>5086.0</v>
      </c>
      <c r="F279" s="2">
        <v>44.0</v>
      </c>
      <c r="G279" s="2" t="s">
        <v>34</v>
      </c>
      <c r="H279" s="2">
        <v>-20.4</v>
      </c>
      <c r="I279" s="2">
        <v>9.5</v>
      </c>
      <c r="J279" s="2">
        <v>3.16</v>
      </c>
      <c r="K279" s="2" t="s">
        <v>34</v>
      </c>
      <c r="L279" s="2"/>
      <c r="M279" s="5"/>
    </row>
    <row r="280" ht="12.75" customHeight="1">
      <c r="A280" s="33" t="s">
        <v>1143</v>
      </c>
      <c r="B280" s="2" t="s">
        <v>97</v>
      </c>
      <c r="C280" s="22" t="s">
        <v>2032</v>
      </c>
      <c r="D280" s="2" t="s">
        <v>34</v>
      </c>
      <c r="E280" s="2"/>
      <c r="F280" s="2"/>
      <c r="G280" s="2" t="s">
        <v>34</v>
      </c>
      <c r="H280" s="2"/>
      <c r="I280" s="2"/>
      <c r="J280" s="2"/>
      <c r="K280" s="2" t="s">
        <v>1149</v>
      </c>
      <c r="L280" s="2">
        <v>0.709245</v>
      </c>
      <c r="M280" s="5"/>
    </row>
    <row r="281" ht="12.75" customHeight="1">
      <c r="A281" s="33" t="s">
        <v>1143</v>
      </c>
      <c r="B281" s="2" t="s">
        <v>363</v>
      </c>
      <c r="C281" s="2" t="s">
        <v>1931</v>
      </c>
      <c r="D281" s="2" t="s">
        <v>1148</v>
      </c>
      <c r="E281" s="2">
        <v>4523.0</v>
      </c>
      <c r="F281" s="2">
        <v>37.0</v>
      </c>
      <c r="G281" s="2" t="s">
        <v>34</v>
      </c>
      <c r="H281" s="2">
        <v>-19.4</v>
      </c>
      <c r="I281" s="2">
        <v>10.5</v>
      </c>
      <c r="J281" s="2">
        <v>3.3</v>
      </c>
      <c r="K281" s="2" t="s">
        <v>34</v>
      </c>
      <c r="L281" s="2"/>
      <c r="M281" s="5"/>
    </row>
    <row r="282" ht="12.75" customHeight="1">
      <c r="A282" s="33" t="s">
        <v>1143</v>
      </c>
      <c r="B282" s="2" t="s">
        <v>363</v>
      </c>
      <c r="C282" s="2" t="s">
        <v>2033</v>
      </c>
      <c r="D282" s="2" t="s">
        <v>2034</v>
      </c>
      <c r="E282" s="2">
        <v>4530.0</v>
      </c>
      <c r="F282" s="2">
        <v>90.0</v>
      </c>
      <c r="G282" s="2" t="s">
        <v>34</v>
      </c>
      <c r="H282" s="2">
        <v>-20.0</v>
      </c>
      <c r="I282" s="2">
        <v>10.0</v>
      </c>
      <c r="J282" s="2"/>
      <c r="K282" s="2" t="s">
        <v>34</v>
      </c>
      <c r="L282" s="2"/>
      <c r="M282" s="5"/>
    </row>
    <row r="283" ht="12.75" customHeight="1">
      <c r="A283" s="33" t="s">
        <v>1150</v>
      </c>
      <c r="B283" s="2" t="s">
        <v>97</v>
      </c>
      <c r="C283" s="22" t="s">
        <v>2000</v>
      </c>
      <c r="D283" s="2" t="s">
        <v>1158</v>
      </c>
      <c r="E283" s="2">
        <v>3911.0</v>
      </c>
      <c r="F283" s="2">
        <v>44.0</v>
      </c>
      <c r="G283" s="2" t="s">
        <v>34</v>
      </c>
      <c r="H283" s="2">
        <v>-19.5</v>
      </c>
      <c r="I283" s="2">
        <v>9.4</v>
      </c>
      <c r="J283" s="2">
        <v>3.16</v>
      </c>
      <c r="K283" s="2" t="s">
        <v>34</v>
      </c>
      <c r="L283" s="2"/>
      <c r="M283" s="5"/>
    </row>
    <row r="284" ht="12.75" customHeight="1">
      <c r="A284" s="33" t="s">
        <v>1159</v>
      </c>
      <c r="B284" s="2" t="s">
        <v>97</v>
      </c>
      <c r="C284" s="22" t="s">
        <v>2000</v>
      </c>
      <c r="D284" s="2" t="s">
        <v>1162</v>
      </c>
      <c r="E284" s="2">
        <v>3901.0</v>
      </c>
      <c r="F284" s="2">
        <v>31.0</v>
      </c>
      <c r="G284" s="2" t="s">
        <v>34</v>
      </c>
      <c r="H284" s="2">
        <v>-19.7</v>
      </c>
      <c r="I284" s="2">
        <v>9.2</v>
      </c>
      <c r="J284" s="2">
        <v>3.18</v>
      </c>
      <c r="K284" s="2" t="s">
        <v>34</v>
      </c>
      <c r="L284" s="2"/>
      <c r="M284" s="5"/>
    </row>
    <row r="285" ht="12.75" customHeight="1">
      <c r="A285" s="33" t="s">
        <v>1163</v>
      </c>
      <c r="B285" s="2" t="s">
        <v>363</v>
      </c>
      <c r="C285" s="22" t="s">
        <v>755</v>
      </c>
      <c r="D285" s="2" t="s">
        <v>1170</v>
      </c>
      <c r="E285" s="2">
        <v>4368.0</v>
      </c>
      <c r="F285" s="2">
        <v>32.0</v>
      </c>
      <c r="G285" s="2" t="s">
        <v>34</v>
      </c>
      <c r="H285" s="2">
        <v>-19.9</v>
      </c>
      <c r="I285" s="2">
        <v>13.6</v>
      </c>
      <c r="J285" s="2">
        <v>3.33</v>
      </c>
      <c r="K285" s="2" t="s">
        <v>34</v>
      </c>
      <c r="L285" s="2"/>
      <c r="M285" s="5"/>
    </row>
    <row r="286" ht="12.75" customHeight="1">
      <c r="A286" s="33" t="s">
        <v>1171</v>
      </c>
      <c r="B286" s="2" t="s">
        <v>97</v>
      </c>
      <c r="C286" s="22" t="s">
        <v>2000</v>
      </c>
      <c r="D286" s="2" t="s">
        <v>1174</v>
      </c>
      <c r="E286" s="2">
        <v>4532.0</v>
      </c>
      <c r="F286" s="2">
        <v>37.0</v>
      </c>
      <c r="G286" s="2" t="s">
        <v>34</v>
      </c>
      <c r="H286" s="2">
        <v>-19.0</v>
      </c>
      <c r="I286" s="2">
        <v>12.6</v>
      </c>
      <c r="J286" s="2">
        <v>3.17</v>
      </c>
      <c r="K286" s="2" t="s">
        <v>34</v>
      </c>
      <c r="L286" s="2"/>
      <c r="M286" s="5"/>
    </row>
    <row r="287" ht="12.75" customHeight="1">
      <c r="A287" s="33" t="s">
        <v>1175</v>
      </c>
      <c r="B287" s="2" t="s">
        <v>97</v>
      </c>
      <c r="C287" s="22" t="s">
        <v>2000</v>
      </c>
      <c r="D287" s="2" t="s">
        <v>1178</v>
      </c>
      <c r="E287" s="2">
        <v>4570.0</v>
      </c>
      <c r="F287" s="2">
        <v>36.0</v>
      </c>
      <c r="G287" s="2" t="s">
        <v>34</v>
      </c>
      <c r="H287" s="2">
        <v>-18.0</v>
      </c>
      <c r="I287" s="2">
        <v>11.9</v>
      </c>
      <c r="J287" s="2">
        <v>3.16</v>
      </c>
      <c r="K287" s="2" t="s">
        <v>34</v>
      </c>
      <c r="L287" s="2"/>
      <c r="M287" s="5"/>
    </row>
    <row r="288" ht="12.75" customHeight="1">
      <c r="A288" s="33" t="s">
        <v>1179</v>
      </c>
      <c r="B288" s="2" t="s">
        <v>97</v>
      </c>
      <c r="C288" s="22" t="s">
        <v>2035</v>
      </c>
      <c r="D288" s="2" t="s">
        <v>1183</v>
      </c>
      <c r="E288" s="2">
        <v>4529.0</v>
      </c>
      <c r="F288" s="2">
        <v>35.0</v>
      </c>
      <c r="G288" s="2" t="s">
        <v>34</v>
      </c>
      <c r="H288" s="2">
        <v>-20.0</v>
      </c>
      <c r="I288" s="2">
        <v>13.1</v>
      </c>
      <c r="J288" s="2">
        <v>3.27</v>
      </c>
      <c r="K288" s="2" t="s">
        <v>34</v>
      </c>
      <c r="L288" s="2"/>
      <c r="M288" s="5"/>
    </row>
    <row r="289" ht="12.75" customHeight="1">
      <c r="A289" s="33" t="s">
        <v>1184</v>
      </c>
      <c r="B289" s="2" t="s">
        <v>97</v>
      </c>
      <c r="C289" s="22" t="s">
        <v>2036</v>
      </c>
      <c r="D289" s="2" t="s">
        <v>1188</v>
      </c>
      <c r="E289" s="2">
        <v>4364.0</v>
      </c>
      <c r="F289" s="2">
        <v>29.0</v>
      </c>
      <c r="G289" s="2" t="s">
        <v>34</v>
      </c>
      <c r="H289" s="2">
        <v>-20.1</v>
      </c>
      <c r="I289" s="2">
        <v>12.1</v>
      </c>
      <c r="J289" s="2">
        <v>3.2</v>
      </c>
      <c r="K289" s="2" t="s">
        <v>34</v>
      </c>
      <c r="L289" s="2"/>
      <c r="M289" s="5"/>
    </row>
    <row r="290" ht="12.75" customHeight="1">
      <c r="A290" s="33" t="s">
        <v>1189</v>
      </c>
      <c r="B290" s="2" t="s">
        <v>363</v>
      </c>
      <c r="C290" s="22" t="s">
        <v>755</v>
      </c>
      <c r="D290" s="2" t="s">
        <v>1195</v>
      </c>
      <c r="E290" s="2">
        <v>6237.0</v>
      </c>
      <c r="F290" s="2">
        <v>35.0</v>
      </c>
      <c r="G290" s="2" t="s">
        <v>34</v>
      </c>
      <c r="H290" s="2">
        <v>-19.8</v>
      </c>
      <c r="I290" s="2">
        <v>8.9</v>
      </c>
      <c r="J290" s="2">
        <v>3.23</v>
      </c>
      <c r="K290" s="2" t="s">
        <v>34</v>
      </c>
      <c r="L290" s="2"/>
      <c r="M290" s="5"/>
    </row>
    <row r="291" ht="12.75" customHeight="1">
      <c r="A291" s="33" t="s">
        <v>1196</v>
      </c>
      <c r="B291" s="2" t="s">
        <v>363</v>
      </c>
      <c r="C291" s="22" t="s">
        <v>161</v>
      </c>
      <c r="D291" s="2" t="s">
        <v>1199</v>
      </c>
      <c r="E291" s="2">
        <v>6415.0</v>
      </c>
      <c r="F291" s="2">
        <v>36.0</v>
      </c>
      <c r="G291" s="2" t="s">
        <v>34</v>
      </c>
      <c r="H291" s="2">
        <v>-19.4</v>
      </c>
      <c r="I291" s="2">
        <v>9.0</v>
      </c>
      <c r="J291" s="2">
        <v>3.21</v>
      </c>
      <c r="K291" s="2" t="s">
        <v>34</v>
      </c>
      <c r="L291" s="2"/>
      <c r="M291" s="5"/>
    </row>
    <row r="292" ht="12.75" customHeight="1">
      <c r="A292" s="33" t="s">
        <v>1200</v>
      </c>
      <c r="B292" s="2" t="s">
        <v>97</v>
      </c>
      <c r="C292" s="22" t="s">
        <v>725</v>
      </c>
      <c r="D292" s="2" t="s">
        <v>1206</v>
      </c>
      <c r="E292" s="2">
        <v>4564.0</v>
      </c>
      <c r="F292" s="2">
        <v>33.0</v>
      </c>
      <c r="G292" s="2" t="s">
        <v>34</v>
      </c>
      <c r="H292" s="2">
        <v>-19.6</v>
      </c>
      <c r="I292" s="2">
        <v>12.3</v>
      </c>
      <c r="J292" s="2">
        <v>3.16</v>
      </c>
      <c r="K292" s="2" t="s">
        <v>34</v>
      </c>
      <c r="L292" s="2"/>
      <c r="M292" s="5"/>
    </row>
    <row r="293" ht="12.75" customHeight="1">
      <c r="A293" s="33" t="s">
        <v>1207</v>
      </c>
      <c r="B293" s="2" t="s">
        <v>97</v>
      </c>
      <c r="C293" s="22" t="s">
        <v>725</v>
      </c>
      <c r="D293" s="2" t="s">
        <v>1210</v>
      </c>
      <c r="E293" s="2">
        <v>4717.0</v>
      </c>
      <c r="F293" s="2">
        <v>32.0</v>
      </c>
      <c r="G293" s="2" t="s">
        <v>34</v>
      </c>
      <c r="H293" s="2">
        <v>-19.8</v>
      </c>
      <c r="I293" s="2">
        <v>12.0</v>
      </c>
      <c r="J293" s="2">
        <v>3.16</v>
      </c>
      <c r="K293" s="2" t="s">
        <v>34</v>
      </c>
      <c r="L293" s="2"/>
      <c r="M293" s="5"/>
    </row>
    <row r="294" ht="12.75" customHeight="1">
      <c r="A294" s="33" t="s">
        <v>2037</v>
      </c>
      <c r="B294" s="2" t="s">
        <v>97</v>
      </c>
      <c r="C294" s="22" t="s">
        <v>2018</v>
      </c>
      <c r="D294" s="2"/>
      <c r="E294" s="2"/>
      <c r="F294" s="2"/>
      <c r="G294" s="2" t="s">
        <v>34</v>
      </c>
      <c r="H294" s="2"/>
      <c r="I294" s="2"/>
      <c r="J294" s="2"/>
      <c r="K294" s="2" t="s">
        <v>1214</v>
      </c>
      <c r="L294" s="2">
        <v>0.709637</v>
      </c>
      <c r="M294" s="5"/>
    </row>
    <row r="295" ht="12.75" customHeight="1">
      <c r="A295" s="33" t="s">
        <v>2038</v>
      </c>
      <c r="B295" s="2" t="s">
        <v>97</v>
      </c>
      <c r="C295" s="22" t="s">
        <v>2039</v>
      </c>
      <c r="D295" s="2" t="s">
        <v>1225</v>
      </c>
      <c r="E295" s="2">
        <v>7642.0</v>
      </c>
      <c r="F295" s="2">
        <v>44.0</v>
      </c>
      <c r="G295" s="2" t="s">
        <v>34</v>
      </c>
      <c r="H295" s="2">
        <v>-15.3</v>
      </c>
      <c r="I295" s="2">
        <v>13.0</v>
      </c>
      <c r="J295" s="2">
        <v>3.15</v>
      </c>
      <c r="K295" s="2" t="s">
        <v>34</v>
      </c>
      <c r="L295" s="2"/>
      <c r="M295" s="5"/>
    </row>
    <row r="296" ht="12.75" customHeight="1">
      <c r="A296" s="33" t="s">
        <v>2038</v>
      </c>
      <c r="B296" s="2" t="s">
        <v>97</v>
      </c>
      <c r="C296" s="22" t="s">
        <v>2039</v>
      </c>
      <c r="D296" s="2" t="s">
        <v>2040</v>
      </c>
      <c r="E296" s="2"/>
      <c r="F296" s="2"/>
      <c r="G296" s="2" t="s">
        <v>1953</v>
      </c>
      <c r="H296" s="2"/>
      <c r="I296" s="2"/>
      <c r="J296" s="2"/>
      <c r="K296" s="2" t="s">
        <v>34</v>
      </c>
      <c r="L296" s="2"/>
      <c r="M296" s="5"/>
    </row>
    <row r="297" ht="12.75" customHeight="1">
      <c r="A297" s="33" t="s">
        <v>1226</v>
      </c>
      <c r="B297" s="2" t="s">
        <v>97</v>
      </c>
      <c r="C297" s="22" t="s">
        <v>1936</v>
      </c>
      <c r="D297" s="2" t="s">
        <v>1232</v>
      </c>
      <c r="E297" s="2">
        <v>6812.0</v>
      </c>
      <c r="F297" s="2">
        <v>46.0</v>
      </c>
      <c r="G297" s="2" t="s">
        <v>34</v>
      </c>
      <c r="H297" s="2">
        <v>-17.1</v>
      </c>
      <c r="I297" s="2">
        <v>11.4</v>
      </c>
      <c r="J297" s="2">
        <v>3.13</v>
      </c>
      <c r="K297" s="2" t="s">
        <v>34</v>
      </c>
      <c r="L297" s="2"/>
      <c r="M297" s="5"/>
    </row>
    <row r="298" ht="12.75" customHeight="1">
      <c r="A298" s="33" t="s">
        <v>1233</v>
      </c>
      <c r="B298" s="2" t="s">
        <v>97</v>
      </c>
      <c r="C298" s="22" t="s">
        <v>2041</v>
      </c>
      <c r="D298" s="2" t="s">
        <v>1237</v>
      </c>
      <c r="E298" s="2">
        <v>3801.0</v>
      </c>
      <c r="F298" s="2">
        <v>33.0</v>
      </c>
      <c r="G298" s="2" t="s">
        <v>34</v>
      </c>
      <c r="H298" s="24">
        <v>-20.6</v>
      </c>
      <c r="I298" s="2">
        <v>10.7</v>
      </c>
      <c r="J298" s="2">
        <v>3.14</v>
      </c>
      <c r="K298" s="2" t="s">
        <v>34</v>
      </c>
      <c r="L298" s="2"/>
      <c r="M298" s="5"/>
    </row>
    <row r="299" ht="12.75" customHeight="1">
      <c r="A299" s="33" t="s">
        <v>1238</v>
      </c>
      <c r="B299" s="2" t="s">
        <v>97</v>
      </c>
      <c r="C299" s="22" t="s">
        <v>1951</v>
      </c>
      <c r="D299" s="2" t="s">
        <v>1241</v>
      </c>
      <c r="E299" s="2">
        <v>3779.0</v>
      </c>
      <c r="F299" s="2">
        <v>32.0</v>
      </c>
      <c r="G299" s="2" t="s">
        <v>34</v>
      </c>
      <c r="H299" s="2">
        <v>-20.8</v>
      </c>
      <c r="I299" s="2">
        <v>9.4</v>
      </c>
      <c r="J299" s="2">
        <v>3.13</v>
      </c>
      <c r="K299" s="2" t="s">
        <v>34</v>
      </c>
      <c r="L299" s="2"/>
      <c r="M299" s="5"/>
    </row>
    <row r="300" ht="12.75" customHeight="1">
      <c r="A300" s="53" t="s">
        <v>1242</v>
      </c>
      <c r="B300" s="24" t="s">
        <v>97</v>
      </c>
      <c r="C300" s="28" t="s">
        <v>2015</v>
      </c>
      <c r="D300" s="24" t="s">
        <v>1246</v>
      </c>
      <c r="E300" s="24">
        <v>3233.0</v>
      </c>
      <c r="F300" s="24">
        <v>31.0</v>
      </c>
      <c r="G300" s="24" t="s">
        <v>34</v>
      </c>
      <c r="H300" s="24">
        <v>-20.8</v>
      </c>
      <c r="I300" s="24">
        <v>9.4</v>
      </c>
      <c r="J300" s="24">
        <v>3.16</v>
      </c>
      <c r="K300" s="24" t="s">
        <v>34</v>
      </c>
      <c r="L300" s="24"/>
      <c r="M300" s="5"/>
    </row>
    <row r="301" ht="12.75" customHeight="1">
      <c r="A301" s="33" t="s">
        <v>1247</v>
      </c>
      <c r="B301" s="2" t="s">
        <v>97</v>
      </c>
      <c r="C301" s="22" t="s">
        <v>2042</v>
      </c>
      <c r="D301" s="2" t="s">
        <v>1254</v>
      </c>
      <c r="E301" s="2"/>
      <c r="F301" s="2"/>
      <c r="G301" s="2" t="s">
        <v>1953</v>
      </c>
      <c r="H301" s="2"/>
      <c r="I301" s="2"/>
      <c r="J301" s="2"/>
      <c r="K301" s="2" t="s">
        <v>2043</v>
      </c>
      <c r="L301" s="2">
        <v>0.710129</v>
      </c>
      <c r="M301" s="5"/>
    </row>
    <row r="302" ht="12.75" customHeight="1">
      <c r="A302" s="33" t="s">
        <v>1247</v>
      </c>
      <c r="B302" s="2" t="s">
        <v>363</v>
      </c>
      <c r="C302" s="22" t="s">
        <v>1928</v>
      </c>
      <c r="D302" s="2" t="s">
        <v>2044</v>
      </c>
      <c r="E302" s="2">
        <v>8346.0</v>
      </c>
      <c r="F302" s="2">
        <v>29.0</v>
      </c>
      <c r="G302" s="2"/>
      <c r="H302" s="2">
        <v>-20.2</v>
      </c>
      <c r="I302" s="2">
        <v>13.2</v>
      </c>
      <c r="J302" s="2">
        <v>3.4</v>
      </c>
      <c r="K302" s="2" t="s">
        <v>34</v>
      </c>
      <c r="L302" s="2"/>
      <c r="M302" s="5"/>
    </row>
    <row r="303" ht="12.75" customHeight="1">
      <c r="A303" s="33" t="s">
        <v>1255</v>
      </c>
      <c r="B303" s="2" t="s">
        <v>97</v>
      </c>
      <c r="C303" s="22" t="s">
        <v>2045</v>
      </c>
      <c r="D303" s="2" t="s">
        <v>2046</v>
      </c>
      <c r="E303" s="2"/>
      <c r="F303" s="2"/>
      <c r="G303" s="2" t="s">
        <v>1953</v>
      </c>
      <c r="H303" s="2"/>
      <c r="I303" s="2"/>
      <c r="J303" s="2"/>
      <c r="K303" s="2" t="s">
        <v>2047</v>
      </c>
      <c r="L303" s="2">
        <v>0.709845</v>
      </c>
      <c r="M303" s="5"/>
    </row>
    <row r="304" ht="12.75" customHeight="1">
      <c r="A304" s="33" t="s">
        <v>1255</v>
      </c>
      <c r="B304" s="2" t="s">
        <v>725</v>
      </c>
      <c r="C304" s="22" t="s">
        <v>725</v>
      </c>
      <c r="D304" s="2" t="s">
        <v>1259</v>
      </c>
      <c r="E304" s="2">
        <v>8200.0</v>
      </c>
      <c r="F304" s="2">
        <v>90.0</v>
      </c>
      <c r="G304" s="2" t="s">
        <v>34</v>
      </c>
      <c r="H304" s="2">
        <v>-14.6</v>
      </c>
      <c r="I304" s="2"/>
      <c r="J304" s="2"/>
      <c r="K304" s="2" t="s">
        <v>34</v>
      </c>
      <c r="L304" s="2"/>
      <c r="M304" s="5"/>
    </row>
    <row r="305" ht="12.75" customHeight="1">
      <c r="A305" s="33" t="s">
        <v>1260</v>
      </c>
      <c r="B305" s="2" t="s">
        <v>97</v>
      </c>
      <c r="C305" s="22" t="s">
        <v>725</v>
      </c>
      <c r="D305" s="2" t="s">
        <v>2048</v>
      </c>
      <c r="E305" s="2"/>
      <c r="F305" s="2"/>
      <c r="G305" s="2" t="s">
        <v>1953</v>
      </c>
      <c r="H305" s="2"/>
      <c r="I305" s="2"/>
      <c r="J305" s="2"/>
      <c r="K305" s="2" t="s">
        <v>34</v>
      </c>
      <c r="L305" s="2"/>
      <c r="M305" s="5"/>
    </row>
    <row r="306" ht="12.75" customHeight="1">
      <c r="A306" s="33" t="s">
        <v>1260</v>
      </c>
      <c r="B306" s="2" t="s">
        <v>363</v>
      </c>
      <c r="C306" s="2" t="s">
        <v>2049</v>
      </c>
      <c r="D306" s="2" t="s">
        <v>1264</v>
      </c>
      <c r="E306" s="2">
        <v>7130.0</v>
      </c>
      <c r="F306" s="2">
        <v>90.0</v>
      </c>
      <c r="G306" s="2" t="s">
        <v>2050</v>
      </c>
      <c r="H306" s="2">
        <v>-20.2</v>
      </c>
      <c r="I306" s="2">
        <v>10.5</v>
      </c>
      <c r="J306" s="2"/>
      <c r="K306" s="2" t="s">
        <v>34</v>
      </c>
      <c r="L306" s="2"/>
      <c r="M306" s="5"/>
    </row>
    <row r="307" ht="12.75" customHeight="1">
      <c r="A307" s="33" t="s">
        <v>1266</v>
      </c>
      <c r="B307" s="2" t="s">
        <v>97</v>
      </c>
      <c r="C307" s="2" t="s">
        <v>1069</v>
      </c>
      <c r="D307" s="2" t="s">
        <v>1271</v>
      </c>
      <c r="E307" s="2"/>
      <c r="F307" s="2"/>
      <c r="G307" s="2" t="s">
        <v>1953</v>
      </c>
      <c r="H307" s="2"/>
      <c r="I307" s="2"/>
      <c r="J307" s="2"/>
      <c r="K307" s="2" t="s">
        <v>34</v>
      </c>
      <c r="L307" s="2"/>
      <c r="M307" s="5"/>
    </row>
    <row r="308" ht="12.75" customHeight="1">
      <c r="A308" s="33" t="s">
        <v>1272</v>
      </c>
      <c r="B308" s="2" t="s">
        <v>97</v>
      </c>
      <c r="C308" s="22" t="s">
        <v>1278</v>
      </c>
      <c r="D308" s="2" t="s">
        <v>1279</v>
      </c>
      <c r="E308" s="2">
        <v>8275.0</v>
      </c>
      <c r="F308" s="2">
        <v>43.0</v>
      </c>
      <c r="G308" s="2" t="s">
        <v>34</v>
      </c>
      <c r="H308" s="2">
        <v>-18.7</v>
      </c>
      <c r="I308" s="2">
        <v>14.9</v>
      </c>
      <c r="J308" s="2">
        <v>3.17</v>
      </c>
      <c r="K308" s="2" t="s">
        <v>34</v>
      </c>
      <c r="L308" s="2"/>
      <c r="M308" s="5"/>
    </row>
    <row r="309" ht="12.75" customHeight="1">
      <c r="A309" s="33" t="s">
        <v>1280</v>
      </c>
      <c r="B309" s="2" t="s">
        <v>97</v>
      </c>
      <c r="C309" s="22" t="s">
        <v>1278</v>
      </c>
      <c r="D309" s="2" t="s">
        <v>1283</v>
      </c>
      <c r="E309" s="2">
        <v>8384.0</v>
      </c>
      <c r="F309" s="2">
        <v>43.0</v>
      </c>
      <c r="G309" s="2" t="s">
        <v>34</v>
      </c>
      <c r="H309" s="2">
        <v>-19.3</v>
      </c>
      <c r="I309" s="2">
        <v>14.8</v>
      </c>
      <c r="J309" s="2">
        <v>3.19</v>
      </c>
      <c r="K309" s="2" t="s">
        <v>34</v>
      </c>
      <c r="L309" s="2"/>
      <c r="M309" s="5"/>
    </row>
    <row r="310" ht="12.75" customHeight="1">
      <c r="A310" s="33" t="s">
        <v>1284</v>
      </c>
      <c r="B310" s="2" t="s">
        <v>97</v>
      </c>
      <c r="C310" s="22" t="s">
        <v>1290</v>
      </c>
      <c r="D310" s="2" t="s">
        <v>1291</v>
      </c>
      <c r="E310" s="2">
        <v>5078.0</v>
      </c>
      <c r="F310" s="2">
        <v>41.0</v>
      </c>
      <c r="G310" s="2" t="s">
        <v>34</v>
      </c>
      <c r="H310" s="2">
        <v>-20.3</v>
      </c>
      <c r="I310" s="2">
        <v>11.3</v>
      </c>
      <c r="J310" s="2">
        <v>3.2</v>
      </c>
      <c r="K310" s="2" t="s">
        <v>34</v>
      </c>
      <c r="L310" s="2"/>
      <c r="M310" s="5"/>
    </row>
    <row r="311" ht="12.75" customHeight="1">
      <c r="A311" s="33" t="s">
        <v>1292</v>
      </c>
      <c r="B311" s="2" t="s">
        <v>97</v>
      </c>
      <c r="C311" s="22" t="s">
        <v>2051</v>
      </c>
      <c r="D311" s="2" t="s">
        <v>1297</v>
      </c>
      <c r="E311" s="2"/>
      <c r="F311" s="2"/>
      <c r="G311" s="2" t="s">
        <v>1953</v>
      </c>
      <c r="H311" s="2"/>
      <c r="I311" s="2"/>
      <c r="J311" s="2"/>
      <c r="K311" s="2" t="s">
        <v>34</v>
      </c>
      <c r="L311" s="2"/>
      <c r="M311" s="5"/>
    </row>
    <row r="312" ht="12.75" customHeight="1">
      <c r="A312" s="33" t="s">
        <v>1298</v>
      </c>
      <c r="B312" s="2" t="s">
        <v>97</v>
      </c>
      <c r="C312" s="22" t="s">
        <v>725</v>
      </c>
      <c r="D312" s="2" t="s">
        <v>1303</v>
      </c>
      <c r="E312" s="2">
        <v>5990.0</v>
      </c>
      <c r="F312" s="2">
        <v>70.0</v>
      </c>
      <c r="G312" s="2" t="s">
        <v>2052</v>
      </c>
      <c r="H312" s="2"/>
      <c r="I312" s="2"/>
      <c r="J312" s="2"/>
      <c r="K312" s="2" t="s">
        <v>34</v>
      </c>
      <c r="L312" s="2"/>
      <c r="M312" s="5"/>
    </row>
    <row r="313" ht="12.75" customHeight="1">
      <c r="A313" s="33" t="s">
        <v>1305</v>
      </c>
      <c r="B313" s="2" t="s">
        <v>363</v>
      </c>
      <c r="C313" s="22" t="s">
        <v>755</v>
      </c>
      <c r="D313" s="2" t="s">
        <v>34</v>
      </c>
      <c r="E313" s="2"/>
      <c r="F313" s="2"/>
      <c r="G313" s="52" t="s">
        <v>2053</v>
      </c>
      <c r="H313" s="2"/>
      <c r="I313" s="2"/>
      <c r="J313" s="2"/>
      <c r="K313" s="2" t="s">
        <v>1312</v>
      </c>
      <c r="L313" s="2">
        <v>0.709293</v>
      </c>
      <c r="M313" s="5"/>
    </row>
    <row r="314" ht="12.75" customHeight="1">
      <c r="A314" s="33" t="s">
        <v>1305</v>
      </c>
      <c r="B314" s="2" t="s">
        <v>97</v>
      </c>
      <c r="C314" s="22" t="s">
        <v>1973</v>
      </c>
      <c r="D314" s="2" t="s">
        <v>34</v>
      </c>
      <c r="E314" s="2"/>
      <c r="F314" s="2"/>
      <c r="G314" s="2" t="s">
        <v>34</v>
      </c>
      <c r="H314" s="2"/>
      <c r="I314" s="2"/>
      <c r="J314" s="2"/>
      <c r="K314" s="2" t="s">
        <v>34</v>
      </c>
      <c r="L314" s="2"/>
      <c r="M314" s="5"/>
    </row>
    <row r="315" ht="12.75" customHeight="1">
      <c r="A315" s="33" t="s">
        <v>1313</v>
      </c>
      <c r="B315" s="2" t="s">
        <v>363</v>
      </c>
      <c r="C315" s="2" t="s">
        <v>1318</v>
      </c>
      <c r="D315" s="2" t="s">
        <v>1319</v>
      </c>
      <c r="E315" s="2">
        <v>4922.0</v>
      </c>
      <c r="F315" s="2">
        <v>47.0</v>
      </c>
      <c r="G315" s="2" t="s">
        <v>34</v>
      </c>
      <c r="H315" s="2">
        <v>-20.4</v>
      </c>
      <c r="I315" s="2">
        <v>11.8</v>
      </c>
      <c r="J315" s="2">
        <v>3.17</v>
      </c>
      <c r="K315" s="2" t="s">
        <v>34</v>
      </c>
      <c r="L315" s="2"/>
      <c r="M315" s="5"/>
    </row>
    <row r="316" ht="12.75" customHeight="1">
      <c r="A316" s="33" t="s">
        <v>1320</v>
      </c>
      <c r="B316" s="2" t="s">
        <v>97</v>
      </c>
      <c r="C316" s="22" t="s">
        <v>725</v>
      </c>
      <c r="D316" s="2" t="s">
        <v>1325</v>
      </c>
      <c r="E316" s="2">
        <v>8540.0</v>
      </c>
      <c r="F316" s="2">
        <v>50.0</v>
      </c>
      <c r="G316" s="2" t="s">
        <v>34</v>
      </c>
      <c r="H316" s="2">
        <v>-14.6</v>
      </c>
      <c r="I316" s="2"/>
      <c r="J316" s="2">
        <v>3.2</v>
      </c>
      <c r="K316" s="2" t="s">
        <v>34</v>
      </c>
      <c r="L316" s="2"/>
      <c r="M316" s="5"/>
    </row>
    <row r="317" ht="12.75" customHeight="1">
      <c r="A317" s="33" t="s">
        <v>1327</v>
      </c>
      <c r="B317" s="2" t="s">
        <v>97</v>
      </c>
      <c r="C317" s="22" t="s">
        <v>725</v>
      </c>
      <c r="D317" s="2" t="s">
        <v>1333</v>
      </c>
      <c r="E317" s="2">
        <v>6608.0</v>
      </c>
      <c r="F317" s="2">
        <v>41.0</v>
      </c>
      <c r="G317" s="2" t="s">
        <v>34</v>
      </c>
      <c r="H317" s="2">
        <v>-20.9</v>
      </c>
      <c r="I317" s="2">
        <v>12.0</v>
      </c>
      <c r="J317" s="2">
        <v>3.12</v>
      </c>
      <c r="K317" s="2" t="s">
        <v>34</v>
      </c>
      <c r="L317" s="2"/>
      <c r="M317" s="5"/>
    </row>
    <row r="318" ht="12.75" customHeight="1">
      <c r="A318" s="33" t="s">
        <v>1334</v>
      </c>
      <c r="B318" s="2" t="s">
        <v>363</v>
      </c>
      <c r="C318" s="22" t="s">
        <v>755</v>
      </c>
      <c r="D318" s="2" t="s">
        <v>1337</v>
      </c>
      <c r="E318" s="2">
        <v>4619.0</v>
      </c>
      <c r="F318" s="2">
        <v>41.0</v>
      </c>
      <c r="G318" s="2" t="s">
        <v>34</v>
      </c>
      <c r="H318" s="2">
        <v>-20.6</v>
      </c>
      <c r="I318" s="2">
        <v>10.4</v>
      </c>
      <c r="J318" s="2">
        <v>3.25</v>
      </c>
      <c r="K318" s="2" t="s">
        <v>34</v>
      </c>
      <c r="L318" s="2"/>
      <c r="M318" s="5"/>
    </row>
    <row r="319" ht="12.75" customHeight="1">
      <c r="A319" s="33" t="s">
        <v>1338</v>
      </c>
      <c r="B319" s="2" t="s">
        <v>1341</v>
      </c>
      <c r="C319" s="22" t="s">
        <v>725</v>
      </c>
      <c r="D319" s="2" t="s">
        <v>1342</v>
      </c>
      <c r="E319" s="2">
        <v>4378.0</v>
      </c>
      <c r="F319" s="2">
        <v>32.0</v>
      </c>
      <c r="G319" s="2" t="s">
        <v>34</v>
      </c>
      <c r="H319" s="2">
        <v>-19.1</v>
      </c>
      <c r="I319" s="2">
        <v>12.1</v>
      </c>
      <c r="J319" s="2">
        <v>3.07</v>
      </c>
      <c r="K319" s="2" t="s">
        <v>34</v>
      </c>
      <c r="L319" s="2"/>
      <c r="M319" s="5"/>
    </row>
    <row r="320" ht="12.75" customHeight="1">
      <c r="A320" s="33" t="s">
        <v>1343</v>
      </c>
      <c r="B320" s="2" t="s">
        <v>97</v>
      </c>
      <c r="C320" s="22" t="s">
        <v>1350</v>
      </c>
      <c r="D320" s="2" t="s">
        <v>1351</v>
      </c>
      <c r="E320" s="2">
        <v>4021.0</v>
      </c>
      <c r="F320" s="2">
        <v>30.0</v>
      </c>
      <c r="G320" s="2" t="s">
        <v>34</v>
      </c>
      <c r="H320" s="2"/>
      <c r="I320" s="2"/>
      <c r="J320" s="2"/>
      <c r="K320" s="2" t="s">
        <v>34</v>
      </c>
      <c r="L320" s="2"/>
      <c r="M320" s="5"/>
    </row>
    <row r="321" ht="12.75" customHeight="1">
      <c r="A321" s="33" t="s">
        <v>1352</v>
      </c>
      <c r="B321" s="2" t="s">
        <v>97</v>
      </c>
      <c r="C321" s="22" t="s">
        <v>2001</v>
      </c>
      <c r="D321" s="2" t="s">
        <v>2054</v>
      </c>
      <c r="E321" s="2"/>
      <c r="F321" s="2"/>
      <c r="G321" s="22" t="s">
        <v>1953</v>
      </c>
      <c r="H321" s="2"/>
      <c r="I321" s="2"/>
      <c r="J321" s="2"/>
      <c r="K321" s="2" t="s">
        <v>1359</v>
      </c>
      <c r="L321" s="2">
        <v>0.709786</v>
      </c>
      <c r="M321" s="5"/>
    </row>
    <row r="322" ht="12.75" customHeight="1">
      <c r="A322" s="33" t="s">
        <v>1352</v>
      </c>
      <c r="B322" s="2" t="s">
        <v>97</v>
      </c>
      <c r="C322" s="2" t="s">
        <v>721</v>
      </c>
      <c r="D322" s="2" t="s">
        <v>34</v>
      </c>
      <c r="E322" s="2"/>
      <c r="F322" s="2"/>
      <c r="G322" s="2" t="s">
        <v>34</v>
      </c>
      <c r="H322" s="2"/>
      <c r="I322" s="2"/>
      <c r="J322" s="2"/>
      <c r="K322" s="2" t="s">
        <v>2055</v>
      </c>
      <c r="L322" s="2">
        <v>0.709614</v>
      </c>
      <c r="M322" s="5"/>
    </row>
    <row r="323" ht="12.75" customHeight="1">
      <c r="A323" s="33" t="s">
        <v>1360</v>
      </c>
      <c r="B323" s="2" t="s">
        <v>97</v>
      </c>
      <c r="C323" s="22" t="s">
        <v>2017</v>
      </c>
      <c r="D323" s="2" t="s">
        <v>2056</v>
      </c>
      <c r="E323" s="2"/>
      <c r="F323" s="2"/>
      <c r="G323" s="22" t="s">
        <v>1953</v>
      </c>
      <c r="H323" s="2"/>
      <c r="I323" s="2"/>
      <c r="J323" s="2"/>
      <c r="K323" s="2" t="s">
        <v>1364</v>
      </c>
      <c r="L323" s="2">
        <v>0.710084</v>
      </c>
      <c r="M323" s="5"/>
    </row>
    <row r="324" ht="12.75" customHeight="1">
      <c r="A324" s="33" t="s">
        <v>1365</v>
      </c>
      <c r="B324" s="2" t="s">
        <v>97</v>
      </c>
      <c r="C324" s="22" t="s">
        <v>2057</v>
      </c>
      <c r="D324" s="2" t="s">
        <v>1370</v>
      </c>
      <c r="E324" s="2">
        <v>3671.0</v>
      </c>
      <c r="F324" s="2">
        <v>39.0</v>
      </c>
      <c r="G324" s="2" t="s">
        <v>34</v>
      </c>
      <c r="H324" s="2">
        <v>-20.3</v>
      </c>
      <c r="I324" s="2">
        <v>10.4</v>
      </c>
      <c r="J324" s="2">
        <v>3.21</v>
      </c>
      <c r="K324" s="2" t="s">
        <v>34</v>
      </c>
      <c r="L324" s="2"/>
      <c r="M324" s="5"/>
    </row>
    <row r="325" ht="12.75" customHeight="1">
      <c r="A325" s="33" t="s">
        <v>1371</v>
      </c>
      <c r="B325" s="2" t="s">
        <v>97</v>
      </c>
      <c r="C325" s="22" t="s">
        <v>1959</v>
      </c>
      <c r="D325" s="2" t="s">
        <v>1374</v>
      </c>
      <c r="E325" s="2">
        <v>3785.0</v>
      </c>
      <c r="F325" s="2">
        <v>38.0</v>
      </c>
      <c r="G325" s="2" t="s">
        <v>34</v>
      </c>
      <c r="H325" s="2">
        <v>-19.6</v>
      </c>
      <c r="I325" s="2">
        <v>10.1</v>
      </c>
      <c r="J325" s="2">
        <v>3.15</v>
      </c>
      <c r="K325" s="2" t="s">
        <v>1375</v>
      </c>
      <c r="L325" s="2">
        <v>0.710185</v>
      </c>
      <c r="M325" s="5"/>
    </row>
    <row r="326" ht="12.75" customHeight="1">
      <c r="A326" s="33" t="s">
        <v>1376</v>
      </c>
      <c r="B326" s="2" t="s">
        <v>97</v>
      </c>
      <c r="C326" s="22" t="s">
        <v>2058</v>
      </c>
      <c r="D326" s="2" t="s">
        <v>1383</v>
      </c>
      <c r="E326" s="2">
        <v>3810.0</v>
      </c>
      <c r="F326" s="2">
        <v>40.0</v>
      </c>
      <c r="G326" s="2" t="s">
        <v>34</v>
      </c>
      <c r="H326" s="2">
        <v>-19.1</v>
      </c>
      <c r="I326" s="2">
        <v>8.6</v>
      </c>
      <c r="J326" s="2">
        <v>3.22</v>
      </c>
      <c r="K326" s="2" t="s">
        <v>1384</v>
      </c>
      <c r="L326" s="2">
        <v>0.709776</v>
      </c>
      <c r="M326" s="5"/>
    </row>
    <row r="327" ht="12.75" customHeight="1">
      <c r="A327" s="33" t="s">
        <v>1385</v>
      </c>
      <c r="B327" s="2" t="s">
        <v>363</v>
      </c>
      <c r="C327" s="22" t="s">
        <v>161</v>
      </c>
      <c r="D327" s="2" t="s">
        <v>1389</v>
      </c>
      <c r="E327" s="2">
        <v>3691.0</v>
      </c>
      <c r="F327" s="2">
        <v>40.0</v>
      </c>
      <c r="G327" s="2" t="s">
        <v>34</v>
      </c>
      <c r="H327" s="2">
        <v>-19.8</v>
      </c>
      <c r="I327" s="2">
        <v>8.5</v>
      </c>
      <c r="J327" s="2">
        <v>3.22</v>
      </c>
      <c r="K327" s="2" t="s">
        <v>34</v>
      </c>
      <c r="L327" s="2"/>
      <c r="M327" s="5"/>
    </row>
    <row r="328" ht="12.75" customHeight="1">
      <c r="A328" s="33" t="s">
        <v>1390</v>
      </c>
      <c r="B328" s="2" t="s">
        <v>97</v>
      </c>
      <c r="C328" s="22" t="s">
        <v>1921</v>
      </c>
      <c r="D328" s="2" t="s">
        <v>1394</v>
      </c>
      <c r="E328" s="2">
        <v>4709.0</v>
      </c>
      <c r="F328" s="2">
        <v>52.0</v>
      </c>
      <c r="G328" s="2" t="s">
        <v>34</v>
      </c>
      <c r="H328" s="2">
        <v>-18.6</v>
      </c>
      <c r="I328" s="2">
        <v>12.4</v>
      </c>
      <c r="J328" s="2">
        <v>3.21</v>
      </c>
      <c r="K328" s="2" t="s">
        <v>1395</v>
      </c>
      <c r="L328" s="2">
        <v>0.709901</v>
      </c>
      <c r="M328" s="5"/>
    </row>
    <row r="329" ht="12.75" customHeight="1">
      <c r="A329" s="33" t="s">
        <v>1396</v>
      </c>
      <c r="B329" s="2" t="s">
        <v>363</v>
      </c>
      <c r="C329" s="2" t="s">
        <v>49</v>
      </c>
      <c r="D329" s="2" t="s">
        <v>1400</v>
      </c>
      <c r="E329" s="2">
        <v>6140.0</v>
      </c>
      <c r="F329" s="2">
        <v>50.0</v>
      </c>
      <c r="G329" s="2" t="s">
        <v>34</v>
      </c>
      <c r="H329" s="2">
        <v>-13.5</v>
      </c>
      <c r="I329" s="2">
        <v>16.4</v>
      </c>
      <c r="J329" s="2"/>
      <c r="K329" s="2" t="s">
        <v>34</v>
      </c>
      <c r="L329" s="2"/>
      <c r="M329" s="5"/>
    </row>
    <row r="330" ht="12.75" customHeight="1">
      <c r="A330" s="33" t="s">
        <v>1396</v>
      </c>
      <c r="B330" s="2" t="s">
        <v>363</v>
      </c>
      <c r="C330" s="22" t="s">
        <v>161</v>
      </c>
      <c r="D330" s="2" t="s">
        <v>34</v>
      </c>
      <c r="E330" s="2"/>
      <c r="F330" s="2"/>
      <c r="G330" s="2" t="s">
        <v>34</v>
      </c>
      <c r="H330" s="2"/>
      <c r="I330" s="2"/>
      <c r="J330" s="2"/>
      <c r="K330" s="2" t="s">
        <v>1401</v>
      </c>
      <c r="L330" s="2">
        <v>0.709929</v>
      </c>
      <c r="M330" s="5"/>
    </row>
    <row r="331" ht="12.75" customHeight="1">
      <c r="A331" s="33" t="s">
        <v>1402</v>
      </c>
      <c r="B331" s="2" t="s">
        <v>363</v>
      </c>
      <c r="C331" s="22" t="s">
        <v>161</v>
      </c>
      <c r="D331" s="2" t="s">
        <v>1405</v>
      </c>
      <c r="E331" s="2">
        <v>6298.0</v>
      </c>
      <c r="F331" s="2">
        <v>58.0</v>
      </c>
      <c r="G331" s="2" t="s">
        <v>34</v>
      </c>
      <c r="H331" s="2">
        <v>-14.3</v>
      </c>
      <c r="I331" s="2">
        <v>15.5</v>
      </c>
      <c r="J331" s="2">
        <v>3.24</v>
      </c>
      <c r="K331" s="2" t="s">
        <v>1406</v>
      </c>
      <c r="L331" s="2">
        <v>0.7111</v>
      </c>
      <c r="M331" s="5"/>
    </row>
    <row r="332" ht="12.75" customHeight="1">
      <c r="A332" s="33" t="s">
        <v>1407</v>
      </c>
      <c r="B332" s="2" t="s">
        <v>363</v>
      </c>
      <c r="C332" s="2" t="s">
        <v>2059</v>
      </c>
      <c r="D332" s="2" t="s">
        <v>1410</v>
      </c>
      <c r="E332" s="2">
        <v>6060.0</v>
      </c>
      <c r="F332" s="2">
        <v>60.0</v>
      </c>
      <c r="G332" s="2" t="s">
        <v>34</v>
      </c>
      <c r="H332" s="2">
        <v>-14.8</v>
      </c>
      <c r="I332" s="2">
        <v>15.6</v>
      </c>
      <c r="J332" s="2"/>
      <c r="K332" s="2" t="s">
        <v>34</v>
      </c>
      <c r="L332" s="2"/>
      <c r="M332" s="5"/>
    </row>
    <row r="333" ht="12.75" customHeight="1">
      <c r="A333" s="33" t="s">
        <v>1407</v>
      </c>
      <c r="B333" s="2" t="s">
        <v>363</v>
      </c>
      <c r="C333" s="22" t="s">
        <v>755</v>
      </c>
      <c r="D333" s="2" t="s">
        <v>34</v>
      </c>
      <c r="E333" s="2"/>
      <c r="F333" s="2"/>
      <c r="G333" s="2" t="s">
        <v>34</v>
      </c>
      <c r="H333" s="2"/>
      <c r="I333" s="2"/>
      <c r="J333" s="2"/>
      <c r="K333" s="2" t="s">
        <v>1411</v>
      </c>
      <c r="L333" s="2">
        <v>0.714463</v>
      </c>
      <c r="M333" s="5"/>
    </row>
    <row r="334" ht="12.75" customHeight="1">
      <c r="A334" s="33" t="s">
        <v>1407</v>
      </c>
      <c r="B334" s="2" t="s">
        <v>363</v>
      </c>
      <c r="C334" s="22" t="s">
        <v>755</v>
      </c>
      <c r="D334" s="2" t="s">
        <v>34</v>
      </c>
      <c r="E334" s="2"/>
      <c r="F334" s="2"/>
      <c r="G334" s="2" t="s">
        <v>34</v>
      </c>
      <c r="H334" s="2"/>
      <c r="I334" s="2"/>
      <c r="J334" s="2"/>
      <c r="K334" s="2" t="s">
        <v>1412</v>
      </c>
      <c r="L334" s="2">
        <v>0.711059</v>
      </c>
      <c r="M334" s="5"/>
    </row>
    <row r="335" ht="12.75" customHeight="1">
      <c r="A335" s="33" t="s">
        <v>1413</v>
      </c>
      <c r="B335" s="2" t="s">
        <v>363</v>
      </c>
      <c r="C335" s="2" t="s">
        <v>49</v>
      </c>
      <c r="D335" s="2" t="s">
        <v>1417</v>
      </c>
      <c r="E335" s="2">
        <v>6420.0</v>
      </c>
      <c r="F335" s="2">
        <v>70.0</v>
      </c>
      <c r="G335" s="2" t="s">
        <v>34</v>
      </c>
      <c r="H335" s="2">
        <v>-13.6</v>
      </c>
      <c r="I335" s="2">
        <v>16.5</v>
      </c>
      <c r="J335" s="2"/>
      <c r="K335" s="2" t="s">
        <v>34</v>
      </c>
      <c r="L335" s="2"/>
      <c r="M335" s="5"/>
    </row>
    <row r="336" ht="12.75" customHeight="1">
      <c r="A336" s="33" t="s">
        <v>1413</v>
      </c>
      <c r="B336" s="2" t="s">
        <v>363</v>
      </c>
      <c r="C336" s="22" t="s">
        <v>755</v>
      </c>
      <c r="D336" s="2" t="s">
        <v>34</v>
      </c>
      <c r="E336" s="2"/>
      <c r="F336" s="2"/>
      <c r="G336" s="2" t="s">
        <v>34</v>
      </c>
      <c r="H336" s="2"/>
      <c r="I336" s="2"/>
      <c r="J336" s="2"/>
      <c r="K336" s="2" t="s">
        <v>1418</v>
      </c>
      <c r="L336" s="2">
        <v>0.710002</v>
      </c>
      <c r="M336" s="5"/>
    </row>
    <row r="337" ht="12.75" customHeight="1">
      <c r="A337" s="33" t="s">
        <v>1419</v>
      </c>
      <c r="B337" s="2" t="s">
        <v>97</v>
      </c>
      <c r="C337" s="22" t="s">
        <v>1422</v>
      </c>
      <c r="D337" s="2" t="s">
        <v>34</v>
      </c>
      <c r="E337" s="2"/>
      <c r="F337" s="2"/>
      <c r="G337" s="2" t="s">
        <v>34</v>
      </c>
      <c r="H337" s="2"/>
      <c r="I337" s="2"/>
      <c r="J337" s="2"/>
      <c r="K337" s="2" t="s">
        <v>1425</v>
      </c>
      <c r="L337" s="2">
        <v>0.709834</v>
      </c>
      <c r="M337" s="5"/>
    </row>
    <row r="338" ht="12.75" customHeight="1">
      <c r="A338" s="33" t="s">
        <v>1419</v>
      </c>
      <c r="B338" s="2" t="s">
        <v>97</v>
      </c>
      <c r="C338" s="22" t="s">
        <v>1422</v>
      </c>
      <c r="D338" s="2" t="s">
        <v>34</v>
      </c>
      <c r="E338" s="2"/>
      <c r="F338" s="2"/>
      <c r="G338" s="2" t="s">
        <v>34</v>
      </c>
      <c r="H338" s="2"/>
      <c r="I338" s="2"/>
      <c r="J338" s="2"/>
      <c r="K338" s="2" t="s">
        <v>2060</v>
      </c>
      <c r="L338" s="2">
        <v>0.709967</v>
      </c>
      <c r="M338" s="5"/>
    </row>
    <row r="339" ht="12.75" customHeight="1">
      <c r="A339" s="33" t="s">
        <v>1419</v>
      </c>
      <c r="B339" s="2" t="s">
        <v>97</v>
      </c>
      <c r="C339" s="22" t="s">
        <v>1278</v>
      </c>
      <c r="D339" s="2" t="s">
        <v>1424</v>
      </c>
      <c r="E339" s="2">
        <v>6260.0</v>
      </c>
      <c r="F339" s="2">
        <v>75.0</v>
      </c>
      <c r="G339" s="2" t="s">
        <v>34</v>
      </c>
      <c r="H339" s="2">
        <v>-17.4</v>
      </c>
      <c r="I339" s="2">
        <v>16.5</v>
      </c>
      <c r="J339" s="2"/>
      <c r="K339" s="2" t="s">
        <v>34</v>
      </c>
      <c r="L339" s="2"/>
      <c r="M339" s="5"/>
    </row>
    <row r="340" ht="12.75" customHeight="1">
      <c r="A340" s="33" t="s">
        <v>1426</v>
      </c>
      <c r="B340" s="2" t="s">
        <v>2061</v>
      </c>
      <c r="C340" s="22" t="s">
        <v>2062</v>
      </c>
      <c r="D340" s="2" t="s">
        <v>1430</v>
      </c>
      <c r="E340" s="2">
        <v>5792.0</v>
      </c>
      <c r="F340" s="2">
        <v>41.0</v>
      </c>
      <c r="G340" s="2" t="s">
        <v>34</v>
      </c>
      <c r="H340" s="2">
        <v>-13.5</v>
      </c>
      <c r="I340" s="2">
        <v>14.1</v>
      </c>
      <c r="J340" s="2">
        <v>3.26</v>
      </c>
      <c r="K340" s="2" t="s">
        <v>1431</v>
      </c>
      <c r="L340" s="2">
        <v>0.709708</v>
      </c>
      <c r="M340" s="5"/>
    </row>
    <row r="341" ht="12.75" customHeight="1">
      <c r="A341" s="33" t="s">
        <v>1432</v>
      </c>
      <c r="B341" s="2" t="s">
        <v>97</v>
      </c>
      <c r="C341" s="22" t="s">
        <v>2063</v>
      </c>
      <c r="D341" s="2" t="s">
        <v>34</v>
      </c>
      <c r="E341" s="2"/>
      <c r="F341" s="2"/>
      <c r="G341" s="2" t="s">
        <v>34</v>
      </c>
      <c r="H341" s="2"/>
      <c r="I341" s="2"/>
      <c r="J341" s="2"/>
      <c r="K341" s="2" t="s">
        <v>1437</v>
      </c>
      <c r="L341" s="2">
        <v>0.710167</v>
      </c>
      <c r="M341" s="5"/>
    </row>
    <row r="342" ht="12.75" customHeight="1">
      <c r="A342" s="33" t="s">
        <v>1432</v>
      </c>
      <c r="B342" s="2" t="s">
        <v>363</v>
      </c>
      <c r="C342" s="2" t="s">
        <v>67</v>
      </c>
      <c r="D342" s="2" t="s">
        <v>1436</v>
      </c>
      <c r="E342" s="2">
        <v>3523.0</v>
      </c>
      <c r="F342" s="2">
        <v>44.0</v>
      </c>
      <c r="G342" s="2" t="s">
        <v>34</v>
      </c>
      <c r="H342" s="2">
        <v>-20.2</v>
      </c>
      <c r="I342" s="2">
        <v>11.1</v>
      </c>
      <c r="J342" s="2"/>
      <c r="K342" s="2" t="s">
        <v>34</v>
      </c>
      <c r="L342" s="2"/>
      <c r="M342" s="5"/>
    </row>
    <row r="343" ht="12.75" customHeight="1">
      <c r="A343" s="33" t="s">
        <v>1438</v>
      </c>
      <c r="B343" s="2" t="s">
        <v>97</v>
      </c>
      <c r="C343" s="22" t="s">
        <v>336</v>
      </c>
      <c r="D343" s="2" t="s">
        <v>1442</v>
      </c>
      <c r="E343" s="2">
        <v>4853.0</v>
      </c>
      <c r="F343" s="2">
        <v>29.0</v>
      </c>
      <c r="G343" s="2" t="s">
        <v>34</v>
      </c>
      <c r="H343" s="2">
        <v>-18.5</v>
      </c>
      <c r="I343" s="2">
        <v>13.1</v>
      </c>
      <c r="J343" s="2">
        <v>3.19</v>
      </c>
      <c r="K343" s="2" t="s">
        <v>1443</v>
      </c>
      <c r="L343" s="2">
        <v>0.710364</v>
      </c>
      <c r="M343" s="5"/>
    </row>
    <row r="344" ht="12.75" customHeight="1">
      <c r="A344" s="33" t="s">
        <v>1444</v>
      </c>
      <c r="B344" s="2" t="s">
        <v>97</v>
      </c>
      <c r="C344" s="22" t="s">
        <v>760</v>
      </c>
      <c r="D344" s="2" t="s">
        <v>1447</v>
      </c>
      <c r="E344" s="2">
        <v>4746.0</v>
      </c>
      <c r="F344" s="2">
        <v>45.0</v>
      </c>
      <c r="G344" s="2" t="s">
        <v>34</v>
      </c>
      <c r="H344" s="2">
        <v>-19.8</v>
      </c>
      <c r="I344" s="2">
        <v>9.6</v>
      </c>
      <c r="J344" s="2">
        <v>3.22</v>
      </c>
      <c r="K344" s="2" t="s">
        <v>1448</v>
      </c>
      <c r="L344" s="2">
        <v>0.71003</v>
      </c>
      <c r="M344" s="5"/>
    </row>
    <row r="345" ht="12.75" customHeight="1">
      <c r="A345" s="33" t="s">
        <v>1449</v>
      </c>
      <c r="B345" s="2" t="s">
        <v>97</v>
      </c>
      <c r="C345" s="22" t="s">
        <v>721</v>
      </c>
      <c r="D345" s="2" t="s">
        <v>34</v>
      </c>
      <c r="E345" s="2"/>
      <c r="F345" s="2"/>
      <c r="G345" s="2" t="s">
        <v>34</v>
      </c>
      <c r="H345" s="2"/>
      <c r="I345" s="2"/>
      <c r="J345" s="2"/>
      <c r="K345" s="2" t="s">
        <v>34</v>
      </c>
      <c r="L345" s="2"/>
      <c r="M345" s="5"/>
    </row>
    <row r="346" ht="12.75" customHeight="1">
      <c r="A346" s="33" t="s">
        <v>1449</v>
      </c>
      <c r="B346" s="2" t="s">
        <v>363</v>
      </c>
      <c r="C346" s="2" t="s">
        <v>2064</v>
      </c>
      <c r="D346" s="2" t="s">
        <v>2065</v>
      </c>
      <c r="E346" s="2">
        <v>8250.0</v>
      </c>
      <c r="F346" s="2">
        <v>85.0</v>
      </c>
      <c r="G346" s="2" t="s">
        <v>34</v>
      </c>
      <c r="H346" s="2">
        <v>-16.8</v>
      </c>
      <c r="I346" s="2">
        <v>12.4</v>
      </c>
      <c r="J346" s="2">
        <v>3.3</v>
      </c>
      <c r="K346" s="2" t="s">
        <v>34</v>
      </c>
      <c r="L346" s="2"/>
      <c r="M346" s="5"/>
    </row>
    <row r="347" ht="12.75" customHeight="1">
      <c r="A347" s="33" t="s">
        <v>1449</v>
      </c>
      <c r="B347" s="2" t="s">
        <v>363</v>
      </c>
      <c r="C347" s="22" t="s">
        <v>755</v>
      </c>
      <c r="D347" s="2" t="s">
        <v>1452</v>
      </c>
      <c r="E347" s="2">
        <v>8217.0</v>
      </c>
      <c r="F347" s="2">
        <v>38.0</v>
      </c>
      <c r="G347" s="2" t="s">
        <v>34</v>
      </c>
      <c r="H347" s="2">
        <v>-16.6</v>
      </c>
      <c r="I347" s="2">
        <v>12.8</v>
      </c>
      <c r="J347" s="2">
        <v>3.21</v>
      </c>
      <c r="K347" s="2" t="s">
        <v>1453</v>
      </c>
      <c r="L347" s="2">
        <v>0.710099</v>
      </c>
      <c r="M347" s="5"/>
    </row>
    <row r="348" ht="12.75" customHeight="1">
      <c r="A348" s="33" t="s">
        <v>1454</v>
      </c>
      <c r="B348" s="2" t="s">
        <v>363</v>
      </c>
      <c r="C348" s="22" t="s">
        <v>161</v>
      </c>
      <c r="D348" s="2" t="s">
        <v>1459</v>
      </c>
      <c r="E348" s="2">
        <v>4959.0</v>
      </c>
      <c r="F348" s="2">
        <v>43.0</v>
      </c>
      <c r="G348" s="2" t="s">
        <v>34</v>
      </c>
      <c r="H348" s="2">
        <v>-20.0</v>
      </c>
      <c r="I348" s="2">
        <v>10.4</v>
      </c>
      <c r="J348" s="2">
        <v>3.23</v>
      </c>
      <c r="K348" s="2" t="s">
        <v>34</v>
      </c>
      <c r="L348" s="2"/>
      <c r="M348" s="5"/>
    </row>
    <row r="349" ht="12.75" customHeight="1">
      <c r="A349" s="33" t="s">
        <v>1460</v>
      </c>
      <c r="B349" s="2" t="s">
        <v>97</v>
      </c>
      <c r="C349" s="22" t="s">
        <v>1463</v>
      </c>
      <c r="D349" s="2" t="s">
        <v>34</v>
      </c>
      <c r="E349" s="2"/>
      <c r="F349" s="2"/>
      <c r="G349" s="2" t="s">
        <v>34</v>
      </c>
      <c r="H349" s="2"/>
      <c r="I349" s="2"/>
      <c r="J349" s="2"/>
      <c r="K349" s="2" t="s">
        <v>1465</v>
      </c>
      <c r="L349" s="2">
        <v>0.709715</v>
      </c>
      <c r="M349" s="5"/>
    </row>
    <row r="350" ht="12.75" customHeight="1">
      <c r="A350" s="33" t="s">
        <v>1460</v>
      </c>
      <c r="B350" s="2" t="s">
        <v>363</v>
      </c>
      <c r="C350" s="2" t="s">
        <v>2066</v>
      </c>
      <c r="D350" s="2" t="s">
        <v>1464</v>
      </c>
      <c r="E350" s="2">
        <v>6263.0</v>
      </c>
      <c r="F350" s="2">
        <v>36.0</v>
      </c>
      <c r="G350" s="2" t="s">
        <v>34</v>
      </c>
      <c r="H350" s="2">
        <v>-15.9</v>
      </c>
      <c r="I350" s="2">
        <v>12.3</v>
      </c>
      <c r="J350" s="2">
        <v>3.3</v>
      </c>
      <c r="K350" s="2" t="s">
        <v>34</v>
      </c>
      <c r="L350" s="2"/>
      <c r="M350" s="5"/>
    </row>
    <row r="351" ht="12.75" customHeight="1">
      <c r="A351" s="33" t="s">
        <v>1466</v>
      </c>
      <c r="B351" s="2" t="s">
        <v>97</v>
      </c>
      <c r="C351" s="2" t="s">
        <v>1471</v>
      </c>
      <c r="D351" s="2" t="s">
        <v>1472</v>
      </c>
      <c r="E351" s="2">
        <v>4020.0</v>
      </c>
      <c r="F351" s="2">
        <v>35.0</v>
      </c>
      <c r="G351" s="2" t="s">
        <v>34</v>
      </c>
      <c r="H351" s="2">
        <v>-21.2</v>
      </c>
      <c r="I351" s="2">
        <v>8.5</v>
      </c>
      <c r="J351" s="2">
        <v>3.27</v>
      </c>
      <c r="K351" s="2" t="s">
        <v>1473</v>
      </c>
      <c r="L351" s="2">
        <v>0.711897</v>
      </c>
      <c r="M351" s="5"/>
    </row>
    <row r="352" ht="12.75" customHeight="1">
      <c r="A352" s="33" t="s">
        <v>1474</v>
      </c>
      <c r="B352" s="2" t="s">
        <v>97</v>
      </c>
      <c r="C352" s="22" t="s">
        <v>1478</v>
      </c>
      <c r="D352" s="2" t="s">
        <v>34</v>
      </c>
      <c r="E352" s="2"/>
      <c r="F352" s="2"/>
      <c r="G352" s="2" t="s">
        <v>34</v>
      </c>
      <c r="H352" s="2"/>
      <c r="I352" s="2"/>
      <c r="J352" s="2"/>
      <c r="K352" s="2" t="s">
        <v>1480</v>
      </c>
      <c r="L352" s="2">
        <v>0.709657</v>
      </c>
      <c r="M352" s="5"/>
    </row>
    <row r="353" ht="12.75" customHeight="1">
      <c r="A353" s="33" t="s">
        <v>1474</v>
      </c>
      <c r="B353" s="2" t="s">
        <v>97</v>
      </c>
      <c r="C353" s="22" t="s">
        <v>2067</v>
      </c>
      <c r="D353" s="2" t="s">
        <v>34</v>
      </c>
      <c r="E353" s="2"/>
      <c r="F353" s="2"/>
      <c r="G353" s="2" t="s">
        <v>34</v>
      </c>
      <c r="H353" s="2"/>
      <c r="I353" s="2"/>
      <c r="J353" s="2"/>
      <c r="K353" s="2" t="s">
        <v>34</v>
      </c>
      <c r="L353" s="2"/>
      <c r="M353" s="5"/>
    </row>
    <row r="354" ht="12.75" customHeight="1">
      <c r="A354" s="33" t="s">
        <v>1474</v>
      </c>
      <c r="B354" s="2" t="s">
        <v>363</v>
      </c>
      <c r="C354" s="2" t="s">
        <v>371</v>
      </c>
      <c r="D354" s="2" t="s">
        <v>1479</v>
      </c>
      <c r="E354" s="2">
        <v>4710.0</v>
      </c>
      <c r="F354" s="2">
        <v>90.0</v>
      </c>
      <c r="G354" s="2" t="s">
        <v>34</v>
      </c>
      <c r="H354" s="2">
        <v>-20.4</v>
      </c>
      <c r="I354" s="2">
        <v>8.6</v>
      </c>
      <c r="J354" s="2">
        <v>3.1</v>
      </c>
      <c r="K354" s="2" t="s">
        <v>34</v>
      </c>
      <c r="L354" s="2"/>
      <c r="M354" s="5"/>
    </row>
    <row r="355" ht="12.75" customHeight="1">
      <c r="A355" s="33" t="s">
        <v>2068</v>
      </c>
      <c r="B355" s="2" t="s">
        <v>97</v>
      </c>
      <c r="C355" s="22" t="s">
        <v>1258</v>
      </c>
      <c r="D355" s="2" t="s">
        <v>34</v>
      </c>
      <c r="E355" s="2"/>
      <c r="F355" s="2"/>
      <c r="G355" s="2" t="s">
        <v>34</v>
      </c>
      <c r="H355" s="2"/>
      <c r="I355" s="2"/>
      <c r="J355" s="2"/>
      <c r="K355" s="2" t="s">
        <v>61</v>
      </c>
      <c r="L355" s="2">
        <v>0.711482</v>
      </c>
      <c r="M355" s="5"/>
    </row>
    <row r="356" ht="12.75" customHeight="1">
      <c r="A356" s="33" t="s">
        <v>2068</v>
      </c>
      <c r="B356" s="2" t="s">
        <v>363</v>
      </c>
      <c r="C356" s="2" t="s">
        <v>371</v>
      </c>
      <c r="D356" s="2" t="s">
        <v>60</v>
      </c>
      <c r="E356" s="2">
        <v>4650.0</v>
      </c>
      <c r="F356" s="2">
        <v>140.0</v>
      </c>
      <c r="G356" s="2" t="s">
        <v>34</v>
      </c>
      <c r="H356" s="2">
        <v>-20.4</v>
      </c>
      <c r="I356" s="2">
        <v>10.0</v>
      </c>
      <c r="J356" s="2">
        <v>3.3</v>
      </c>
      <c r="K356" s="2" t="s">
        <v>34</v>
      </c>
      <c r="L356" s="2"/>
      <c r="M356" s="5"/>
    </row>
    <row r="357" ht="12.75" customHeight="1">
      <c r="A357" s="33" t="s">
        <v>1481</v>
      </c>
      <c r="B357" s="2" t="s">
        <v>97</v>
      </c>
      <c r="C357" s="22" t="s">
        <v>725</v>
      </c>
      <c r="D357" s="2" t="s">
        <v>1486</v>
      </c>
      <c r="E357" s="2">
        <v>3014.0</v>
      </c>
      <c r="F357" s="2">
        <v>26.0</v>
      </c>
      <c r="G357" s="2" t="s">
        <v>34</v>
      </c>
      <c r="H357" s="2">
        <v>-18.4</v>
      </c>
      <c r="I357" s="2">
        <v>9.2</v>
      </c>
      <c r="J357" s="2">
        <v>3.2</v>
      </c>
      <c r="K357" s="2" t="s">
        <v>34</v>
      </c>
      <c r="L357" s="2"/>
      <c r="M357" s="5"/>
    </row>
    <row r="358" ht="12.75" customHeight="1">
      <c r="A358" s="33" t="s">
        <v>1487</v>
      </c>
      <c r="B358" s="2" t="s">
        <v>1341</v>
      </c>
      <c r="C358" s="2" t="s">
        <v>2069</v>
      </c>
      <c r="D358" s="2" t="s">
        <v>1493</v>
      </c>
      <c r="E358" s="2"/>
      <c r="F358" s="2"/>
      <c r="G358" s="2" t="s">
        <v>1953</v>
      </c>
      <c r="H358" s="2"/>
      <c r="I358" s="2"/>
      <c r="J358" s="2"/>
      <c r="K358" s="2" t="s">
        <v>34</v>
      </c>
      <c r="L358" s="2"/>
      <c r="M358" s="5"/>
    </row>
    <row r="359" ht="12.75" customHeight="1">
      <c r="A359" s="33" t="s">
        <v>1494</v>
      </c>
      <c r="B359" s="2" t="s">
        <v>1341</v>
      </c>
      <c r="C359" s="2" t="s">
        <v>2070</v>
      </c>
      <c r="D359" s="2" t="s">
        <v>1498</v>
      </c>
      <c r="E359" s="2">
        <v>5740.0</v>
      </c>
      <c r="F359" s="2">
        <v>32.0</v>
      </c>
      <c r="G359" s="2" t="s">
        <v>34</v>
      </c>
      <c r="H359" s="2">
        <v>-19.2</v>
      </c>
      <c r="I359" s="2">
        <v>10.6</v>
      </c>
      <c r="J359" s="2">
        <v>3.25</v>
      </c>
      <c r="K359" s="2" t="s">
        <v>34</v>
      </c>
      <c r="L359" s="2"/>
      <c r="M359" s="5"/>
    </row>
    <row r="360" ht="12.75" customHeight="1">
      <c r="A360" s="33" t="s">
        <v>1499</v>
      </c>
      <c r="B360" s="2" t="s">
        <v>97</v>
      </c>
      <c r="C360" s="22" t="s">
        <v>739</v>
      </c>
      <c r="D360" s="2" t="s">
        <v>1504</v>
      </c>
      <c r="E360" s="2">
        <v>6435.0</v>
      </c>
      <c r="F360" s="2">
        <v>44.0</v>
      </c>
      <c r="G360" s="2" t="s">
        <v>34</v>
      </c>
      <c r="H360" s="2">
        <v>-11.6</v>
      </c>
      <c r="I360" s="2">
        <v>14.5</v>
      </c>
      <c r="J360" s="2">
        <v>3.19</v>
      </c>
      <c r="K360" s="2" t="s">
        <v>1505</v>
      </c>
      <c r="L360" s="2">
        <v>0.709937</v>
      </c>
      <c r="M360" s="5"/>
    </row>
    <row r="361" ht="12.75" customHeight="1">
      <c r="A361" s="33" t="s">
        <v>1506</v>
      </c>
      <c r="B361" s="2" t="s">
        <v>97</v>
      </c>
      <c r="C361" s="2" t="s">
        <v>210</v>
      </c>
      <c r="D361" s="2" t="s">
        <v>1513</v>
      </c>
      <c r="E361" s="2">
        <v>3248.0</v>
      </c>
      <c r="F361" s="2">
        <v>32.0</v>
      </c>
      <c r="G361" s="2" t="s">
        <v>34</v>
      </c>
      <c r="H361" s="2">
        <v>-20.9</v>
      </c>
      <c r="I361" s="2">
        <v>9.1</v>
      </c>
      <c r="J361" s="2">
        <v>3.19</v>
      </c>
      <c r="K361" s="2" t="s">
        <v>1514</v>
      </c>
      <c r="L361" s="2">
        <v>0.715068</v>
      </c>
      <c r="M361" s="5"/>
    </row>
    <row r="362" ht="12.75" customHeight="1">
      <c r="A362" s="33" t="s">
        <v>2071</v>
      </c>
      <c r="B362" s="2" t="s">
        <v>363</v>
      </c>
      <c r="C362" s="22" t="s">
        <v>161</v>
      </c>
      <c r="D362" s="2" t="s">
        <v>2072</v>
      </c>
      <c r="E362" s="2"/>
      <c r="F362" s="2"/>
      <c r="G362" s="2" t="s">
        <v>1953</v>
      </c>
      <c r="H362" s="2"/>
      <c r="I362" s="2"/>
      <c r="J362" s="2"/>
      <c r="K362" s="2" t="s">
        <v>34</v>
      </c>
      <c r="L362" s="2"/>
      <c r="M362" s="5"/>
    </row>
    <row r="363" ht="12.75" customHeight="1">
      <c r="A363" s="33" t="s">
        <v>2071</v>
      </c>
      <c r="B363" s="2" t="s">
        <v>363</v>
      </c>
      <c r="C363" s="22" t="s">
        <v>161</v>
      </c>
      <c r="D363" s="2" t="s">
        <v>1522</v>
      </c>
      <c r="E363" s="2"/>
      <c r="F363" s="2"/>
      <c r="G363" s="2" t="s">
        <v>1953</v>
      </c>
      <c r="H363" s="2"/>
      <c r="I363" s="2"/>
      <c r="J363" s="2"/>
      <c r="K363" s="2" t="s">
        <v>34</v>
      </c>
      <c r="L363" s="2"/>
      <c r="M363" s="5"/>
    </row>
    <row r="364" ht="12.75" customHeight="1">
      <c r="A364" s="33" t="s">
        <v>1523</v>
      </c>
      <c r="B364" s="2" t="s">
        <v>363</v>
      </c>
      <c r="C364" s="22" t="s">
        <v>755</v>
      </c>
      <c r="D364" s="2" t="s">
        <v>2073</v>
      </c>
      <c r="E364" s="2"/>
      <c r="F364" s="2"/>
      <c r="G364" s="2" t="s">
        <v>1953</v>
      </c>
      <c r="H364" s="2"/>
      <c r="I364" s="2"/>
      <c r="J364" s="2"/>
      <c r="K364" s="2" t="s">
        <v>34</v>
      </c>
      <c r="L364" s="2"/>
      <c r="M364" s="5"/>
    </row>
    <row r="365" ht="12.75" customHeight="1">
      <c r="A365" s="33" t="s">
        <v>1523</v>
      </c>
      <c r="B365" s="2" t="s">
        <v>363</v>
      </c>
      <c r="C365" s="22" t="s">
        <v>755</v>
      </c>
      <c r="D365" s="2" t="s">
        <v>1527</v>
      </c>
      <c r="E365" s="2">
        <v>8379.0</v>
      </c>
      <c r="F365" s="2">
        <v>29.0</v>
      </c>
      <c r="G365" s="2" t="s">
        <v>34</v>
      </c>
      <c r="H365" s="22">
        <v>-19.02</v>
      </c>
      <c r="I365" s="22">
        <v>10.97</v>
      </c>
      <c r="J365" s="2">
        <v>3.4</v>
      </c>
      <c r="K365" s="2" t="s">
        <v>34</v>
      </c>
      <c r="L365" s="2"/>
      <c r="M365" s="5"/>
    </row>
    <row r="366" ht="12.75" customHeight="1">
      <c r="A366" s="33" t="s">
        <v>1528</v>
      </c>
      <c r="B366" s="2" t="s">
        <v>363</v>
      </c>
      <c r="C366" s="22" t="s">
        <v>161</v>
      </c>
      <c r="D366" s="2" t="s">
        <v>2074</v>
      </c>
      <c r="E366" s="2">
        <v>8353.0</v>
      </c>
      <c r="F366" s="2">
        <v>37.0</v>
      </c>
      <c r="G366" s="2" t="s">
        <v>34</v>
      </c>
      <c r="H366" s="2">
        <v>-17.65</v>
      </c>
      <c r="I366" s="2">
        <v>11.02</v>
      </c>
      <c r="J366" s="2">
        <v>3.5</v>
      </c>
      <c r="K366" s="2" t="s">
        <v>34</v>
      </c>
      <c r="L366" s="2"/>
      <c r="M366" s="5"/>
    </row>
    <row r="367" ht="12.75" customHeight="1">
      <c r="A367" s="33" t="s">
        <v>1528</v>
      </c>
      <c r="B367" s="2" t="s">
        <v>363</v>
      </c>
      <c r="C367" s="22" t="s">
        <v>161</v>
      </c>
      <c r="D367" s="2" t="s">
        <v>2075</v>
      </c>
      <c r="E367" s="2">
        <v>8271.0</v>
      </c>
      <c r="F367" s="2">
        <v>34.0</v>
      </c>
      <c r="G367" s="2" t="s">
        <v>34</v>
      </c>
      <c r="H367" s="2">
        <v>-17.03</v>
      </c>
      <c r="I367" s="2">
        <v>10.96</v>
      </c>
      <c r="J367" s="2">
        <v>3.5</v>
      </c>
      <c r="K367" s="2" t="s">
        <v>34</v>
      </c>
      <c r="L367" s="2"/>
      <c r="M367" s="5"/>
    </row>
    <row r="368" ht="12.75" customHeight="1">
      <c r="A368" s="33" t="s">
        <v>1528</v>
      </c>
      <c r="B368" s="2" t="s">
        <v>363</v>
      </c>
      <c r="C368" s="22" t="s">
        <v>161</v>
      </c>
      <c r="D368" s="2" t="s">
        <v>2076</v>
      </c>
      <c r="E368" s="2"/>
      <c r="F368" s="2"/>
      <c r="G368" s="2" t="s">
        <v>1953</v>
      </c>
      <c r="H368" s="2"/>
      <c r="I368" s="2"/>
      <c r="J368" s="2"/>
      <c r="K368" s="2" t="s">
        <v>34</v>
      </c>
      <c r="L368" s="2"/>
      <c r="M368" s="5"/>
    </row>
    <row r="369" ht="12.75" customHeight="1">
      <c r="A369" s="33" t="s">
        <v>1531</v>
      </c>
      <c r="B369" s="2" t="s">
        <v>97</v>
      </c>
      <c r="C369" s="22" t="s">
        <v>1478</v>
      </c>
      <c r="D369" s="2" t="s">
        <v>34</v>
      </c>
      <c r="E369" s="2"/>
      <c r="F369" s="2"/>
      <c r="G369" s="2" t="s">
        <v>34</v>
      </c>
      <c r="H369" s="2"/>
      <c r="I369" s="2"/>
      <c r="J369" s="2"/>
      <c r="K369" s="2" t="s">
        <v>1535</v>
      </c>
      <c r="L369" s="2">
        <v>0.70949</v>
      </c>
      <c r="M369" s="5"/>
    </row>
    <row r="370" ht="12.75" customHeight="1">
      <c r="A370" s="33" t="s">
        <v>1531</v>
      </c>
      <c r="B370" s="2" t="s">
        <v>363</v>
      </c>
      <c r="C370" s="2" t="s">
        <v>1923</v>
      </c>
      <c r="D370" s="2" t="s">
        <v>1534</v>
      </c>
      <c r="E370" s="2">
        <v>6310.0</v>
      </c>
      <c r="F370" s="2">
        <v>60.0</v>
      </c>
      <c r="G370" s="2" t="s">
        <v>34</v>
      </c>
      <c r="H370" s="2">
        <v>-11.72</v>
      </c>
      <c r="I370" s="2">
        <v>14.45</v>
      </c>
      <c r="J370" s="2"/>
      <c r="K370" s="2" t="s">
        <v>34</v>
      </c>
      <c r="L370" s="2"/>
      <c r="M370" s="5"/>
    </row>
    <row r="371" ht="12.75" customHeight="1">
      <c r="A371" s="33" t="s">
        <v>1536</v>
      </c>
      <c r="B371" s="2" t="s">
        <v>97</v>
      </c>
      <c r="C371" s="22" t="s">
        <v>725</v>
      </c>
      <c r="D371" s="2" t="s">
        <v>34</v>
      </c>
      <c r="E371" s="2"/>
      <c r="F371" s="2"/>
      <c r="G371" s="2" t="s">
        <v>34</v>
      </c>
      <c r="H371" s="2"/>
      <c r="I371" s="2"/>
      <c r="J371" s="2"/>
      <c r="K371" s="2" t="s">
        <v>34</v>
      </c>
      <c r="L371" s="2"/>
      <c r="M371" s="5"/>
    </row>
    <row r="372" ht="12.75" customHeight="1">
      <c r="A372" s="33" t="s">
        <v>1542</v>
      </c>
      <c r="B372" s="2" t="s">
        <v>97</v>
      </c>
      <c r="C372" s="22" t="s">
        <v>725</v>
      </c>
      <c r="D372" s="2" t="s">
        <v>34</v>
      </c>
      <c r="E372" s="2"/>
      <c r="F372" s="2"/>
      <c r="G372" s="2" t="s">
        <v>34</v>
      </c>
      <c r="H372" s="2"/>
      <c r="I372" s="2"/>
      <c r="J372" s="2"/>
      <c r="K372" s="2" t="s">
        <v>34</v>
      </c>
      <c r="L372" s="2"/>
      <c r="M372" s="5"/>
    </row>
    <row r="373" ht="12.75" customHeight="1">
      <c r="A373" s="33" t="s">
        <v>1547</v>
      </c>
      <c r="B373" s="2" t="s">
        <v>97</v>
      </c>
      <c r="C373" s="22" t="s">
        <v>725</v>
      </c>
      <c r="D373" s="2" t="s">
        <v>1552</v>
      </c>
      <c r="E373" s="2">
        <v>4661.0</v>
      </c>
      <c r="F373" s="2">
        <v>30.0</v>
      </c>
      <c r="G373" s="2" t="s">
        <v>34</v>
      </c>
      <c r="H373" s="2"/>
      <c r="I373" s="2"/>
      <c r="J373" s="2"/>
      <c r="K373" s="2" t="s">
        <v>34</v>
      </c>
      <c r="L373" s="2"/>
      <c r="M373" s="5"/>
    </row>
    <row r="374" ht="12.75" customHeight="1">
      <c r="A374" s="33" t="s">
        <v>1553</v>
      </c>
      <c r="B374" s="2" t="s">
        <v>97</v>
      </c>
      <c r="C374" s="22" t="s">
        <v>725</v>
      </c>
      <c r="D374" s="2" t="s">
        <v>34</v>
      </c>
      <c r="E374" s="2"/>
      <c r="F374" s="2"/>
      <c r="G374" s="2" t="s">
        <v>34</v>
      </c>
      <c r="H374" s="2"/>
      <c r="I374" s="2"/>
      <c r="J374" s="2"/>
      <c r="K374" s="2" t="s">
        <v>34</v>
      </c>
      <c r="L374" s="2"/>
      <c r="M374" s="5"/>
    </row>
    <row r="375" ht="12.75" customHeight="1">
      <c r="A375" s="33" t="s">
        <v>1553</v>
      </c>
      <c r="B375" s="2" t="s">
        <v>97</v>
      </c>
      <c r="C375" s="22" t="s">
        <v>725</v>
      </c>
      <c r="D375" s="2" t="s">
        <v>1558</v>
      </c>
      <c r="E375" s="2">
        <v>6499.0</v>
      </c>
      <c r="F375" s="2">
        <v>41.0</v>
      </c>
      <c r="G375" s="2" t="s">
        <v>34</v>
      </c>
      <c r="H375" s="2">
        <v>-20.2</v>
      </c>
      <c r="I375" s="2">
        <v>9.2</v>
      </c>
      <c r="J375" s="2">
        <v>3.23</v>
      </c>
      <c r="K375" s="2" t="s">
        <v>34</v>
      </c>
      <c r="L375" s="2"/>
      <c r="M375" s="5"/>
    </row>
    <row r="376" ht="12.75" customHeight="1">
      <c r="A376" s="33" t="s">
        <v>1559</v>
      </c>
      <c r="B376" s="2" t="s">
        <v>97</v>
      </c>
      <c r="C376" s="22" t="s">
        <v>725</v>
      </c>
      <c r="D376" s="2" t="s">
        <v>1565</v>
      </c>
      <c r="E376" s="2">
        <v>6781.0</v>
      </c>
      <c r="F376" s="2">
        <v>35.0</v>
      </c>
      <c r="G376" s="2" t="s">
        <v>34</v>
      </c>
      <c r="H376" s="2">
        <v>-19.6</v>
      </c>
      <c r="I376" s="2">
        <v>13.4</v>
      </c>
      <c r="J376" s="2">
        <v>3.2</v>
      </c>
      <c r="K376" s="2" t="s">
        <v>34</v>
      </c>
      <c r="L376" s="2"/>
      <c r="M376" s="5"/>
    </row>
    <row r="377" ht="12.75" customHeight="1">
      <c r="A377" s="33" t="s">
        <v>1566</v>
      </c>
      <c r="B377" s="2" t="s">
        <v>97</v>
      </c>
      <c r="C377" s="22" t="s">
        <v>725</v>
      </c>
      <c r="D377" s="2" t="s">
        <v>1569</v>
      </c>
      <c r="E377" s="2">
        <v>6678.0</v>
      </c>
      <c r="F377" s="2">
        <v>37.0</v>
      </c>
      <c r="G377" s="2" t="s">
        <v>34</v>
      </c>
      <c r="H377" s="2">
        <v>-19.5</v>
      </c>
      <c r="I377" s="2">
        <v>13.6</v>
      </c>
      <c r="J377" s="2">
        <v>3.18</v>
      </c>
      <c r="K377" s="2" t="s">
        <v>34</v>
      </c>
      <c r="L377" s="2"/>
      <c r="M377" s="5"/>
    </row>
    <row r="378" ht="12.75" customHeight="1">
      <c r="A378" s="33" t="s">
        <v>1570</v>
      </c>
      <c r="B378" s="2" t="s">
        <v>1341</v>
      </c>
      <c r="C378" s="2" t="s">
        <v>2077</v>
      </c>
      <c r="D378" s="2" t="s">
        <v>1577</v>
      </c>
      <c r="E378" s="2">
        <v>4767.0</v>
      </c>
      <c r="F378" s="2">
        <v>33.0</v>
      </c>
      <c r="G378" s="2" t="s">
        <v>34</v>
      </c>
      <c r="H378" s="2">
        <v>-21.0</v>
      </c>
      <c r="I378" s="2">
        <v>10.2</v>
      </c>
      <c r="J378" s="2">
        <v>3.23</v>
      </c>
      <c r="K378" s="2" t="s">
        <v>34</v>
      </c>
      <c r="L378" s="2"/>
      <c r="M378" s="5"/>
    </row>
    <row r="379" ht="12.75" customHeight="1">
      <c r="A379" s="33" t="s">
        <v>1578</v>
      </c>
      <c r="B379" s="2" t="s">
        <v>363</v>
      </c>
      <c r="C379" s="2" t="s">
        <v>1931</v>
      </c>
      <c r="D379" s="2" t="s">
        <v>2078</v>
      </c>
      <c r="E379" s="2">
        <v>5790.0</v>
      </c>
      <c r="F379" s="2">
        <v>95.0</v>
      </c>
      <c r="G379" s="2" t="s">
        <v>34</v>
      </c>
      <c r="H379" s="2">
        <v>-12.1</v>
      </c>
      <c r="I379" s="2"/>
      <c r="J379" s="2"/>
      <c r="K379" s="2" t="s">
        <v>34</v>
      </c>
      <c r="L379" s="2"/>
      <c r="M379" s="5"/>
    </row>
    <row r="380" ht="12.75" customHeight="1">
      <c r="A380" s="33" t="s">
        <v>1578</v>
      </c>
      <c r="B380" s="2" t="s">
        <v>363</v>
      </c>
      <c r="C380" s="2" t="s">
        <v>1931</v>
      </c>
      <c r="D380" s="2" t="s">
        <v>1583</v>
      </c>
      <c r="E380" s="2">
        <v>5800.0</v>
      </c>
      <c r="F380" s="2">
        <v>35.0</v>
      </c>
      <c r="G380" s="2" t="s">
        <v>34</v>
      </c>
      <c r="H380" s="2">
        <v>-11.8</v>
      </c>
      <c r="I380" s="2">
        <v>15.3</v>
      </c>
      <c r="J380" s="2">
        <v>3.2</v>
      </c>
      <c r="K380" s="2" t="s">
        <v>34</v>
      </c>
      <c r="L380" s="2"/>
      <c r="M380" s="5"/>
    </row>
    <row r="381" ht="12.75" customHeight="1">
      <c r="A381" s="33" t="s">
        <v>1578</v>
      </c>
      <c r="B381" s="2" t="s">
        <v>97</v>
      </c>
      <c r="C381" s="22" t="s">
        <v>1582</v>
      </c>
      <c r="D381" s="2" t="s">
        <v>34</v>
      </c>
      <c r="E381" s="2"/>
      <c r="F381" s="2"/>
      <c r="G381" s="2" t="s">
        <v>34</v>
      </c>
      <c r="H381" s="2"/>
      <c r="I381" s="2"/>
      <c r="J381" s="2"/>
      <c r="K381" s="2" t="s">
        <v>1584</v>
      </c>
      <c r="L381" s="2">
        <v>0.709362</v>
      </c>
      <c r="M381" s="5"/>
    </row>
    <row r="382" ht="12.75" customHeight="1">
      <c r="A382" s="33" t="s">
        <v>1585</v>
      </c>
      <c r="B382" s="2" t="s">
        <v>1341</v>
      </c>
      <c r="C382" s="22" t="s">
        <v>2079</v>
      </c>
      <c r="D382" s="2" t="s">
        <v>1590</v>
      </c>
      <c r="E382" s="2">
        <v>5496.0</v>
      </c>
      <c r="F382" s="2">
        <v>57.0</v>
      </c>
      <c r="G382" s="2" t="s">
        <v>34</v>
      </c>
      <c r="H382" s="2">
        <v>-10.1</v>
      </c>
      <c r="I382" s="2">
        <v>14.5</v>
      </c>
      <c r="J382" s="2">
        <v>3.2</v>
      </c>
      <c r="K382" s="2" t="s">
        <v>1591</v>
      </c>
      <c r="L382" s="2">
        <v>0.709548</v>
      </c>
      <c r="M382" s="5"/>
    </row>
    <row r="383" ht="12.75" customHeight="1">
      <c r="A383" s="33" t="s">
        <v>1592</v>
      </c>
      <c r="B383" s="2" t="s">
        <v>97</v>
      </c>
      <c r="C383" s="22" t="s">
        <v>1596</v>
      </c>
      <c r="D383" s="2" t="s">
        <v>34</v>
      </c>
      <c r="E383" s="2"/>
      <c r="F383" s="2"/>
      <c r="G383" s="2" t="s">
        <v>34</v>
      </c>
      <c r="H383" s="2"/>
      <c r="I383" s="2"/>
      <c r="J383" s="2"/>
      <c r="K383" s="2" t="s">
        <v>1599</v>
      </c>
      <c r="L383" s="2">
        <v>0.709419</v>
      </c>
      <c r="M383" s="5"/>
    </row>
    <row r="384" ht="12.75" customHeight="1">
      <c r="A384" s="33" t="s">
        <v>1592</v>
      </c>
      <c r="B384" s="2" t="s">
        <v>363</v>
      </c>
      <c r="C384" s="2" t="s">
        <v>1928</v>
      </c>
      <c r="D384" s="2" t="s">
        <v>1598</v>
      </c>
      <c r="E384" s="2">
        <v>5821.0</v>
      </c>
      <c r="F384" s="2">
        <v>37.0</v>
      </c>
      <c r="G384" s="2" t="s">
        <v>34</v>
      </c>
      <c r="H384" s="2">
        <v>-10.5</v>
      </c>
      <c r="I384" s="2">
        <v>14.5</v>
      </c>
      <c r="J384" s="2"/>
      <c r="K384" s="2" t="s">
        <v>34</v>
      </c>
      <c r="L384" s="2"/>
      <c r="M384" s="5"/>
    </row>
    <row r="385" ht="12.75" customHeight="1">
      <c r="A385" s="33" t="s">
        <v>1600</v>
      </c>
      <c r="B385" s="2" t="s">
        <v>1341</v>
      </c>
      <c r="C385" s="2" t="s">
        <v>1604</v>
      </c>
      <c r="D385" s="2" t="s">
        <v>1605</v>
      </c>
      <c r="E385" s="2">
        <v>6289.0</v>
      </c>
      <c r="F385" s="2">
        <v>45.0</v>
      </c>
      <c r="G385" s="2" t="s">
        <v>34</v>
      </c>
      <c r="H385" s="2">
        <v>-10.1</v>
      </c>
      <c r="I385" s="2">
        <v>12.9</v>
      </c>
      <c r="J385" s="2"/>
      <c r="K385" s="2" t="s">
        <v>1606</v>
      </c>
      <c r="L385" s="2">
        <v>0.709848</v>
      </c>
      <c r="M385" s="5"/>
    </row>
    <row r="386" ht="12.75" customHeight="1">
      <c r="A386" s="33" t="s">
        <v>1607</v>
      </c>
      <c r="B386" s="2" t="s">
        <v>97</v>
      </c>
      <c r="C386" s="22" t="s">
        <v>725</v>
      </c>
      <c r="D386" s="2" t="s">
        <v>2080</v>
      </c>
      <c r="E386" s="2">
        <v>3448.0</v>
      </c>
      <c r="F386" s="2">
        <v>37.0</v>
      </c>
      <c r="G386" s="2" t="s">
        <v>34</v>
      </c>
      <c r="H386" s="2">
        <v>-19.7</v>
      </c>
      <c r="I386" s="2">
        <v>8.3</v>
      </c>
      <c r="J386" s="2">
        <v>3.17</v>
      </c>
      <c r="K386" s="2" t="s">
        <v>1610</v>
      </c>
      <c r="L386" s="2">
        <v>0.70985</v>
      </c>
      <c r="M386" s="5"/>
    </row>
    <row r="387" ht="12.75" customHeight="1">
      <c r="A387" s="33" t="s">
        <v>1607</v>
      </c>
      <c r="B387" s="2" t="s">
        <v>97</v>
      </c>
      <c r="C387" s="22" t="s">
        <v>725</v>
      </c>
      <c r="D387" s="2" t="s">
        <v>2081</v>
      </c>
      <c r="E387" s="2">
        <v>3425.0</v>
      </c>
      <c r="F387" s="2">
        <v>59.0</v>
      </c>
      <c r="G387" s="2" t="s">
        <v>34</v>
      </c>
      <c r="H387" s="2">
        <v>-18.8</v>
      </c>
      <c r="I387" s="2">
        <v>9.3</v>
      </c>
      <c r="J387" s="2">
        <v>3.19</v>
      </c>
      <c r="K387" s="2" t="s">
        <v>1610</v>
      </c>
      <c r="L387" s="2">
        <v>0.70985</v>
      </c>
      <c r="M387" s="5"/>
    </row>
    <row r="388" ht="12.75" customHeight="1">
      <c r="A388" s="33" t="s">
        <v>1611</v>
      </c>
      <c r="B388" s="2" t="s">
        <v>97</v>
      </c>
      <c r="C388" s="22" t="s">
        <v>1057</v>
      </c>
      <c r="D388" s="2" t="s">
        <v>1617</v>
      </c>
      <c r="E388" s="2">
        <v>3568.0</v>
      </c>
      <c r="F388" s="2">
        <v>51.0</v>
      </c>
      <c r="G388" s="2" t="s">
        <v>34</v>
      </c>
      <c r="H388" s="2">
        <v>-20.4</v>
      </c>
      <c r="I388" s="2">
        <v>12.1</v>
      </c>
      <c r="J388" s="2">
        <v>3.17</v>
      </c>
      <c r="K388" s="2" t="s">
        <v>1618</v>
      </c>
      <c r="L388" s="2">
        <v>0.709659</v>
      </c>
      <c r="M388" s="5"/>
    </row>
    <row r="389" ht="12.75" customHeight="1">
      <c r="A389" s="33" t="s">
        <v>1619</v>
      </c>
      <c r="B389" s="2" t="s">
        <v>97</v>
      </c>
      <c r="C389" s="22" t="s">
        <v>1104</v>
      </c>
      <c r="D389" s="2" t="s">
        <v>1622</v>
      </c>
      <c r="E389" s="2">
        <v>3756.0</v>
      </c>
      <c r="F389" s="2">
        <v>29.0</v>
      </c>
      <c r="G389" s="2" t="s">
        <v>34</v>
      </c>
      <c r="H389" s="2">
        <v>-20.8</v>
      </c>
      <c r="I389" s="2">
        <v>9.5</v>
      </c>
      <c r="J389" s="2">
        <v>3.17</v>
      </c>
      <c r="K389" s="2" t="s">
        <v>1623</v>
      </c>
      <c r="L389" s="2">
        <v>0.715245</v>
      </c>
      <c r="M389" s="5"/>
    </row>
    <row r="390" ht="12.75" customHeight="1">
      <c r="A390" s="33" t="s">
        <v>1624</v>
      </c>
      <c r="B390" s="2" t="s">
        <v>1341</v>
      </c>
      <c r="C390" s="22" t="s">
        <v>1628</v>
      </c>
      <c r="D390" s="2" t="s">
        <v>1629</v>
      </c>
      <c r="E390" s="2">
        <v>4688.0</v>
      </c>
      <c r="F390" s="2">
        <v>31.0</v>
      </c>
      <c r="G390" s="2" t="s">
        <v>34</v>
      </c>
      <c r="H390" s="2">
        <v>-20.0</v>
      </c>
      <c r="I390" s="2">
        <v>11.0</v>
      </c>
      <c r="J390" s="2">
        <v>3.23</v>
      </c>
      <c r="K390" s="2" t="s">
        <v>1630</v>
      </c>
      <c r="L390" s="2">
        <v>0.710525</v>
      </c>
      <c r="M390" s="5"/>
    </row>
    <row r="391" ht="12.75" customHeight="1">
      <c r="A391" s="33" t="s">
        <v>1631</v>
      </c>
      <c r="B391" s="2" t="s">
        <v>97</v>
      </c>
      <c r="C391" s="22" t="s">
        <v>2082</v>
      </c>
      <c r="D391" s="2" t="s">
        <v>34</v>
      </c>
      <c r="E391" s="2"/>
      <c r="F391" s="2"/>
      <c r="G391" s="2" t="s">
        <v>34</v>
      </c>
      <c r="H391" s="2"/>
      <c r="I391" s="2"/>
      <c r="J391" s="2"/>
      <c r="K391" s="2" t="s">
        <v>2083</v>
      </c>
      <c r="L391" s="2">
        <v>0.709742</v>
      </c>
      <c r="M391" s="5"/>
    </row>
    <row r="392" ht="12.75" customHeight="1">
      <c r="A392" s="33" t="s">
        <v>1631</v>
      </c>
      <c r="B392" s="2" t="s">
        <v>97</v>
      </c>
      <c r="C392" s="22" t="s">
        <v>2082</v>
      </c>
      <c r="D392" s="2" t="s">
        <v>34</v>
      </c>
      <c r="E392" s="2"/>
      <c r="F392" s="2"/>
      <c r="G392" s="2" t="s">
        <v>34</v>
      </c>
      <c r="H392" s="2"/>
      <c r="I392" s="2"/>
      <c r="J392" s="2"/>
      <c r="K392" s="2" t="s">
        <v>1635</v>
      </c>
      <c r="L392" s="2">
        <v>0.709742</v>
      </c>
      <c r="M392" s="5"/>
    </row>
    <row r="393" ht="12.75" customHeight="1">
      <c r="A393" s="33" t="s">
        <v>1631</v>
      </c>
      <c r="B393" s="2" t="s">
        <v>363</v>
      </c>
      <c r="C393" s="2" t="s">
        <v>2084</v>
      </c>
      <c r="D393" s="2" t="s">
        <v>1634</v>
      </c>
      <c r="E393" s="2">
        <v>4743.0</v>
      </c>
      <c r="F393" s="2">
        <v>31.0</v>
      </c>
      <c r="G393" s="2" t="s">
        <v>34</v>
      </c>
      <c r="H393" s="2">
        <v>-21.1</v>
      </c>
      <c r="I393" s="2">
        <v>9.7</v>
      </c>
      <c r="J393" s="2">
        <v>32.0</v>
      </c>
      <c r="K393" s="2" t="s">
        <v>34</v>
      </c>
      <c r="L393" s="2"/>
      <c r="M393" s="5"/>
    </row>
    <row r="394" ht="12.75" customHeight="1">
      <c r="A394" s="33" t="s">
        <v>1636</v>
      </c>
      <c r="B394" s="2" t="s">
        <v>97</v>
      </c>
      <c r="C394" s="22" t="s">
        <v>1253</v>
      </c>
      <c r="D394" s="2" t="s">
        <v>1640</v>
      </c>
      <c r="E394" s="2">
        <v>3837.0</v>
      </c>
      <c r="F394" s="2">
        <v>30.0</v>
      </c>
      <c r="G394" s="2" t="s">
        <v>34</v>
      </c>
      <c r="H394" s="2">
        <v>-21.1</v>
      </c>
      <c r="I394" s="2">
        <v>9.1</v>
      </c>
      <c r="J394" s="2">
        <v>3.19</v>
      </c>
      <c r="K394" s="2" t="s">
        <v>34</v>
      </c>
      <c r="L394" s="2"/>
      <c r="M394" s="5"/>
    </row>
    <row r="395" ht="12.75" customHeight="1">
      <c r="A395" s="33" t="s">
        <v>1641</v>
      </c>
      <c r="B395" s="2" t="s">
        <v>97</v>
      </c>
      <c r="C395" s="22" t="s">
        <v>1644</v>
      </c>
      <c r="D395" s="2" t="s">
        <v>1646</v>
      </c>
      <c r="E395" s="2">
        <v>3699.0</v>
      </c>
      <c r="F395" s="2">
        <v>35.0</v>
      </c>
      <c r="G395" s="2" t="s">
        <v>34</v>
      </c>
      <c r="H395" s="2">
        <v>-19.9</v>
      </c>
      <c r="I395" s="2">
        <v>11.5</v>
      </c>
      <c r="J395" s="2">
        <v>3.24</v>
      </c>
      <c r="K395" s="2" t="s">
        <v>1647</v>
      </c>
      <c r="L395" s="2">
        <v>0.709385</v>
      </c>
      <c r="M395" s="5"/>
    </row>
    <row r="396" ht="12.75" customHeight="1">
      <c r="A396" s="33" t="s">
        <v>1648</v>
      </c>
      <c r="B396" s="2" t="s">
        <v>1341</v>
      </c>
      <c r="C396" s="22" t="s">
        <v>2085</v>
      </c>
      <c r="D396" s="2" t="s">
        <v>1653</v>
      </c>
      <c r="E396" s="2">
        <v>3803.0</v>
      </c>
      <c r="F396" s="2">
        <v>36.0</v>
      </c>
      <c r="G396" s="2" t="s">
        <v>34</v>
      </c>
      <c r="H396" s="2">
        <v>-20.5</v>
      </c>
      <c r="I396" s="2">
        <v>11.1</v>
      </c>
      <c r="J396" s="2">
        <v>3.24</v>
      </c>
      <c r="K396" s="2" t="s">
        <v>1654</v>
      </c>
      <c r="L396" s="2">
        <v>0.711054</v>
      </c>
      <c r="M396" s="5"/>
    </row>
    <row r="397" ht="12.75" customHeight="1">
      <c r="A397" s="33" t="s">
        <v>1655</v>
      </c>
      <c r="B397" s="2" t="s">
        <v>97</v>
      </c>
      <c r="C397" s="22" t="s">
        <v>760</v>
      </c>
      <c r="D397" s="2" t="s">
        <v>1658</v>
      </c>
      <c r="E397" s="2">
        <v>3936.0</v>
      </c>
      <c r="F397" s="2">
        <v>28.0</v>
      </c>
      <c r="G397" s="2" t="s">
        <v>34</v>
      </c>
      <c r="H397" s="2">
        <v>-21.1</v>
      </c>
      <c r="I397" s="2">
        <v>8.9</v>
      </c>
      <c r="J397" s="2">
        <v>3.18</v>
      </c>
      <c r="K397" s="2" t="s">
        <v>1659</v>
      </c>
      <c r="L397" s="2">
        <v>0.710709</v>
      </c>
      <c r="M397" s="5"/>
    </row>
    <row r="398" ht="12.75" customHeight="1">
      <c r="A398" s="33" t="s">
        <v>1660</v>
      </c>
      <c r="B398" s="2" t="s">
        <v>1341</v>
      </c>
      <c r="C398" s="22" t="s">
        <v>2086</v>
      </c>
      <c r="D398" s="2" t="s">
        <v>1666</v>
      </c>
      <c r="E398" s="2">
        <v>3710.0</v>
      </c>
      <c r="F398" s="2">
        <v>35.0</v>
      </c>
      <c r="G398" s="2" t="s">
        <v>34</v>
      </c>
      <c r="H398" s="2">
        <v>-20.5</v>
      </c>
      <c r="I398" s="2">
        <v>9.7</v>
      </c>
      <c r="J398" s="2">
        <v>3.19</v>
      </c>
      <c r="K398" s="2" t="s">
        <v>1667</v>
      </c>
      <c r="L398" s="2">
        <v>0.711382</v>
      </c>
      <c r="M398" s="5"/>
    </row>
    <row r="399" ht="12.75" customHeight="1">
      <c r="A399" s="33" t="s">
        <v>1668</v>
      </c>
      <c r="B399" s="2" t="s">
        <v>363</v>
      </c>
      <c r="C399" s="2" t="s">
        <v>2087</v>
      </c>
      <c r="D399" s="2" t="s">
        <v>1673</v>
      </c>
      <c r="E399" s="2">
        <v>4774.0</v>
      </c>
      <c r="F399" s="2">
        <v>52.0</v>
      </c>
      <c r="G399" s="2" t="s">
        <v>34</v>
      </c>
      <c r="H399" s="2">
        <v>-20.1</v>
      </c>
      <c r="I399" s="2">
        <v>10.6</v>
      </c>
      <c r="J399" s="2">
        <v>3.25</v>
      </c>
      <c r="K399" s="2" t="s">
        <v>1674</v>
      </c>
      <c r="L399" s="2">
        <v>0.710411</v>
      </c>
      <c r="M399" s="5"/>
    </row>
    <row r="400" ht="12.75" customHeight="1">
      <c r="A400" s="33" t="s">
        <v>1675</v>
      </c>
      <c r="B400" s="2" t="s">
        <v>1341</v>
      </c>
      <c r="C400" s="22" t="s">
        <v>1679</v>
      </c>
      <c r="D400" s="2" t="s">
        <v>1680</v>
      </c>
      <c r="E400" s="2">
        <v>4647.0</v>
      </c>
      <c r="F400" s="2">
        <v>31.0</v>
      </c>
      <c r="G400" s="2" t="s">
        <v>34</v>
      </c>
      <c r="H400" s="2">
        <v>-20.8</v>
      </c>
      <c r="I400" s="2">
        <v>8.7</v>
      </c>
      <c r="J400" s="2">
        <v>3.19</v>
      </c>
      <c r="K400" s="2" t="s">
        <v>1681</v>
      </c>
      <c r="L400" s="2">
        <v>0.710284</v>
      </c>
      <c r="M400" s="5"/>
    </row>
    <row r="401" ht="12.75" customHeight="1">
      <c r="A401" s="33" t="s">
        <v>1682</v>
      </c>
      <c r="B401" s="2" t="s">
        <v>1341</v>
      </c>
      <c r="C401" s="2" t="s">
        <v>1685</v>
      </c>
      <c r="D401" s="2" t="s">
        <v>1686</v>
      </c>
      <c r="E401" s="2">
        <v>4939.0</v>
      </c>
      <c r="F401" s="2">
        <v>45.0</v>
      </c>
      <c r="G401" s="2" t="s">
        <v>34</v>
      </c>
      <c r="H401" s="2">
        <v>-20.5</v>
      </c>
      <c r="I401" s="2">
        <v>9.6</v>
      </c>
      <c r="J401" s="2">
        <v>3.23</v>
      </c>
      <c r="K401" s="2" t="s">
        <v>1687</v>
      </c>
      <c r="L401" s="2">
        <v>0.710722</v>
      </c>
      <c r="M401" s="5"/>
    </row>
    <row r="402" ht="12.75" customHeight="1">
      <c r="A402" s="33" t="s">
        <v>1688</v>
      </c>
      <c r="B402" s="2" t="s">
        <v>1341</v>
      </c>
      <c r="C402" s="2" t="s">
        <v>1692</v>
      </c>
      <c r="D402" s="2" t="s">
        <v>1694</v>
      </c>
      <c r="E402" s="2">
        <v>4698.0</v>
      </c>
      <c r="F402" s="2">
        <v>32.0</v>
      </c>
      <c r="G402" s="2" t="s">
        <v>34</v>
      </c>
      <c r="H402" s="2">
        <v>-20.7</v>
      </c>
      <c r="I402" s="2">
        <v>8.5</v>
      </c>
      <c r="J402" s="2">
        <v>3.14</v>
      </c>
      <c r="K402" s="2" t="s">
        <v>1695</v>
      </c>
      <c r="L402" s="2">
        <v>0.70835</v>
      </c>
      <c r="M402" s="5"/>
    </row>
    <row r="403" ht="12.75" customHeight="1">
      <c r="A403" s="33" t="s">
        <v>1696</v>
      </c>
      <c r="B403" s="2" t="s">
        <v>363</v>
      </c>
      <c r="C403" s="2" t="s">
        <v>2088</v>
      </c>
      <c r="D403" s="2" t="s">
        <v>1699</v>
      </c>
      <c r="E403" s="2">
        <v>4539.0</v>
      </c>
      <c r="F403" s="2">
        <v>72.0</v>
      </c>
      <c r="G403" s="2" t="s">
        <v>34</v>
      </c>
      <c r="H403" s="2">
        <v>-17.1</v>
      </c>
      <c r="I403" s="2">
        <v>14.2</v>
      </c>
      <c r="J403" s="2">
        <v>3.17</v>
      </c>
      <c r="K403" s="2" t="s">
        <v>34</v>
      </c>
      <c r="L403" s="2"/>
      <c r="M403" s="5"/>
    </row>
    <row r="404" ht="12.75" customHeight="1">
      <c r="A404" s="33" t="s">
        <v>1701</v>
      </c>
      <c r="B404" s="2" t="s">
        <v>97</v>
      </c>
      <c r="C404" s="2" t="s">
        <v>83</v>
      </c>
      <c r="D404" s="2" t="s">
        <v>1705</v>
      </c>
      <c r="E404" s="2">
        <v>3696.0</v>
      </c>
      <c r="F404" s="2">
        <v>20.0</v>
      </c>
      <c r="G404" s="2" t="s">
        <v>34</v>
      </c>
      <c r="H404" s="22">
        <v>-18.16</v>
      </c>
      <c r="I404" s="22">
        <v>14.06</v>
      </c>
      <c r="J404" s="2">
        <v>3.2</v>
      </c>
      <c r="K404" s="2" t="s">
        <v>34</v>
      </c>
      <c r="L404" s="2"/>
      <c r="M404" s="5"/>
    </row>
    <row r="405" ht="12.75" customHeight="1">
      <c r="A405" s="33" t="s">
        <v>1706</v>
      </c>
      <c r="B405" s="2" t="s">
        <v>97</v>
      </c>
      <c r="C405" s="2" t="s">
        <v>83</v>
      </c>
      <c r="D405" s="2" t="s">
        <v>1709</v>
      </c>
      <c r="E405" s="2">
        <v>3831.0</v>
      </c>
      <c r="F405" s="2">
        <v>20.0</v>
      </c>
      <c r="G405" s="2" t="s">
        <v>34</v>
      </c>
      <c r="H405" s="22">
        <v>-20.64</v>
      </c>
      <c r="I405" s="22">
        <v>14.07</v>
      </c>
      <c r="J405" s="2">
        <v>3.2</v>
      </c>
      <c r="K405" s="2" t="s">
        <v>34</v>
      </c>
      <c r="L405" s="2"/>
      <c r="M405" s="5"/>
    </row>
    <row r="406" ht="12.75" customHeight="1">
      <c r="A406" s="33" t="s">
        <v>1710</v>
      </c>
      <c r="B406" s="2" t="s">
        <v>97</v>
      </c>
      <c r="C406" s="2" t="s">
        <v>83</v>
      </c>
      <c r="D406" s="2" t="s">
        <v>1714</v>
      </c>
      <c r="E406" s="2">
        <v>1238.0</v>
      </c>
      <c r="F406" s="2">
        <v>18.0</v>
      </c>
      <c r="G406" s="2" t="s">
        <v>34</v>
      </c>
      <c r="H406" s="22">
        <v>-20.87</v>
      </c>
      <c r="I406" s="22">
        <v>10.02</v>
      </c>
      <c r="J406" s="2">
        <v>3.2</v>
      </c>
      <c r="K406" s="2" t="s">
        <v>34</v>
      </c>
      <c r="L406" s="2"/>
      <c r="M406" s="5"/>
    </row>
    <row r="407" ht="12.75" customHeight="1">
      <c r="A407" s="33" t="s">
        <v>1715</v>
      </c>
      <c r="B407" s="2" t="s">
        <v>97</v>
      </c>
      <c r="C407" s="2" t="s">
        <v>83</v>
      </c>
      <c r="D407" s="2" t="s">
        <v>1719</v>
      </c>
      <c r="E407" s="2">
        <v>2337.0</v>
      </c>
      <c r="F407" s="2">
        <v>18.0</v>
      </c>
      <c r="G407" s="2" t="s">
        <v>34</v>
      </c>
      <c r="H407" s="2">
        <v>-16.26</v>
      </c>
      <c r="I407" s="22">
        <v>13.2</v>
      </c>
      <c r="J407" s="2">
        <v>3.2</v>
      </c>
      <c r="K407" s="2" t="s">
        <v>34</v>
      </c>
      <c r="L407" s="2"/>
      <c r="M407" s="5"/>
    </row>
    <row r="408" ht="12.75" customHeight="1">
      <c r="A408" s="33" t="s">
        <v>1720</v>
      </c>
      <c r="B408" s="2" t="s">
        <v>97</v>
      </c>
      <c r="C408" s="2" t="s">
        <v>83</v>
      </c>
      <c r="D408" s="2" t="s">
        <v>1726</v>
      </c>
      <c r="E408" s="2">
        <v>3730.0</v>
      </c>
      <c r="F408" s="2">
        <v>42.0</v>
      </c>
      <c r="G408" s="2" t="s">
        <v>34</v>
      </c>
      <c r="H408" s="2">
        <v>-18.1</v>
      </c>
      <c r="I408" s="2">
        <v>16.6</v>
      </c>
      <c r="J408" s="2">
        <v>3.17</v>
      </c>
      <c r="K408" s="2" t="s">
        <v>34</v>
      </c>
      <c r="L408" s="2"/>
      <c r="M408" s="5"/>
    </row>
    <row r="409" ht="12.75" customHeight="1">
      <c r="A409" s="33" t="s">
        <v>1727</v>
      </c>
      <c r="B409" s="2" t="s">
        <v>97</v>
      </c>
      <c r="C409" s="2" t="s">
        <v>83</v>
      </c>
      <c r="D409" s="2" t="s">
        <v>1731</v>
      </c>
      <c r="E409" s="2">
        <v>5390.0</v>
      </c>
      <c r="F409" s="2">
        <v>31.0</v>
      </c>
      <c r="G409" s="2" t="s">
        <v>34</v>
      </c>
      <c r="H409" s="2">
        <v>-22.1</v>
      </c>
      <c r="I409" s="2">
        <v>14.5</v>
      </c>
      <c r="J409" s="2">
        <v>3.17</v>
      </c>
      <c r="K409" s="2" t="s">
        <v>34</v>
      </c>
      <c r="L409" s="2"/>
      <c r="M409" s="5"/>
    </row>
    <row r="410" ht="12.75" customHeight="1">
      <c r="A410" s="33" t="s">
        <v>1732</v>
      </c>
      <c r="B410" s="2" t="s">
        <v>97</v>
      </c>
      <c r="C410" s="2" t="s">
        <v>83</v>
      </c>
      <c r="D410" s="2" t="s">
        <v>1735</v>
      </c>
      <c r="E410" s="2">
        <v>3877.0</v>
      </c>
      <c r="F410" s="2">
        <v>28.0</v>
      </c>
      <c r="G410" s="2" t="s">
        <v>34</v>
      </c>
      <c r="H410" s="2">
        <v>-22.1</v>
      </c>
      <c r="I410" s="2">
        <v>14.0</v>
      </c>
      <c r="J410" s="2">
        <v>3.16</v>
      </c>
      <c r="K410" s="2" t="s">
        <v>34</v>
      </c>
      <c r="L410" s="2"/>
      <c r="M410" s="5"/>
    </row>
    <row r="411" ht="12.75" customHeight="1">
      <c r="A411" s="33" t="s">
        <v>1736</v>
      </c>
      <c r="B411" s="2" t="s">
        <v>97</v>
      </c>
      <c r="C411" s="2" t="s">
        <v>83</v>
      </c>
      <c r="D411" s="2" t="s">
        <v>1739</v>
      </c>
      <c r="E411" s="2">
        <v>6451.0</v>
      </c>
      <c r="F411" s="2">
        <v>33.0</v>
      </c>
      <c r="G411" s="2" t="s">
        <v>34</v>
      </c>
      <c r="H411" s="2">
        <v>-20.4</v>
      </c>
      <c r="I411" s="2">
        <v>12.5</v>
      </c>
      <c r="J411" s="2">
        <v>3.12</v>
      </c>
      <c r="K411" s="2" t="s">
        <v>34</v>
      </c>
      <c r="L411" s="2"/>
      <c r="M411" s="5"/>
    </row>
    <row r="412" ht="12.75" customHeight="1">
      <c r="A412" s="33" t="s">
        <v>1740</v>
      </c>
      <c r="B412" s="2" t="s">
        <v>97</v>
      </c>
      <c r="C412" s="2" t="s">
        <v>83</v>
      </c>
      <c r="D412" s="2" t="s">
        <v>1743</v>
      </c>
      <c r="E412" s="2">
        <v>5309.0</v>
      </c>
      <c r="F412" s="2">
        <v>32.0</v>
      </c>
      <c r="G412" s="2" t="s">
        <v>34</v>
      </c>
      <c r="H412" s="2">
        <v>-21.0</v>
      </c>
      <c r="I412" s="2">
        <v>13.3</v>
      </c>
      <c r="J412" s="2">
        <v>3.13</v>
      </c>
      <c r="K412" s="2" t="s">
        <v>34</v>
      </c>
      <c r="L412" s="2"/>
      <c r="M412" s="5"/>
    </row>
    <row r="413" ht="12.75" customHeight="1">
      <c r="A413" s="53" t="s">
        <v>1744</v>
      </c>
      <c r="B413" s="24" t="s">
        <v>97</v>
      </c>
      <c r="C413" s="2" t="s">
        <v>83</v>
      </c>
      <c r="D413" s="24" t="s">
        <v>1747</v>
      </c>
      <c r="E413" s="24">
        <v>5472.0</v>
      </c>
      <c r="F413" s="24">
        <v>32.0</v>
      </c>
      <c r="G413" s="24" t="s">
        <v>34</v>
      </c>
      <c r="H413" s="24">
        <v>-21.6</v>
      </c>
      <c r="I413" s="24">
        <v>13.4</v>
      </c>
      <c r="J413" s="24">
        <v>3.16</v>
      </c>
      <c r="K413" s="24" t="s">
        <v>34</v>
      </c>
      <c r="L413" s="24"/>
      <c r="M413" s="5"/>
    </row>
    <row r="414" ht="12.75" customHeight="1">
      <c r="A414" s="53" t="s">
        <v>1748</v>
      </c>
      <c r="B414" s="24" t="s">
        <v>97</v>
      </c>
      <c r="C414" s="2" t="s">
        <v>83</v>
      </c>
      <c r="D414" s="24" t="s">
        <v>1751</v>
      </c>
      <c r="E414" s="24">
        <v>5473.0</v>
      </c>
      <c r="F414" s="24">
        <v>32.0</v>
      </c>
      <c r="G414" s="24" t="s">
        <v>34</v>
      </c>
      <c r="H414" s="24">
        <v>-21.5</v>
      </c>
      <c r="I414" s="24">
        <v>16.1</v>
      </c>
      <c r="J414" s="24">
        <v>3.19</v>
      </c>
      <c r="K414" s="24" t="s">
        <v>34</v>
      </c>
      <c r="L414" s="24"/>
      <c r="M414" s="5"/>
    </row>
    <row r="415" ht="12.75" customHeight="1">
      <c r="A415" s="33" t="s">
        <v>1752</v>
      </c>
      <c r="B415" s="2" t="s">
        <v>363</v>
      </c>
      <c r="C415" s="2" t="s">
        <v>2089</v>
      </c>
      <c r="D415" s="2" t="s">
        <v>1755</v>
      </c>
      <c r="E415" s="2">
        <v>5269.0</v>
      </c>
      <c r="F415" s="2">
        <v>30.0</v>
      </c>
      <c r="G415" s="2" t="s">
        <v>34</v>
      </c>
      <c r="H415" s="2">
        <v>-22.8</v>
      </c>
      <c r="I415" s="2">
        <v>14.5</v>
      </c>
      <c r="J415" s="2">
        <v>3.23</v>
      </c>
      <c r="K415" s="2" t="s">
        <v>34</v>
      </c>
      <c r="L415" s="2"/>
      <c r="M415" s="5"/>
    </row>
    <row r="416" ht="12.75" customHeight="1">
      <c r="A416" s="33" t="s">
        <v>1756</v>
      </c>
      <c r="B416" s="2" t="s">
        <v>1341</v>
      </c>
      <c r="C416" s="2" t="s">
        <v>2090</v>
      </c>
      <c r="D416" s="2" t="s">
        <v>1760</v>
      </c>
      <c r="E416" s="2">
        <v>5255.0</v>
      </c>
      <c r="F416" s="2">
        <v>36.0</v>
      </c>
      <c r="G416" s="2" t="s">
        <v>34</v>
      </c>
      <c r="H416" s="2">
        <v>-22.3</v>
      </c>
      <c r="I416" s="2">
        <v>14.6</v>
      </c>
      <c r="J416" s="2">
        <v>3.21</v>
      </c>
      <c r="K416" s="2" t="s">
        <v>34</v>
      </c>
      <c r="L416" s="2"/>
      <c r="M416" s="5"/>
    </row>
    <row r="417" ht="12.75" customHeight="1">
      <c r="A417" s="33" t="s">
        <v>1761</v>
      </c>
      <c r="B417" s="2" t="s">
        <v>1341</v>
      </c>
      <c r="C417" s="2" t="s">
        <v>2090</v>
      </c>
      <c r="D417" s="2" t="s">
        <v>1764</v>
      </c>
      <c r="E417" s="2">
        <v>4221.0</v>
      </c>
      <c r="F417" s="2">
        <v>31.0</v>
      </c>
      <c r="G417" s="2" t="s">
        <v>34</v>
      </c>
      <c r="H417" s="2">
        <v>-22.3</v>
      </c>
      <c r="I417" s="2">
        <v>16.0</v>
      </c>
      <c r="J417" s="2">
        <v>3.2</v>
      </c>
      <c r="K417" s="2" t="s">
        <v>34</v>
      </c>
      <c r="L417" s="2"/>
      <c r="M417" s="5"/>
    </row>
    <row r="418" ht="12.75" customHeight="1">
      <c r="A418" s="33" t="s">
        <v>1765</v>
      </c>
      <c r="B418" s="2" t="s">
        <v>97</v>
      </c>
      <c r="C418" s="2" t="s">
        <v>83</v>
      </c>
      <c r="D418" s="2" t="s">
        <v>1768</v>
      </c>
      <c r="E418" s="2">
        <v>7191.0</v>
      </c>
      <c r="F418" s="2">
        <v>46.0</v>
      </c>
      <c r="G418" s="2" t="s">
        <v>34</v>
      </c>
      <c r="H418" s="2">
        <v>-16.8</v>
      </c>
      <c r="I418" s="2">
        <v>13.4</v>
      </c>
      <c r="J418" s="2">
        <v>3.18</v>
      </c>
      <c r="K418" s="2" t="s">
        <v>34</v>
      </c>
      <c r="L418" s="2"/>
      <c r="M418" s="5"/>
    </row>
    <row r="419" ht="12.75" customHeight="1">
      <c r="A419" s="33" t="s">
        <v>1769</v>
      </c>
      <c r="B419" s="2" t="s">
        <v>97</v>
      </c>
      <c r="C419" s="2" t="s">
        <v>83</v>
      </c>
      <c r="D419" s="2" t="s">
        <v>1772</v>
      </c>
      <c r="E419" s="2">
        <v>5555.0</v>
      </c>
      <c r="F419" s="2">
        <v>34.0</v>
      </c>
      <c r="G419" s="2" t="s">
        <v>34</v>
      </c>
      <c r="H419" s="2">
        <v>-19.5</v>
      </c>
      <c r="I419" s="2">
        <v>12.5</v>
      </c>
      <c r="J419" s="2">
        <v>3.18</v>
      </c>
      <c r="K419" s="2" t="s">
        <v>34</v>
      </c>
      <c r="L419" s="2"/>
      <c r="M419" s="5"/>
    </row>
    <row r="420" ht="12.75" customHeight="1">
      <c r="A420" s="33" t="s">
        <v>1773</v>
      </c>
      <c r="B420" s="2" t="s">
        <v>363</v>
      </c>
      <c r="C420" s="2" t="s">
        <v>2088</v>
      </c>
      <c r="D420" s="2" t="s">
        <v>2091</v>
      </c>
      <c r="E420" s="2"/>
      <c r="F420" s="2"/>
      <c r="G420" s="2" t="s">
        <v>1953</v>
      </c>
      <c r="H420" s="2"/>
      <c r="I420" s="2"/>
      <c r="J420" s="2"/>
      <c r="K420" s="2" t="s">
        <v>34</v>
      </c>
      <c r="L420" s="2"/>
      <c r="M420" s="5"/>
    </row>
    <row r="421" ht="12.75" customHeight="1">
      <c r="A421" s="33" t="s">
        <v>1773</v>
      </c>
      <c r="B421" s="2" t="s">
        <v>363</v>
      </c>
      <c r="C421" s="2" t="s">
        <v>2088</v>
      </c>
      <c r="D421" s="2" t="s">
        <v>1778</v>
      </c>
      <c r="E421" s="2"/>
      <c r="F421" s="2"/>
      <c r="G421" s="2" t="s">
        <v>1953</v>
      </c>
      <c r="H421" s="2"/>
      <c r="I421" s="2"/>
      <c r="J421" s="2"/>
      <c r="K421" s="2" t="s">
        <v>34</v>
      </c>
      <c r="L421" s="2"/>
      <c r="M421" s="5"/>
    </row>
    <row r="422" ht="12.75" customHeight="1">
      <c r="A422" s="33" t="s">
        <v>1779</v>
      </c>
      <c r="B422" s="2" t="s">
        <v>97</v>
      </c>
      <c r="C422" s="22" t="s">
        <v>1582</v>
      </c>
      <c r="D422" s="2" t="s">
        <v>34</v>
      </c>
      <c r="E422" s="2"/>
      <c r="F422" s="2"/>
      <c r="G422" s="2" t="s">
        <v>34</v>
      </c>
      <c r="H422" s="2"/>
      <c r="I422" s="2"/>
      <c r="J422" s="2"/>
      <c r="K422" s="2" t="s">
        <v>1785</v>
      </c>
      <c r="L422" s="2">
        <v>0.709465</v>
      </c>
      <c r="M422" s="5"/>
    </row>
    <row r="423" ht="12.75" customHeight="1">
      <c r="A423" s="33" t="s">
        <v>1779</v>
      </c>
      <c r="B423" s="2" t="s">
        <v>363</v>
      </c>
      <c r="C423" s="2" t="s">
        <v>2092</v>
      </c>
      <c r="D423" s="2" t="s">
        <v>1784</v>
      </c>
      <c r="E423" s="2">
        <v>6377.0</v>
      </c>
      <c r="F423" s="2">
        <v>30.0</v>
      </c>
      <c r="G423" s="2" t="s">
        <v>34</v>
      </c>
      <c r="H423" s="2">
        <v>-10.8</v>
      </c>
      <c r="I423" s="2">
        <v>14.3</v>
      </c>
      <c r="J423" s="2"/>
      <c r="K423" s="2" t="s">
        <v>34</v>
      </c>
      <c r="L423" s="2"/>
      <c r="M423" s="5"/>
    </row>
    <row r="424" ht="12.75" customHeight="1">
      <c r="A424" s="33" t="s">
        <v>1786</v>
      </c>
      <c r="B424" s="2" t="s">
        <v>363</v>
      </c>
      <c r="C424" s="2" t="s">
        <v>2088</v>
      </c>
      <c r="D424" s="2" t="s">
        <v>2093</v>
      </c>
      <c r="E424" s="2">
        <v>6794.0</v>
      </c>
      <c r="F424" s="2">
        <v>49.0</v>
      </c>
      <c r="G424" s="2" t="s">
        <v>2094</v>
      </c>
      <c r="H424" s="2">
        <v>-12.6</v>
      </c>
      <c r="I424" s="2">
        <v>15.5</v>
      </c>
      <c r="J424" s="2">
        <v>3.21</v>
      </c>
      <c r="K424" s="2" t="s">
        <v>2095</v>
      </c>
      <c r="L424" s="2">
        <v>0.709532</v>
      </c>
      <c r="M424" s="5"/>
    </row>
    <row r="425" ht="12.75" customHeight="1">
      <c r="A425" s="33" t="s">
        <v>1786</v>
      </c>
      <c r="B425" s="2" t="s">
        <v>363</v>
      </c>
      <c r="C425" s="2" t="s">
        <v>2088</v>
      </c>
      <c r="D425" s="2" t="s">
        <v>1083</v>
      </c>
      <c r="E425" s="2">
        <v>6608.0</v>
      </c>
      <c r="F425" s="2">
        <v>47.0</v>
      </c>
      <c r="G425" s="2" t="s">
        <v>2096</v>
      </c>
      <c r="H425" s="2">
        <v>-12.6</v>
      </c>
      <c r="I425" s="2">
        <v>15.5</v>
      </c>
      <c r="J425" s="2">
        <v>3.21</v>
      </c>
      <c r="K425" s="2" t="s">
        <v>1791</v>
      </c>
      <c r="L425" s="2">
        <v>0.709563</v>
      </c>
      <c r="M425" s="5"/>
    </row>
    <row r="426" ht="12.75" customHeight="1">
      <c r="A426" s="33" t="s">
        <v>1792</v>
      </c>
      <c r="B426" s="2" t="s">
        <v>363</v>
      </c>
      <c r="C426" s="2" t="s">
        <v>2097</v>
      </c>
      <c r="D426" s="2" t="s">
        <v>1795</v>
      </c>
      <c r="E426" s="2">
        <v>4688.0</v>
      </c>
      <c r="F426" s="2">
        <v>56.0</v>
      </c>
      <c r="G426" s="2" t="s">
        <v>34</v>
      </c>
      <c r="H426" s="2">
        <v>-19.9</v>
      </c>
      <c r="I426" s="2">
        <v>10.5</v>
      </c>
      <c r="J426" s="2">
        <v>3.21</v>
      </c>
      <c r="K426" s="2" t="s">
        <v>1796</v>
      </c>
      <c r="L426" s="2">
        <v>0.709394</v>
      </c>
      <c r="M426" s="5"/>
    </row>
    <row r="427" ht="12.75" customHeight="1">
      <c r="A427" s="33" t="s">
        <v>1797</v>
      </c>
      <c r="B427" s="2" t="s">
        <v>97</v>
      </c>
      <c r="C427" s="22" t="s">
        <v>725</v>
      </c>
      <c r="D427" s="2" t="s">
        <v>1801</v>
      </c>
      <c r="E427" s="2">
        <v>3573.0</v>
      </c>
      <c r="F427" s="2">
        <v>39.0</v>
      </c>
      <c r="G427" s="2" t="s">
        <v>34</v>
      </c>
      <c r="H427" s="2">
        <v>-19.9</v>
      </c>
      <c r="I427" s="2">
        <v>10.1</v>
      </c>
      <c r="J427" s="2">
        <v>3.2</v>
      </c>
      <c r="K427" s="2" t="s">
        <v>34</v>
      </c>
      <c r="L427" s="2"/>
      <c r="M427" s="5"/>
    </row>
    <row r="428" ht="12.75" customHeight="1">
      <c r="A428" s="33" t="s">
        <v>1802</v>
      </c>
      <c r="B428" s="2" t="s">
        <v>363</v>
      </c>
      <c r="C428" s="2" t="s">
        <v>1931</v>
      </c>
      <c r="D428" s="2" t="s">
        <v>2098</v>
      </c>
      <c r="E428" s="2">
        <v>4750.0</v>
      </c>
      <c r="F428" s="2">
        <v>90.0</v>
      </c>
      <c r="G428" s="2" t="s">
        <v>34</v>
      </c>
      <c r="H428" s="2"/>
      <c r="I428" s="2"/>
      <c r="J428" s="2"/>
      <c r="K428" s="2" t="s">
        <v>34</v>
      </c>
      <c r="L428" s="2"/>
      <c r="M428" s="5"/>
    </row>
    <row r="429" ht="12.75" customHeight="1">
      <c r="A429" s="33" t="s">
        <v>1802</v>
      </c>
      <c r="B429" s="2" t="s">
        <v>363</v>
      </c>
      <c r="C429" s="2" t="s">
        <v>2099</v>
      </c>
      <c r="D429" s="2" t="s">
        <v>1805</v>
      </c>
      <c r="E429" s="2">
        <v>4573.0</v>
      </c>
      <c r="F429" s="2">
        <v>33.0</v>
      </c>
      <c r="G429" s="2" t="s">
        <v>34</v>
      </c>
      <c r="H429" s="2">
        <v>-20.7</v>
      </c>
      <c r="I429" s="2">
        <v>10.0</v>
      </c>
      <c r="J429" s="2">
        <v>3.16</v>
      </c>
      <c r="K429" s="2" t="s">
        <v>1806</v>
      </c>
      <c r="L429" s="2">
        <v>0.70917</v>
      </c>
      <c r="M429" s="5"/>
    </row>
    <row r="430" ht="12.75" customHeight="1">
      <c r="A430" s="33" t="s">
        <v>1807</v>
      </c>
      <c r="B430" s="2" t="s">
        <v>97</v>
      </c>
      <c r="C430" s="22" t="s">
        <v>88</v>
      </c>
      <c r="D430" s="2" t="s">
        <v>1810</v>
      </c>
      <c r="E430" s="2">
        <v>7178.0</v>
      </c>
      <c r="F430" s="2">
        <v>41.0</v>
      </c>
      <c r="G430" s="2" t="s">
        <v>34</v>
      </c>
      <c r="H430" s="2">
        <v>-17.5</v>
      </c>
      <c r="I430" s="2">
        <v>11.1</v>
      </c>
      <c r="J430" s="2">
        <v>3.15</v>
      </c>
      <c r="K430" s="2" t="s">
        <v>34</v>
      </c>
      <c r="L430" s="2"/>
      <c r="M430" s="5"/>
    </row>
    <row r="431" ht="12.75" customHeight="1">
      <c r="A431" s="33" t="s">
        <v>1811</v>
      </c>
      <c r="B431" s="2" t="s">
        <v>97</v>
      </c>
      <c r="C431" s="22" t="s">
        <v>1814</v>
      </c>
      <c r="D431" s="2" t="s">
        <v>1815</v>
      </c>
      <c r="E431" s="2">
        <v>5947.0</v>
      </c>
      <c r="F431" s="2">
        <v>33.0</v>
      </c>
      <c r="G431" s="2" t="s">
        <v>34</v>
      </c>
      <c r="H431" s="2">
        <v>-10.0</v>
      </c>
      <c r="I431" s="2">
        <v>14.6</v>
      </c>
      <c r="J431" s="2">
        <v>3.13</v>
      </c>
      <c r="K431" s="2" t="s">
        <v>1816</v>
      </c>
      <c r="L431" s="2">
        <v>0.709351</v>
      </c>
      <c r="M431" s="5"/>
    </row>
    <row r="432" ht="12.75" customHeight="1">
      <c r="A432" s="33" t="s">
        <v>1817</v>
      </c>
      <c r="B432" s="2" t="s">
        <v>363</v>
      </c>
      <c r="C432" s="2" t="s">
        <v>2084</v>
      </c>
      <c r="D432" s="2" t="s">
        <v>1821</v>
      </c>
      <c r="E432" s="2">
        <v>4846.0</v>
      </c>
      <c r="F432" s="2">
        <v>53.0</v>
      </c>
      <c r="G432" s="2" t="s">
        <v>34</v>
      </c>
      <c r="H432" s="2">
        <v>-20.0</v>
      </c>
      <c r="I432" s="2">
        <v>9.1</v>
      </c>
      <c r="J432" s="2">
        <v>3.16</v>
      </c>
      <c r="K432" s="2" t="s">
        <v>1822</v>
      </c>
      <c r="L432" s="2">
        <v>0.709363</v>
      </c>
      <c r="M432" s="5"/>
    </row>
    <row r="433" ht="12.75" customHeight="1">
      <c r="A433" s="33" t="s">
        <v>1823</v>
      </c>
      <c r="B433" s="2" t="s">
        <v>363</v>
      </c>
      <c r="C433" s="2" t="s">
        <v>2087</v>
      </c>
      <c r="D433" s="2" t="s">
        <v>1826</v>
      </c>
      <c r="E433" s="2">
        <v>4072.0</v>
      </c>
      <c r="F433" s="2">
        <v>61.0</v>
      </c>
      <c r="G433" s="2" t="s">
        <v>34</v>
      </c>
      <c r="H433" s="2">
        <v>-20.4</v>
      </c>
      <c r="I433" s="2">
        <v>10.6</v>
      </c>
      <c r="J433" s="2">
        <v>3.24</v>
      </c>
      <c r="K433" s="2" t="s">
        <v>1827</v>
      </c>
      <c r="L433" s="2">
        <v>0.709207</v>
      </c>
      <c r="M433" s="5"/>
    </row>
    <row r="434" ht="12.75" customHeight="1">
      <c r="A434" s="33" t="s">
        <v>1828</v>
      </c>
      <c r="B434" s="2" t="s">
        <v>363</v>
      </c>
      <c r="C434" s="2" t="s">
        <v>2084</v>
      </c>
      <c r="D434" s="2" t="s">
        <v>1831</v>
      </c>
      <c r="E434" s="2">
        <v>4674.0</v>
      </c>
      <c r="F434" s="2">
        <v>51.0</v>
      </c>
      <c r="G434" s="2" t="s">
        <v>475</v>
      </c>
      <c r="H434" s="2"/>
      <c r="I434" s="2"/>
      <c r="J434" s="2"/>
      <c r="K434" s="2" t="s">
        <v>1832</v>
      </c>
      <c r="L434" s="2">
        <v>0.708835</v>
      </c>
      <c r="M434" s="5"/>
    </row>
    <row r="435" ht="12.75" customHeight="1">
      <c r="A435" s="33" t="s">
        <v>1833</v>
      </c>
      <c r="B435" s="2" t="s">
        <v>363</v>
      </c>
      <c r="C435" s="2" t="s">
        <v>2087</v>
      </c>
      <c r="D435" s="2" t="s">
        <v>1838</v>
      </c>
      <c r="E435" s="2">
        <v>2982.0</v>
      </c>
      <c r="F435" s="2">
        <v>44.0</v>
      </c>
      <c r="G435" s="2" t="s">
        <v>34</v>
      </c>
      <c r="H435" s="2">
        <v>-20.1</v>
      </c>
      <c r="I435" s="2">
        <v>10.1</v>
      </c>
      <c r="J435" s="2">
        <v>3.23</v>
      </c>
      <c r="K435" s="2" t="s">
        <v>1839</v>
      </c>
      <c r="L435" s="2">
        <v>0.708837</v>
      </c>
      <c r="M435" s="5"/>
    </row>
    <row r="436" ht="12.75" customHeight="1">
      <c r="A436" s="33" t="s">
        <v>1840</v>
      </c>
      <c r="B436" s="2" t="s">
        <v>1341</v>
      </c>
      <c r="C436" s="22" t="s">
        <v>2100</v>
      </c>
      <c r="D436" s="2" t="s">
        <v>1844</v>
      </c>
      <c r="E436" s="2">
        <v>3114.0</v>
      </c>
      <c r="F436" s="2">
        <v>54.0</v>
      </c>
      <c r="G436" s="2" t="s">
        <v>34</v>
      </c>
      <c r="H436" s="2">
        <v>-20.3</v>
      </c>
      <c r="I436" s="2">
        <v>7.9</v>
      </c>
      <c r="J436" s="2">
        <v>3.17</v>
      </c>
      <c r="K436" s="2" t="s">
        <v>1845</v>
      </c>
      <c r="L436" s="2">
        <v>0.70996</v>
      </c>
      <c r="M436" s="5"/>
    </row>
    <row r="437" ht="12.75" customHeight="1">
      <c r="A437" s="33" t="s">
        <v>1846</v>
      </c>
      <c r="B437" s="2" t="s">
        <v>363</v>
      </c>
      <c r="C437" s="2" t="s">
        <v>2099</v>
      </c>
      <c r="D437" s="2" t="s">
        <v>34</v>
      </c>
      <c r="E437" s="2"/>
      <c r="F437" s="2"/>
      <c r="G437" s="2" t="s">
        <v>34</v>
      </c>
      <c r="H437" s="2"/>
      <c r="I437" s="2"/>
      <c r="J437" s="2"/>
      <c r="K437" s="2" t="s">
        <v>1850</v>
      </c>
      <c r="L437" s="2">
        <v>0.709539</v>
      </c>
      <c r="M437" s="5"/>
    </row>
    <row r="438" ht="12.75" customHeight="1">
      <c r="A438" s="33" t="s">
        <v>1846</v>
      </c>
      <c r="B438" s="2" t="s">
        <v>363</v>
      </c>
      <c r="C438" s="2" t="s">
        <v>2101</v>
      </c>
      <c r="D438" s="2" t="s">
        <v>1849</v>
      </c>
      <c r="E438" s="2">
        <v>5308.0</v>
      </c>
      <c r="F438" s="2">
        <v>43.0</v>
      </c>
      <c r="G438" s="2" t="s">
        <v>34</v>
      </c>
      <c r="H438" s="2">
        <v>-21.4</v>
      </c>
      <c r="I438" s="2">
        <v>12.5</v>
      </c>
      <c r="J438" s="2"/>
      <c r="K438" s="2" t="s">
        <v>34</v>
      </c>
      <c r="L438" s="2"/>
      <c r="M438" s="5"/>
    </row>
    <row r="439" ht="12.75" customHeight="1">
      <c r="A439" s="33" t="s">
        <v>1851</v>
      </c>
      <c r="B439" s="2" t="s">
        <v>97</v>
      </c>
      <c r="C439" s="22" t="s">
        <v>1856</v>
      </c>
      <c r="D439" s="2" t="s">
        <v>1859</v>
      </c>
      <c r="E439" s="2">
        <v>4510.0</v>
      </c>
      <c r="F439" s="2">
        <v>32.0</v>
      </c>
      <c r="G439" s="2" t="s">
        <v>34</v>
      </c>
      <c r="H439" s="2">
        <v>-20.5</v>
      </c>
      <c r="I439" s="2">
        <v>9.5</v>
      </c>
      <c r="J439" s="2">
        <v>3.13</v>
      </c>
      <c r="K439" s="2" t="s">
        <v>1860</v>
      </c>
      <c r="L439" s="2">
        <v>0.710183</v>
      </c>
      <c r="M439" s="5"/>
    </row>
    <row r="440" ht="12.75" customHeight="1">
      <c r="A440" s="33" t="s">
        <v>1861</v>
      </c>
      <c r="B440" s="2" t="s">
        <v>97</v>
      </c>
      <c r="C440" s="30" t="s">
        <v>422</v>
      </c>
      <c r="D440" s="3" t="s">
        <v>1864</v>
      </c>
      <c r="E440" s="2">
        <v>5102.0</v>
      </c>
      <c r="F440" s="2">
        <v>37.0</v>
      </c>
      <c r="G440" s="2"/>
      <c r="H440" s="22">
        <v>-19.47</v>
      </c>
      <c r="I440" s="3">
        <v>10.4</v>
      </c>
      <c r="J440" s="2"/>
      <c r="K440" s="4" t="s">
        <v>1866</v>
      </c>
      <c r="L440" s="2">
        <v>0.70944</v>
      </c>
      <c r="M440" s="5"/>
    </row>
    <row r="441" ht="12.75" customHeight="1">
      <c r="A441" s="33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5"/>
    </row>
    <row r="442" ht="12.75" customHeight="1">
      <c r="A442" s="33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5"/>
    </row>
    <row r="443" ht="12.75" customHeight="1">
      <c r="A443" s="33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5"/>
    </row>
    <row r="444" ht="12.75" customHeight="1">
      <c r="A444" s="33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5"/>
    </row>
    <row r="445" ht="12.75" customHeight="1">
      <c r="A445" s="33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5"/>
    </row>
    <row r="446" ht="12.75" customHeight="1">
      <c r="A446" s="33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5"/>
    </row>
    <row r="447" ht="12.75" customHeight="1">
      <c r="A447" s="33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5"/>
    </row>
    <row r="448" ht="12.75" customHeight="1">
      <c r="A448" s="33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5"/>
    </row>
    <row r="449" ht="12.75" customHeight="1">
      <c r="A449" s="33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5"/>
    </row>
    <row r="450" ht="12.75" customHeight="1">
      <c r="A450" s="33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5"/>
    </row>
    <row r="451" ht="12.75" customHeight="1">
      <c r="A451" s="33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5"/>
    </row>
    <row r="452" ht="12.75" customHeight="1">
      <c r="A452" s="33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5"/>
    </row>
    <row r="453" ht="12.75" customHeight="1">
      <c r="A453" s="33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5"/>
    </row>
    <row r="454" ht="12.75" customHeight="1">
      <c r="A454" s="33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5"/>
    </row>
    <row r="455" ht="12.75" customHeight="1">
      <c r="A455" s="33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5"/>
    </row>
    <row r="456" ht="12.75" customHeight="1">
      <c r="A456" s="33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5"/>
    </row>
    <row r="457" ht="12.75" customHeight="1">
      <c r="A457" s="33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5"/>
    </row>
    <row r="458" ht="12.75" customHeight="1">
      <c r="A458" s="33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5"/>
    </row>
    <row r="459" ht="12.75" customHeight="1">
      <c r="A459" s="33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5"/>
    </row>
    <row r="460" ht="12.75" customHeight="1">
      <c r="A460" s="33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5"/>
    </row>
    <row r="461" ht="12.75" customHeight="1">
      <c r="A461" s="33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5"/>
    </row>
    <row r="462" ht="12.75" customHeight="1">
      <c r="A462" s="33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5"/>
    </row>
    <row r="463" ht="12.75" customHeight="1">
      <c r="A463" s="33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5"/>
    </row>
    <row r="464" ht="12.75" customHeight="1">
      <c r="A464" s="33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5"/>
    </row>
    <row r="465" ht="12.75" customHeight="1">
      <c r="A465" s="33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5"/>
    </row>
    <row r="466" ht="12.75" customHeight="1">
      <c r="A466" s="33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5"/>
    </row>
    <row r="467" ht="12.75" customHeight="1">
      <c r="A467" s="33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5"/>
    </row>
    <row r="468" ht="12.75" customHeight="1">
      <c r="A468" s="33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5"/>
    </row>
    <row r="469" ht="12.75" customHeight="1">
      <c r="A469" s="33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5"/>
    </row>
    <row r="470" ht="12.75" customHeight="1">
      <c r="A470" s="33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5"/>
    </row>
    <row r="471" ht="12.75" customHeight="1">
      <c r="A471" s="33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5"/>
    </row>
    <row r="472" ht="12.75" customHeight="1">
      <c r="A472" s="33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5"/>
    </row>
    <row r="473" ht="12.75" customHeight="1">
      <c r="A473" s="33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5"/>
    </row>
    <row r="474" ht="12.75" customHeight="1">
      <c r="A474" s="33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5"/>
    </row>
    <row r="475" ht="12.75" customHeight="1">
      <c r="A475" s="33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5"/>
    </row>
    <row r="476" ht="12.75" customHeight="1">
      <c r="A476" s="33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5"/>
    </row>
    <row r="477" ht="12.75" customHeight="1">
      <c r="A477" s="33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5"/>
    </row>
    <row r="478" ht="12.75" customHeight="1">
      <c r="A478" s="33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5"/>
    </row>
    <row r="479" ht="12.75" customHeight="1">
      <c r="A479" s="33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5"/>
    </row>
    <row r="480" ht="12.75" customHeight="1">
      <c r="A480" s="33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5"/>
    </row>
    <row r="481" ht="12.75" customHeight="1">
      <c r="A481" s="33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5"/>
    </row>
    <row r="482" ht="12.75" customHeight="1">
      <c r="A482" s="33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5"/>
    </row>
    <row r="483" ht="12.75" customHeight="1">
      <c r="A483" s="33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5"/>
    </row>
    <row r="484" ht="12.75" customHeight="1">
      <c r="A484" s="33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5"/>
    </row>
    <row r="485" ht="12.75" customHeight="1">
      <c r="A485" s="33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5"/>
    </row>
    <row r="486" ht="12.75" customHeight="1">
      <c r="A486" s="33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5"/>
    </row>
    <row r="487" ht="12.75" customHeight="1">
      <c r="A487" s="33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5"/>
    </row>
    <row r="488" ht="12.75" customHeight="1">
      <c r="A488" s="33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5"/>
    </row>
    <row r="489" ht="12.75" customHeight="1">
      <c r="A489" s="33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5"/>
    </row>
    <row r="490" ht="12.75" customHeight="1">
      <c r="A490" s="33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5"/>
    </row>
    <row r="491" ht="12.75" customHeight="1">
      <c r="A491" s="33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5"/>
    </row>
    <row r="492" ht="12.75" customHeight="1">
      <c r="A492" s="33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5"/>
    </row>
    <row r="493" ht="12.75" customHeight="1">
      <c r="A493" s="33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5"/>
    </row>
    <row r="494" ht="12.75" customHeight="1">
      <c r="A494" s="33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5"/>
    </row>
    <row r="495" ht="12.75" customHeight="1">
      <c r="A495" s="33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5"/>
    </row>
    <row r="496" ht="12.75" customHeight="1">
      <c r="A496" s="33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5"/>
    </row>
    <row r="497" ht="12.75" customHeight="1">
      <c r="A497" s="33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5"/>
    </row>
    <row r="498" ht="12.75" customHeight="1">
      <c r="A498" s="33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5"/>
    </row>
    <row r="499" ht="12.75" customHeight="1">
      <c r="A499" s="33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5"/>
    </row>
    <row r="500" ht="12.75" customHeight="1">
      <c r="A500" s="33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5"/>
    </row>
    <row r="501" ht="12.75" customHeight="1">
      <c r="A501" s="33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5"/>
    </row>
    <row r="502" ht="12.75" customHeight="1">
      <c r="A502" s="33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5"/>
    </row>
    <row r="503" ht="12.75" customHeight="1">
      <c r="A503" s="33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5"/>
    </row>
    <row r="504" ht="12.75" customHeight="1">
      <c r="A504" s="33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5"/>
    </row>
    <row r="505" ht="12.75" customHeight="1">
      <c r="A505" s="33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5"/>
    </row>
    <row r="506" ht="12.75" customHeight="1">
      <c r="A506" s="33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5"/>
    </row>
    <row r="507" ht="12.75" customHeight="1">
      <c r="A507" s="33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5"/>
    </row>
    <row r="508" ht="12.75" customHeight="1">
      <c r="A508" s="33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5"/>
    </row>
    <row r="509" ht="12.75" customHeight="1">
      <c r="A509" s="33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5"/>
    </row>
    <row r="510" ht="12.75" customHeight="1">
      <c r="A510" s="33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5"/>
    </row>
    <row r="511" ht="12.75" customHeight="1">
      <c r="A511" s="33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5"/>
    </row>
    <row r="512" ht="12.75" customHeight="1">
      <c r="A512" s="33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5"/>
    </row>
    <row r="513" ht="12.75" customHeight="1">
      <c r="A513" s="33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5"/>
    </row>
    <row r="514" ht="12.75" customHeight="1">
      <c r="A514" s="33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5"/>
    </row>
    <row r="515" ht="12.75" customHeight="1">
      <c r="A515" s="33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5"/>
    </row>
    <row r="516" ht="12.75" customHeight="1">
      <c r="A516" s="33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5"/>
    </row>
    <row r="517" ht="12.75" customHeight="1">
      <c r="A517" s="33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5"/>
    </row>
    <row r="518" ht="12.75" customHeight="1">
      <c r="A518" s="33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5"/>
    </row>
    <row r="519" ht="12.75" customHeight="1">
      <c r="A519" s="33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5"/>
    </row>
    <row r="520" ht="12.75" customHeight="1">
      <c r="A520" s="33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5"/>
    </row>
    <row r="521" ht="12.75" customHeight="1">
      <c r="A521" s="33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5"/>
    </row>
    <row r="522" ht="12.75" customHeight="1">
      <c r="A522" s="33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5"/>
    </row>
    <row r="523" ht="12.75" customHeight="1">
      <c r="A523" s="33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5"/>
    </row>
    <row r="524" ht="12.75" customHeight="1">
      <c r="A524" s="33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5"/>
    </row>
    <row r="525" ht="12.75" customHeight="1">
      <c r="A525" s="33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5"/>
    </row>
    <row r="526" ht="12.75" customHeight="1">
      <c r="A526" s="33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5"/>
    </row>
    <row r="527" ht="12.75" customHeight="1">
      <c r="A527" s="33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5"/>
    </row>
    <row r="528" ht="12.75" customHeight="1">
      <c r="A528" s="33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5"/>
    </row>
    <row r="529" ht="12.75" customHeight="1">
      <c r="A529" s="33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5"/>
    </row>
    <row r="530" ht="12.75" customHeight="1">
      <c r="A530" s="33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5"/>
    </row>
    <row r="531" ht="12.75" customHeight="1">
      <c r="A531" s="33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5"/>
    </row>
    <row r="532" ht="12.75" customHeight="1">
      <c r="A532" s="33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5"/>
    </row>
    <row r="533" ht="12.75" customHeight="1">
      <c r="A533" s="33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5"/>
    </row>
    <row r="534" ht="12.75" customHeight="1">
      <c r="A534" s="33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5"/>
    </row>
    <row r="535" ht="12.75" customHeight="1">
      <c r="A535" s="33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5"/>
    </row>
    <row r="536" ht="12.75" customHeight="1">
      <c r="A536" s="33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5"/>
    </row>
    <row r="537" ht="12.75" customHeight="1">
      <c r="A537" s="33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5"/>
    </row>
    <row r="538" ht="12.75" customHeight="1">
      <c r="A538" s="33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5"/>
    </row>
    <row r="539" ht="12.75" customHeight="1">
      <c r="A539" s="33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5"/>
    </row>
    <row r="540" ht="12.75" customHeight="1">
      <c r="A540" s="33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5"/>
    </row>
    <row r="541" ht="12.75" customHeight="1">
      <c r="A541" s="33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5"/>
    </row>
    <row r="542" ht="12.75" customHeight="1">
      <c r="A542" s="33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5"/>
    </row>
    <row r="543" ht="12.75" customHeight="1">
      <c r="A543" s="33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5"/>
    </row>
    <row r="544" ht="12.75" customHeight="1">
      <c r="A544" s="33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5"/>
    </row>
    <row r="545" ht="12.75" customHeight="1">
      <c r="A545" s="33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5"/>
    </row>
    <row r="546" ht="12.75" customHeight="1">
      <c r="A546" s="33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5"/>
    </row>
    <row r="547" ht="12.75" customHeight="1">
      <c r="A547" s="33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5"/>
    </row>
    <row r="548" ht="12.75" customHeight="1">
      <c r="A548" s="33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5"/>
    </row>
    <row r="549" ht="12.75" customHeight="1">
      <c r="A549" s="33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5"/>
    </row>
    <row r="550" ht="12.75" customHeight="1">
      <c r="A550" s="33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5"/>
    </row>
    <row r="551" ht="12.75" customHeight="1">
      <c r="A551" s="33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5"/>
    </row>
    <row r="552" ht="12.75" customHeight="1">
      <c r="A552" s="33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5"/>
    </row>
    <row r="553" ht="12.75" customHeight="1">
      <c r="A553" s="33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5"/>
    </row>
    <row r="554" ht="12.75" customHeight="1">
      <c r="A554" s="33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5"/>
    </row>
    <row r="555" ht="12.75" customHeight="1">
      <c r="A555" s="33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5"/>
    </row>
    <row r="556" ht="12.75" customHeight="1">
      <c r="A556" s="33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5"/>
    </row>
    <row r="557" ht="12.75" customHeight="1">
      <c r="A557" s="33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5"/>
    </row>
    <row r="558" ht="12.75" customHeight="1">
      <c r="A558" s="33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5"/>
    </row>
    <row r="559" ht="12.75" customHeight="1">
      <c r="A559" s="33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5"/>
    </row>
    <row r="560" ht="12.75" customHeight="1">
      <c r="A560" s="33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5"/>
    </row>
    <row r="561" ht="12.75" customHeight="1">
      <c r="A561" s="33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5"/>
    </row>
    <row r="562" ht="12.75" customHeight="1">
      <c r="A562" s="33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5"/>
    </row>
    <row r="563" ht="12.75" customHeight="1">
      <c r="A563" s="33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5"/>
    </row>
    <row r="564" ht="12.75" customHeight="1">
      <c r="A564" s="33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5"/>
    </row>
    <row r="565" ht="12.75" customHeight="1">
      <c r="A565" s="33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5"/>
    </row>
    <row r="566" ht="12.75" customHeight="1">
      <c r="A566" s="33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5"/>
    </row>
    <row r="567" ht="12.75" customHeight="1">
      <c r="A567" s="33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5"/>
    </row>
    <row r="568" ht="12.75" customHeight="1">
      <c r="A568" s="33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5"/>
    </row>
    <row r="569" ht="12.75" customHeight="1">
      <c r="A569" s="33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5"/>
    </row>
    <row r="570" ht="12.75" customHeight="1">
      <c r="A570" s="33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5"/>
    </row>
    <row r="571" ht="12.75" customHeight="1">
      <c r="A571" s="33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5"/>
    </row>
    <row r="572" ht="12.75" customHeight="1">
      <c r="A572" s="33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5"/>
    </row>
    <row r="573" ht="12.75" customHeight="1">
      <c r="A573" s="33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5"/>
    </row>
    <row r="574" ht="12.75" customHeight="1">
      <c r="A574" s="33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5"/>
    </row>
    <row r="575" ht="12.75" customHeight="1">
      <c r="A575" s="33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5"/>
    </row>
    <row r="576" ht="12.75" customHeight="1">
      <c r="A576" s="33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5"/>
    </row>
    <row r="577" ht="12.75" customHeight="1">
      <c r="A577" s="33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5"/>
    </row>
    <row r="578" ht="12.75" customHeight="1">
      <c r="A578" s="33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5"/>
    </row>
    <row r="579" ht="12.75" customHeight="1">
      <c r="A579" s="33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5"/>
    </row>
    <row r="580" ht="12.75" customHeight="1">
      <c r="A580" s="33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5"/>
    </row>
    <row r="581" ht="12.75" customHeight="1">
      <c r="A581" s="33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5"/>
    </row>
    <row r="582" ht="12.75" customHeight="1">
      <c r="A582" s="33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5"/>
    </row>
    <row r="583" ht="12.75" customHeight="1">
      <c r="A583" s="33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5"/>
    </row>
    <row r="584" ht="12.75" customHeight="1">
      <c r="A584" s="33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5"/>
    </row>
    <row r="585" ht="12.75" customHeight="1">
      <c r="A585" s="33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5"/>
    </row>
    <row r="586" ht="12.75" customHeight="1">
      <c r="A586" s="33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5"/>
    </row>
    <row r="587" ht="12.75" customHeight="1">
      <c r="A587" s="33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5"/>
    </row>
    <row r="588" ht="12.75" customHeight="1">
      <c r="A588" s="33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5"/>
    </row>
    <row r="589" ht="12.75" customHeight="1">
      <c r="A589" s="33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5"/>
    </row>
    <row r="590" ht="12.75" customHeight="1">
      <c r="A590" s="33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5"/>
    </row>
    <row r="591" ht="12.75" customHeight="1">
      <c r="A591" s="33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5"/>
    </row>
    <row r="592" ht="12.75" customHeight="1">
      <c r="A592" s="33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5"/>
    </row>
    <row r="593" ht="12.75" customHeight="1">
      <c r="A593" s="33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5"/>
    </row>
    <row r="594" ht="12.75" customHeight="1">
      <c r="A594" s="33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5"/>
    </row>
    <row r="595" ht="12.75" customHeight="1">
      <c r="A595" s="33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5"/>
    </row>
    <row r="596" ht="12.75" customHeight="1">
      <c r="A596" s="33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5"/>
    </row>
    <row r="597" ht="12.75" customHeight="1">
      <c r="A597" s="33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5"/>
    </row>
    <row r="598" ht="12.75" customHeight="1">
      <c r="A598" s="33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5"/>
    </row>
    <row r="599" ht="12.75" customHeight="1">
      <c r="A599" s="33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5"/>
    </row>
    <row r="600" ht="12.75" customHeight="1">
      <c r="A600" s="33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5"/>
    </row>
    <row r="601" ht="12.75" customHeight="1">
      <c r="A601" s="33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5"/>
    </row>
    <row r="602" ht="12.75" customHeight="1">
      <c r="A602" s="33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5"/>
    </row>
    <row r="603" ht="12.75" customHeight="1">
      <c r="A603" s="33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5"/>
    </row>
    <row r="604" ht="12.75" customHeight="1">
      <c r="A604" s="33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5"/>
    </row>
    <row r="605" ht="12.75" customHeight="1">
      <c r="A605" s="33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5"/>
    </row>
    <row r="606" ht="12.75" customHeight="1">
      <c r="A606" s="33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5"/>
    </row>
    <row r="607" ht="12.75" customHeight="1">
      <c r="A607" s="33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5"/>
    </row>
    <row r="608" ht="12.75" customHeight="1">
      <c r="A608" s="33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5"/>
    </row>
    <row r="609" ht="12.75" customHeight="1">
      <c r="A609" s="33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5"/>
    </row>
    <row r="610" ht="12.75" customHeight="1">
      <c r="A610" s="33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5"/>
    </row>
    <row r="611" ht="12.75" customHeight="1">
      <c r="A611" s="33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5"/>
    </row>
    <row r="612" ht="12.75" customHeight="1">
      <c r="A612" s="33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5"/>
    </row>
    <row r="613" ht="12.75" customHeight="1">
      <c r="A613" s="33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5"/>
    </row>
    <row r="614" ht="12.75" customHeight="1">
      <c r="A614" s="33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5"/>
    </row>
    <row r="615" ht="12.75" customHeight="1">
      <c r="A615" s="33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5"/>
    </row>
    <row r="616" ht="12.75" customHeight="1">
      <c r="A616" s="33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5"/>
    </row>
    <row r="617" ht="12.75" customHeight="1">
      <c r="A617" s="33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5"/>
    </row>
    <row r="618" ht="12.75" customHeight="1">
      <c r="A618" s="33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5"/>
    </row>
    <row r="619" ht="12.75" customHeight="1">
      <c r="A619" s="33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5"/>
    </row>
    <row r="620" ht="12.75" customHeight="1">
      <c r="A620" s="33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5"/>
    </row>
    <row r="621" ht="12.75" customHeight="1">
      <c r="A621" s="33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5"/>
    </row>
    <row r="622" ht="12.75" customHeight="1">
      <c r="A622" s="33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5"/>
    </row>
    <row r="623" ht="12.75" customHeight="1">
      <c r="A623" s="33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5"/>
    </row>
    <row r="624" ht="12.75" customHeight="1">
      <c r="A624" s="33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5"/>
    </row>
    <row r="625" ht="12.75" customHeight="1">
      <c r="A625" s="33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5"/>
    </row>
    <row r="626" ht="12.75" customHeight="1">
      <c r="A626" s="33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5"/>
    </row>
    <row r="627" ht="12.75" customHeight="1">
      <c r="A627" s="33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5"/>
    </row>
    <row r="628" ht="12.75" customHeight="1">
      <c r="A628" s="33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5"/>
    </row>
    <row r="629" ht="12.75" customHeight="1">
      <c r="A629" s="33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5"/>
    </row>
    <row r="630" ht="12.75" customHeight="1">
      <c r="A630" s="33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5"/>
    </row>
    <row r="631" ht="12.75" customHeight="1">
      <c r="A631" s="33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5"/>
    </row>
    <row r="632" ht="12.75" customHeight="1">
      <c r="A632" s="33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5"/>
    </row>
    <row r="633" ht="12.75" customHeight="1">
      <c r="A633" s="33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5"/>
    </row>
    <row r="634" ht="12.75" customHeight="1">
      <c r="A634" s="33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5"/>
    </row>
    <row r="635" ht="12.75" customHeight="1">
      <c r="A635" s="33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5"/>
    </row>
    <row r="636" ht="12.75" customHeight="1">
      <c r="A636" s="33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5"/>
    </row>
    <row r="637" ht="12.75" customHeight="1">
      <c r="A637" s="33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5"/>
    </row>
    <row r="638" ht="12.75" customHeight="1">
      <c r="A638" s="33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5"/>
    </row>
    <row r="639" ht="12.75" customHeight="1">
      <c r="A639" s="33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5"/>
    </row>
    <row r="640" ht="12.75" customHeight="1">
      <c r="A640" s="33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5"/>
    </row>
    <row r="641"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</row>
    <row r="642"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</row>
    <row r="643"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</row>
    <row r="644"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</row>
    <row r="645"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</row>
    <row r="646"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</row>
    <row r="647"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</row>
    <row r="648"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</row>
    <row r="649"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</row>
    <row r="650"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</row>
    <row r="651"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</row>
    <row r="652"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</row>
    <row r="653"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</row>
    <row r="654"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</row>
    <row r="655"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</row>
    <row r="656"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</row>
    <row r="657"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</row>
    <row r="658"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</row>
    <row r="659"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</row>
    <row r="660"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</row>
    <row r="661"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</row>
    <row r="662"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</row>
    <row r="663"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</row>
    <row r="664"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</row>
    <row r="665"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</row>
    <row r="666"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</row>
    <row r="667"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</row>
    <row r="668"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</row>
    <row r="669"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</row>
    <row r="670"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</row>
    <row r="671"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</row>
    <row r="672"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</row>
    <row r="673"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</row>
    <row r="674"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</row>
    <row r="675"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</row>
    <row r="676"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</row>
    <row r="677"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</row>
    <row r="678"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</row>
    <row r="679"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</row>
    <row r="680"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</row>
    <row r="681"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</row>
    <row r="682"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</row>
    <row r="683"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</row>
    <row r="684"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</row>
    <row r="685"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</row>
    <row r="686"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</row>
    <row r="687"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</row>
    <row r="688"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</row>
    <row r="689"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</row>
    <row r="690"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</row>
    <row r="691"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</row>
    <row r="692"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</row>
    <row r="693"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</row>
    <row r="694"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</row>
    <row r="695"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</row>
    <row r="696"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</row>
    <row r="697"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</row>
    <row r="698"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</row>
    <row r="699"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</row>
    <row r="700"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</row>
    <row r="701"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</row>
    <row r="702"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</row>
    <row r="703"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</row>
    <row r="704"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</row>
    <row r="705"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</row>
    <row r="706"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</row>
    <row r="707"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</row>
    <row r="708"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</row>
    <row r="709"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</row>
    <row r="710"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</row>
    <row r="711"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</row>
    <row r="712"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</row>
    <row r="713"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</row>
    <row r="714"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</row>
    <row r="715"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</row>
    <row r="716"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</row>
    <row r="717"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</row>
    <row r="718"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</row>
    <row r="719"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</row>
    <row r="720"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</row>
    <row r="721"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</row>
    <row r="722"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</row>
    <row r="723"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</row>
    <row r="724"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</row>
    <row r="725"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</row>
    <row r="726"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</row>
    <row r="727"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</row>
    <row r="728"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</row>
    <row r="729"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</row>
    <row r="730"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</row>
    <row r="731"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</row>
    <row r="732"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</row>
    <row r="733"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</row>
    <row r="734"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</row>
    <row r="735"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</row>
    <row r="736"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</row>
    <row r="737"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</row>
    <row r="738"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</row>
    <row r="739"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</row>
    <row r="740"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</row>
    <row r="741"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</row>
    <row r="742"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</row>
    <row r="743"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</row>
    <row r="744"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</row>
    <row r="745"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</row>
    <row r="746"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</row>
    <row r="747"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</row>
    <row r="748"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</row>
    <row r="749"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</row>
    <row r="750"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</row>
    <row r="751"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</row>
    <row r="752"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</row>
    <row r="753"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</row>
    <row r="754"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</row>
    <row r="755"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</row>
    <row r="756"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</row>
    <row r="757"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</row>
    <row r="758"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</row>
    <row r="759"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</row>
    <row r="760"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</row>
    <row r="761"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</row>
    <row r="762"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</row>
    <row r="763"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</row>
    <row r="764"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</row>
    <row r="765"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</row>
    <row r="766"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</row>
    <row r="767"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</row>
    <row r="768"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</row>
    <row r="769"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</row>
    <row r="770"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</row>
    <row r="771"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</row>
    <row r="772"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</row>
    <row r="773"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</row>
    <row r="774"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</row>
    <row r="775"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</row>
    <row r="776"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</row>
    <row r="777"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</row>
    <row r="778"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</row>
    <row r="779"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</row>
    <row r="780"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</row>
    <row r="781"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</row>
    <row r="782"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</row>
    <row r="783"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</row>
    <row r="784"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</row>
    <row r="785"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</row>
    <row r="786"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</row>
    <row r="787"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</row>
    <row r="788"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</row>
    <row r="789"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</row>
    <row r="790"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</row>
    <row r="791"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</row>
    <row r="792"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</row>
    <row r="793"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</row>
    <row r="794"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</row>
    <row r="795"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</row>
    <row r="796"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</row>
    <row r="797"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</row>
    <row r="798"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</row>
    <row r="799"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</row>
    <row r="800"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</row>
    <row r="801"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</row>
    <row r="802"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</row>
    <row r="803"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</row>
    <row r="804"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</row>
    <row r="805"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</row>
    <row r="806"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</row>
    <row r="807"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</row>
    <row r="808"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</row>
    <row r="809"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</row>
    <row r="810"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</row>
    <row r="811"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</row>
    <row r="812"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</row>
    <row r="813"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</row>
    <row r="814"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</row>
    <row r="815"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</row>
    <row r="816"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</row>
    <row r="817"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</row>
    <row r="818"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</row>
    <row r="819"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</row>
    <row r="820"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</row>
    <row r="821"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</row>
    <row r="822"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</row>
    <row r="823"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</row>
    <row r="824"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</row>
    <row r="825"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</row>
    <row r="826"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</row>
    <row r="827"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</row>
    <row r="828"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</row>
    <row r="829"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</row>
    <row r="830"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</row>
    <row r="831"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</row>
    <row r="832"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</row>
    <row r="833"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</row>
    <row r="834"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</row>
    <row r="835"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</row>
    <row r="836"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</row>
    <row r="837"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</row>
    <row r="838"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</row>
    <row r="839"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</row>
    <row r="840"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</row>
    <row r="841"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</row>
    <row r="842"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</row>
    <row r="843"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</row>
    <row r="844"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</row>
    <row r="845"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</row>
    <row r="846"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</row>
    <row r="847"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</row>
    <row r="848"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</row>
    <row r="849"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</row>
    <row r="850"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</row>
    <row r="851"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</row>
    <row r="852"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</row>
    <row r="853"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</row>
    <row r="854"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</row>
    <row r="855"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</row>
    <row r="856"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</row>
    <row r="857"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</row>
    <row r="858"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</row>
    <row r="859"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</row>
    <row r="860"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</row>
    <row r="861"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</row>
    <row r="862"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</row>
    <row r="863"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</row>
    <row r="864"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</row>
    <row r="865"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</row>
    <row r="866"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</row>
    <row r="867"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</row>
    <row r="868"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</row>
    <row r="869"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</row>
    <row r="870"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</row>
    <row r="871"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</row>
    <row r="872"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</row>
    <row r="873"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</row>
    <row r="874"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</row>
    <row r="875"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</row>
    <row r="876"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</row>
    <row r="877"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</row>
    <row r="878"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</row>
    <row r="879"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</row>
    <row r="880"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</row>
    <row r="881"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</row>
    <row r="882"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</row>
    <row r="883"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</row>
    <row r="884"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</row>
    <row r="885"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</row>
    <row r="886"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</row>
    <row r="887"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</row>
    <row r="888"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</row>
    <row r="889"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</row>
    <row r="890"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</row>
    <row r="891"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</row>
    <row r="892"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</row>
    <row r="893"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</row>
    <row r="894"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</row>
    <row r="895"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</row>
    <row r="896"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</row>
    <row r="897"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</row>
    <row r="898"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</row>
    <row r="899"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</row>
    <row r="900"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</row>
    <row r="901"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</row>
    <row r="902"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</row>
    <row r="903"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</row>
    <row r="904"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</row>
    <row r="905"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</row>
    <row r="906"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</row>
    <row r="907"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</row>
    <row r="908"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</row>
    <row r="909"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</row>
    <row r="910"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</row>
    <row r="911"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</row>
    <row r="912"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</row>
    <row r="913"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</row>
    <row r="914"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</row>
    <row r="915"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</row>
    <row r="916"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</row>
    <row r="917"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</row>
    <row r="918"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</row>
    <row r="919"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</row>
    <row r="920"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</row>
    <row r="921"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</row>
    <row r="922"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</row>
    <row r="923"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</row>
    <row r="924"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</row>
    <row r="925"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</row>
    <row r="926"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</row>
    <row r="927"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</row>
    <row r="928"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</row>
    <row r="929"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</row>
    <row r="930"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</row>
    <row r="931"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</row>
    <row r="932"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</row>
    <row r="933"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</row>
    <row r="934"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</row>
    <row r="935"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</row>
    <row r="936"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</row>
    <row r="937"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</row>
    <row r="938"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</row>
    <row r="939"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</row>
    <row r="940"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</row>
    <row r="941"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</row>
    <row r="942"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</row>
    <row r="943"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</row>
    <row r="944"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</row>
    <row r="945"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</row>
    <row r="946"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</row>
    <row r="947"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</row>
    <row r="948"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</row>
    <row r="949"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</row>
    <row r="950"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</row>
    <row r="951"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</row>
    <row r="952"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</row>
    <row r="953"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</row>
    <row r="954"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</row>
    <row r="955"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</row>
    <row r="956"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</row>
    <row r="957"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</row>
    <row r="958"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</row>
    <row r="959"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</row>
    <row r="960"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</row>
    <row r="961"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</row>
    <row r="962"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</row>
    <row r="963"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</row>
    <row r="964"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</row>
    <row r="965"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</row>
    <row r="966"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</row>
    <row r="967"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</row>
    <row r="968"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</row>
    <row r="969"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</row>
    <row r="970"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</row>
    <row r="971"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</row>
    <row r="972"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</row>
    <row r="973"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</row>
    <row r="974"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</row>
    <row r="975"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</row>
    <row r="976"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</row>
    <row r="977"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</row>
    <row r="978"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</row>
    <row r="979"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</row>
    <row r="980"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</row>
    <row r="981"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</row>
    <row r="982"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</row>
    <row r="983"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</row>
    <row r="984"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</row>
    <row r="985"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</row>
    <row r="986"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</row>
    <row r="987"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</row>
    <row r="988"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</row>
    <row r="989"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</row>
    <row r="990"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</row>
    <row r="991"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</row>
    <row r="992"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</row>
    <row r="993"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</row>
    <row r="994"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</row>
    <row r="995"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</row>
    <row r="996"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</row>
  </sheetData>
  <autoFilter ref="$A$4:$L$440"/>
  <conditionalFormatting sqref="I439">
    <cfRule type="cellIs" dxfId="0" priority="1" operator="lessThan">
      <formula>0</formula>
    </cfRule>
  </conditionalFormatting>
  <printOptions/>
  <pageMargins bottom="0.75" footer="0.0" header="0.0" left="0.7" right="0.7" top="0.75"/>
  <pageSetup paperSize="9" orientation="portrait"/>
  <drawing r:id="rId1"/>
</worksheet>
</file>