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69106756-7870-1C42-B067-3E3CEC735962}" xr6:coauthVersionLast="47" xr6:coauthVersionMax="47" xr10:uidLastSave="{00000000-0000-0000-0000-000000000000}"/>
  <bookViews>
    <workbookView xWindow="3000" yWindow="760" windowWidth="25800" windowHeight="16580" xr2:uid="{FA7E4A8D-5C5B-7442-9101-0F508A883B44}"/>
  </bookViews>
  <sheets>
    <sheet name="Ex Fig.8a" sheetId="1" r:id="rId1"/>
    <sheet name="Ex Fig.8b" sheetId="7" r:id="rId2"/>
    <sheet name="Ex Fig.8c" sheetId="8" r:id="rId3"/>
    <sheet name="Ex Fig.8d" sheetId="9" r:id="rId4"/>
    <sheet name="Ex Fig.8j,8q" sheetId="12" r:id="rId5"/>
    <sheet name="Ex Fig.8n" sheetId="13" r:id="rId6"/>
    <sheet name="Ex Fig.8p" sheetId="1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9" l="1"/>
  <c r="C3" i="9"/>
  <c r="J20" i="8" l="1"/>
  <c r="H21" i="8"/>
  <c r="I21" i="8"/>
  <c r="J21" i="8"/>
  <c r="H22" i="8"/>
  <c r="J25" i="8"/>
  <c r="I16" i="8"/>
  <c r="J16" i="8"/>
  <c r="H16" i="8"/>
  <c r="C17" i="8"/>
  <c r="H17" i="8" s="1"/>
  <c r="D17" i="8"/>
  <c r="I17" i="8" s="1"/>
  <c r="E17" i="8"/>
  <c r="J17" i="8" s="1"/>
  <c r="C18" i="8"/>
  <c r="H18" i="8" s="1"/>
  <c r="D18" i="8"/>
  <c r="E18" i="8"/>
  <c r="C19" i="8"/>
  <c r="D19" i="8"/>
  <c r="E19" i="8"/>
  <c r="C20" i="8"/>
  <c r="D20" i="8"/>
  <c r="E20" i="8"/>
  <c r="C21" i="8"/>
  <c r="D21" i="8"/>
  <c r="E21" i="8"/>
  <c r="C22" i="8"/>
  <c r="D22" i="8"/>
  <c r="I22" i="8" s="1"/>
  <c r="E22" i="8"/>
  <c r="J22" i="8" s="1"/>
  <c r="C23" i="8"/>
  <c r="H23" i="8" s="1"/>
  <c r="D23" i="8"/>
  <c r="I23" i="8" s="1"/>
  <c r="E23" i="8"/>
  <c r="C24" i="8"/>
  <c r="D24" i="8"/>
  <c r="E24" i="8"/>
  <c r="C25" i="8"/>
  <c r="D25" i="8"/>
  <c r="E25" i="8"/>
  <c r="E16" i="8"/>
  <c r="J23" i="8" s="1"/>
  <c r="D16" i="8"/>
  <c r="I20" i="8" s="1"/>
  <c r="C16" i="8"/>
  <c r="H24" i="8" s="1"/>
  <c r="J19" i="8" l="1"/>
  <c r="H19" i="8"/>
  <c r="I19" i="8"/>
  <c r="I18" i="8"/>
  <c r="I25" i="8"/>
  <c r="J24" i="8"/>
  <c r="I24" i="8"/>
  <c r="J18" i="8"/>
  <c r="H20" i="8"/>
  <c r="H25" i="8"/>
  <c r="H13" i="7" l="1"/>
  <c r="I13" i="7"/>
  <c r="J13" i="7"/>
  <c r="H11" i="7"/>
  <c r="I11" i="7"/>
  <c r="J11" i="7"/>
  <c r="G11" i="7"/>
  <c r="D11" i="7"/>
  <c r="E11" i="7"/>
  <c r="F11" i="7"/>
  <c r="C11" i="7"/>
  <c r="D5" i="7"/>
  <c r="E5" i="7"/>
  <c r="F5" i="7"/>
  <c r="G5" i="7"/>
  <c r="G12" i="7" s="1"/>
  <c r="H5" i="7"/>
  <c r="H12" i="7" s="1"/>
  <c r="I5" i="7"/>
  <c r="I12" i="7" s="1"/>
  <c r="J5" i="7"/>
  <c r="J12" i="7" s="1"/>
  <c r="D6" i="7"/>
  <c r="D13" i="7" s="1"/>
  <c r="E6" i="7"/>
  <c r="E13" i="7" s="1"/>
  <c r="F6" i="7"/>
  <c r="F13" i="7" s="1"/>
  <c r="G6" i="7"/>
  <c r="G13" i="7" s="1"/>
  <c r="H6" i="7"/>
  <c r="I6" i="7"/>
  <c r="J6" i="7"/>
  <c r="C6" i="7"/>
  <c r="C13" i="7" s="1"/>
  <c r="C5" i="7"/>
  <c r="D12" i="7" s="1"/>
  <c r="C12" i="7" l="1"/>
  <c r="E12" i="7"/>
  <c r="F12" i="7"/>
  <c r="N4" i="16"/>
  <c r="O4" i="16"/>
  <c r="P4" i="16"/>
  <c r="Q4" i="16"/>
  <c r="R4" i="16"/>
  <c r="S4" i="16"/>
  <c r="N5" i="16"/>
  <c r="O5" i="16"/>
  <c r="P5" i="16"/>
  <c r="Q5" i="16"/>
  <c r="R5" i="16"/>
  <c r="S5" i="16"/>
  <c r="N6" i="16"/>
  <c r="U6" i="16" s="1"/>
  <c r="O6" i="16"/>
  <c r="P6" i="16"/>
  <c r="Q6" i="16"/>
  <c r="R6" i="16"/>
  <c r="S6" i="16"/>
  <c r="N7" i="16"/>
  <c r="O7" i="16"/>
  <c r="P7" i="16"/>
  <c r="Q7" i="16"/>
  <c r="R7" i="16"/>
  <c r="S7" i="16"/>
  <c r="N8" i="16"/>
  <c r="O8" i="16"/>
  <c r="P8" i="16"/>
  <c r="Q8" i="16"/>
  <c r="R8" i="16"/>
  <c r="S8" i="16"/>
  <c r="N9" i="16"/>
  <c r="O9" i="16"/>
  <c r="P9" i="16"/>
  <c r="Q9" i="16"/>
  <c r="R9" i="16"/>
  <c r="S9" i="16"/>
  <c r="N10" i="16"/>
  <c r="O10" i="16"/>
  <c r="P10" i="16"/>
  <c r="Q10" i="16"/>
  <c r="R10" i="16"/>
  <c r="S10" i="16"/>
  <c r="N11" i="16"/>
  <c r="O11" i="16"/>
  <c r="P11" i="16"/>
  <c r="Q11" i="16"/>
  <c r="R11" i="16"/>
  <c r="S11" i="16"/>
  <c r="N12" i="16"/>
  <c r="O12" i="16"/>
  <c r="P12" i="16"/>
  <c r="Q12" i="16"/>
  <c r="R12" i="16"/>
  <c r="S12" i="16"/>
  <c r="N13" i="16"/>
  <c r="O13" i="16"/>
  <c r="P13" i="16"/>
  <c r="Q13" i="16"/>
  <c r="R13" i="16"/>
  <c r="S13" i="16"/>
  <c r="N14" i="16"/>
  <c r="O14" i="16"/>
  <c r="P14" i="16"/>
  <c r="Q14" i="16"/>
  <c r="R14" i="16"/>
  <c r="S14" i="16"/>
  <c r="Y14" i="16"/>
  <c r="N15" i="16"/>
  <c r="O15" i="16"/>
  <c r="P15" i="16"/>
  <c r="Q15" i="16"/>
  <c r="R15" i="16"/>
  <c r="S15" i="16"/>
  <c r="Y15" i="16"/>
  <c r="N16" i="16"/>
  <c r="O16" i="16"/>
  <c r="P16" i="16"/>
  <c r="Q16" i="16"/>
  <c r="V16" i="16" s="1"/>
  <c r="R16" i="16"/>
  <c r="S16" i="16"/>
  <c r="N17" i="16"/>
  <c r="O17" i="16"/>
  <c r="P17" i="16"/>
  <c r="Q17" i="16"/>
  <c r="V17" i="16" s="1"/>
  <c r="R17" i="16"/>
  <c r="S17" i="16"/>
  <c r="N18" i="16"/>
  <c r="O18" i="16"/>
  <c r="P18" i="16"/>
  <c r="Q18" i="16"/>
  <c r="R18" i="16"/>
  <c r="S18" i="16"/>
  <c r="N19" i="16"/>
  <c r="O19" i="16"/>
  <c r="P19" i="16"/>
  <c r="Q19" i="16"/>
  <c r="R19" i="16"/>
  <c r="V19" i="16" s="1"/>
  <c r="S19" i="16"/>
  <c r="N20" i="16"/>
  <c r="O20" i="16"/>
  <c r="P20" i="16"/>
  <c r="Q20" i="16"/>
  <c r="R20" i="16"/>
  <c r="S20" i="16"/>
  <c r="U15" i="16" l="1"/>
  <c r="Y12" i="16"/>
  <c r="V20" i="16"/>
  <c r="Y19" i="16"/>
  <c r="Y17" i="16"/>
  <c r="U16" i="16"/>
  <c r="V4" i="16"/>
  <c r="U11" i="16"/>
  <c r="Y9" i="16"/>
  <c r="V5" i="16"/>
  <c r="U4" i="16"/>
  <c r="U17" i="16"/>
  <c r="U13" i="16"/>
  <c r="X9" i="16"/>
  <c r="V6" i="16"/>
  <c r="X11" i="16"/>
  <c r="U18" i="16"/>
  <c r="X20" i="16"/>
  <c r="U19" i="16"/>
  <c r="V14" i="16"/>
  <c r="X12" i="16"/>
  <c r="Y20" i="16"/>
  <c r="Y16" i="16"/>
  <c r="X14" i="16"/>
  <c r="U9" i="16"/>
  <c r="X6" i="16"/>
  <c r="U14" i="16"/>
  <c r="V12" i="16"/>
  <c r="V11" i="16"/>
  <c r="V7" i="16"/>
  <c r="Y11" i="16"/>
  <c r="U20" i="16"/>
  <c r="V10" i="16"/>
  <c r="U12" i="16"/>
  <c r="Y8" i="16"/>
  <c r="X17" i="16"/>
  <c r="U10" i="16"/>
  <c r="U5" i="16"/>
  <c r="X19" i="16"/>
  <c r="U7" i="16"/>
  <c r="X8" i="16"/>
  <c r="Y6" i="16"/>
  <c r="Y4" i="16"/>
  <c r="X16" i="16"/>
  <c r="V18" i="16"/>
  <c r="V9" i="16"/>
  <c r="V8" i="16"/>
  <c r="Y7" i="16"/>
  <c r="V15" i="16"/>
  <c r="V13" i="16"/>
  <c r="U8" i="16"/>
  <c r="X15" i="16"/>
  <c r="X7" i="16"/>
  <c r="Y18" i="16"/>
  <c r="Y10" i="16"/>
  <c r="X18" i="16"/>
  <c r="X10" i="16"/>
  <c r="X4" i="16"/>
  <c r="Y13" i="16"/>
  <c r="Y5" i="16"/>
  <c r="X13" i="16"/>
  <c r="X5" i="16"/>
</calcChain>
</file>

<file path=xl/sharedStrings.xml><?xml version="1.0" encoding="utf-8"?>
<sst xmlns="http://schemas.openxmlformats.org/spreadsheetml/2006/main" count="198" uniqueCount="85">
  <si>
    <t>#8</t>
  </si>
  <si>
    <t>#7</t>
  </si>
  <si>
    <t>#6</t>
  </si>
  <si>
    <t>#5</t>
  </si>
  <si>
    <t>#4</t>
  </si>
  <si>
    <t>#3</t>
  </si>
  <si>
    <t>#2</t>
  </si>
  <si>
    <t>#1</t>
  </si>
  <si>
    <t>shCtrl</t>
  </si>
  <si>
    <t>Average</t>
    <phoneticPr fontId="2"/>
  </si>
  <si>
    <t>Exp.3</t>
  </si>
  <si>
    <t>Exp.2</t>
  </si>
  <si>
    <t>Exp.1</t>
    <phoneticPr fontId="2"/>
  </si>
  <si>
    <t>Valemetostat 100nM + DAC 10nM</t>
  </si>
  <si>
    <t>Valemetostat 100nM</t>
    <phoneticPr fontId="2"/>
  </si>
  <si>
    <t>DMSO</t>
    <phoneticPr fontId="2"/>
  </si>
  <si>
    <t>Ex Fig. 8p</t>
    <phoneticPr fontId="2"/>
  </si>
  <si>
    <t>Ex Fig.8a</t>
    <phoneticPr fontId="2"/>
  </si>
  <si>
    <t>Ex Fig.8b</t>
    <phoneticPr fontId="2"/>
  </si>
  <si>
    <t>Ex Fig.8c</t>
    <phoneticPr fontId="2"/>
  </si>
  <si>
    <t>Ex Fig.8d</t>
    <phoneticPr fontId="2"/>
  </si>
  <si>
    <t>Ex Fig.8n</t>
    <phoneticPr fontId="2"/>
  </si>
  <si>
    <t>Parental</t>
    <phoneticPr fontId="2"/>
  </si>
  <si>
    <t>Parental</t>
  </si>
  <si>
    <t>Resisitant</t>
  </si>
  <si>
    <t>DNA</t>
  </si>
  <si>
    <t>mRNA</t>
  </si>
  <si>
    <t>TET2 W1847X
VAF %</t>
    <phoneticPr fontId="2"/>
  </si>
  <si>
    <t>Resistant</t>
  </si>
  <si>
    <t>shEZH1</t>
  </si>
  <si>
    <t>shEZH2</t>
  </si>
  <si>
    <t>shEED</t>
  </si>
  <si>
    <t>-</t>
    <phoneticPr fontId="2"/>
  </si>
  <si>
    <t>day0</t>
    <phoneticPr fontId="2"/>
  </si>
  <si>
    <t>day2</t>
    <phoneticPr fontId="2"/>
  </si>
  <si>
    <t>day4</t>
    <phoneticPr fontId="2"/>
  </si>
  <si>
    <t>ATN-1 Parental</t>
  </si>
  <si>
    <t>ATN-1 Resistant</t>
  </si>
  <si>
    <t>ATN-1-R-TET2 OE</t>
  </si>
  <si>
    <t>Resistant+TET2</t>
  </si>
  <si>
    <t>#1</t>
    <phoneticPr fontId="2"/>
  </si>
  <si>
    <t>#2</t>
    <phoneticPr fontId="2"/>
  </si>
  <si>
    <t>#3</t>
    <phoneticPr fontId="2"/>
  </si>
  <si>
    <t>nM</t>
  </si>
  <si>
    <t>ATN-1
Resi vs. Parent</t>
    <phoneticPr fontId="2"/>
  </si>
  <si>
    <t>FC&lt;-0.2</t>
  </si>
  <si>
    <t>FC&gt;0.2</t>
  </si>
  <si>
    <t>x&lt;-0.9</t>
  </si>
  <si>
    <t>-0.9&lt;x&lt;-0.8</t>
  </si>
  <si>
    <t>-0.8&lt;x&lt;-0.7</t>
  </si>
  <si>
    <t>-0.7&lt;x&lt;-0.6</t>
  </si>
  <si>
    <t>-0.6&lt;x&lt;-0.5</t>
  </si>
  <si>
    <t>-0.5&lt;x&lt;-0.4</t>
  </si>
  <si>
    <t>-0.4&lt;x&lt;-0.3</t>
  </si>
  <si>
    <t>-0.3&lt;x&lt;-0.2</t>
  </si>
  <si>
    <t>-0.2&lt;x&lt;-0.1</t>
  </si>
  <si>
    <t>0.1&lt;x&lt;0.2</t>
  </si>
  <si>
    <t>0.2&lt;x&lt;0.3</t>
  </si>
  <si>
    <t>0.3&lt;x&lt;0.4</t>
  </si>
  <si>
    <t>0.4&lt;x&lt;0.5</t>
  </si>
  <si>
    <t>0.5&lt;x&lt;0.6</t>
  </si>
  <si>
    <t>0.6&lt;x&lt;0.7</t>
  </si>
  <si>
    <t>0.7&lt;x&lt;0.8</t>
  </si>
  <si>
    <t>0.8&lt;x&lt;0.9</t>
  </si>
  <si>
    <t>0.9&lt;x</t>
  </si>
  <si>
    <t>TET2</t>
    <phoneticPr fontId="2"/>
  </si>
  <si>
    <t>Valemetostat</t>
    <phoneticPr fontId="2"/>
  </si>
  <si>
    <t>Valemeotstat+DAC</t>
    <phoneticPr fontId="2"/>
  </si>
  <si>
    <t>CDKN1A</t>
    <phoneticPr fontId="2"/>
  </si>
  <si>
    <t>BCL2L11</t>
    <phoneticPr fontId="2"/>
  </si>
  <si>
    <t>Ex Fig.8j,8q</t>
    <phoneticPr fontId="2"/>
  </si>
  <si>
    <t>All CpG</t>
  </si>
  <si>
    <t>H3K27me3 target TSS</t>
  </si>
  <si>
    <t>H3K27me3 target genebody</t>
  </si>
  <si>
    <t>Polycomb target TSS</t>
  </si>
  <si>
    <t>Polycomb target genebody</t>
  </si>
  <si>
    <t>non H3K27me3</t>
  </si>
  <si>
    <t>shTET2 clone</t>
    <phoneticPr fontId="2"/>
  </si>
  <si>
    <t>CpG site #</t>
    <phoneticPr fontId="2"/>
  </si>
  <si>
    <t>mCpG up (%)</t>
    <phoneticPr fontId="2"/>
  </si>
  <si>
    <t>mCpG Down (%)</t>
    <phoneticPr fontId="2"/>
  </si>
  <si>
    <t>Pt3 PD</t>
    <phoneticPr fontId="2"/>
  </si>
  <si>
    <t>shTET2#1</t>
    <phoneticPr fontId="2"/>
  </si>
  <si>
    <t>shTET2#2</t>
    <phoneticPr fontId="2"/>
  </si>
  <si>
    <t>stdev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</si>
</sst>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_);[Red]\(0.00\)"/>
    <numFmt numFmtId="178" formatCode="0.0"/>
  </numFmts>
  <fonts count="8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7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8"/>
  <sheetViews>
    <sheetView tabSelected="1" workbookViewId="0">
      <selection activeCell="D14" sqref="D14"/>
    </sheetView>
  </sheetViews>
  <sheetFormatPr baseColWidth="10" defaultColWidth="9" defaultRowHeight="19" customHeight="1"/>
  <cols>
    <col min="1" max="1" width="9" style="14"/>
    <col min="2" max="2" width="13.85546875" style="1" customWidth="1"/>
    <col min="3" max="16384" width="9" style="1"/>
  </cols>
  <sheetData>
    <row r="1" spans="1:11" ht="19" customHeight="1">
      <c r="A1" s="14" t="s">
        <v>17</v>
      </c>
    </row>
    <row r="2" spans="1:11" s="2" customFormat="1" ht="51" customHeight="1">
      <c r="A2" s="15"/>
      <c r="B2" s="12" t="s">
        <v>27</v>
      </c>
      <c r="C2" s="12" t="s">
        <v>23</v>
      </c>
      <c r="D2" s="12" t="s">
        <v>24</v>
      </c>
    </row>
    <row r="3" spans="1:11" ht="19" customHeight="1">
      <c r="B3" s="1" t="s">
        <v>25</v>
      </c>
      <c r="C3" s="7">
        <v>28.793774319066145</v>
      </c>
      <c r="D3" s="7">
        <v>32.340829901805513</v>
      </c>
      <c r="I3" s="3"/>
      <c r="J3" s="3"/>
      <c r="K3" s="3"/>
    </row>
    <row r="4" spans="1:11" ht="19" customHeight="1">
      <c r="B4" s="1" t="s">
        <v>26</v>
      </c>
      <c r="C4" s="7">
        <v>5.8823529411764701</v>
      </c>
      <c r="D4" s="7">
        <v>70</v>
      </c>
      <c r="I4" s="3"/>
      <c r="J4" s="3"/>
      <c r="K4" s="3"/>
    </row>
    <row r="5" spans="1:11" ht="19" customHeight="1">
      <c r="I5" s="3"/>
      <c r="J5" s="3"/>
      <c r="K5" s="3"/>
    </row>
    <row r="6" spans="1:11" ht="19" customHeight="1">
      <c r="D6" s="4"/>
      <c r="E6" s="4"/>
      <c r="F6" s="4"/>
      <c r="G6" s="4"/>
    </row>
    <row r="7" spans="1:11" ht="19" customHeight="1">
      <c r="E7" s="5"/>
      <c r="I7" s="5"/>
    </row>
    <row r="8" spans="1:11" ht="19" customHeight="1">
      <c r="E8" s="5"/>
      <c r="I8" s="5"/>
    </row>
    <row r="9" spans="1:11" ht="19" customHeight="1">
      <c r="E9" s="5"/>
      <c r="I9" s="5"/>
    </row>
    <row r="10" spans="1:11" ht="19" customHeight="1">
      <c r="E10" s="5"/>
      <c r="I10" s="5"/>
    </row>
    <row r="11" spans="1:11" ht="19" customHeight="1">
      <c r="E11" s="5"/>
      <c r="I11" s="5"/>
    </row>
    <row r="12" spans="1:11" ht="19" customHeight="1">
      <c r="E12" s="5"/>
      <c r="I12" s="5"/>
    </row>
    <row r="13" spans="1:11" ht="19" customHeight="1">
      <c r="E13" s="5"/>
      <c r="I13" s="5"/>
    </row>
    <row r="14" spans="1:11" ht="19" customHeight="1">
      <c r="E14" s="5"/>
      <c r="I14" s="5"/>
    </row>
    <row r="15" spans="1:11" ht="19" customHeight="1">
      <c r="E15" s="5"/>
      <c r="I15" s="5"/>
    </row>
    <row r="16" spans="1:11" ht="19" customHeight="1">
      <c r="E16" s="5"/>
      <c r="I16" s="5"/>
    </row>
    <row r="17" spans="5:9" ht="19" customHeight="1">
      <c r="E17" s="5"/>
      <c r="I17" s="5"/>
    </row>
    <row r="18" spans="5:9" ht="19" customHeight="1">
      <c r="E18" s="5"/>
      <c r="I18" s="5"/>
    </row>
    <row r="19" spans="5:9" ht="19" customHeight="1">
      <c r="E19" s="5"/>
      <c r="I19" s="5"/>
    </row>
    <row r="20" spans="5:9" ht="19" customHeight="1">
      <c r="E20" s="5"/>
      <c r="I20" s="5"/>
    </row>
    <row r="21" spans="5:9" ht="19" customHeight="1">
      <c r="E21" s="5"/>
      <c r="I21" s="5"/>
    </row>
    <row r="22" spans="5:9" ht="19" customHeight="1">
      <c r="E22" s="5"/>
      <c r="I22" s="5"/>
    </row>
    <row r="23" spans="5:9" ht="19" customHeight="1">
      <c r="E23" s="5"/>
      <c r="I23" s="5"/>
    </row>
    <row r="24" spans="5:9" ht="19" customHeight="1">
      <c r="E24" s="5"/>
      <c r="I24" s="5"/>
    </row>
    <row r="25" spans="5:9" ht="19" customHeight="1">
      <c r="E25" s="5"/>
      <c r="I25" s="5"/>
    </row>
    <row r="26" spans="5:9" ht="19" customHeight="1">
      <c r="E26" s="5"/>
      <c r="I26" s="5"/>
    </row>
    <row r="27" spans="5:9" ht="19" customHeight="1">
      <c r="E27" s="5"/>
      <c r="I27" s="5"/>
    </row>
    <row r="28" spans="5:9" ht="19" customHeight="1">
      <c r="E28" s="5"/>
      <c r="I28" s="5"/>
    </row>
    <row r="29" spans="5:9" ht="19" customHeight="1">
      <c r="E29" s="5"/>
      <c r="I29" s="5"/>
    </row>
    <row r="30" spans="5:9" ht="19" customHeight="1">
      <c r="E30" s="5"/>
      <c r="I30" s="5"/>
    </row>
    <row r="31" spans="5:9" ht="19" customHeight="1">
      <c r="E31" s="5"/>
      <c r="I31" s="5"/>
    </row>
    <row r="32" spans="5:9" ht="19" customHeight="1">
      <c r="E32" s="5"/>
      <c r="I32" s="5"/>
    </row>
    <row r="33" spans="5:9" ht="19" customHeight="1">
      <c r="E33" s="5"/>
      <c r="I33" s="5"/>
    </row>
    <row r="34" spans="5:9" ht="19" customHeight="1">
      <c r="E34" s="5"/>
      <c r="I34" s="5"/>
    </row>
    <row r="35" spans="5:9" ht="19" customHeight="1">
      <c r="E35" s="5"/>
      <c r="I35" s="5"/>
    </row>
    <row r="36" spans="5:9" ht="19" customHeight="1">
      <c r="E36" s="5"/>
      <c r="I36" s="5"/>
    </row>
    <row r="37" spans="5:9" ht="19" customHeight="1">
      <c r="E37" s="5"/>
      <c r="I37" s="5"/>
    </row>
    <row r="38" spans="5:9" ht="19" customHeight="1">
      <c r="E38" s="5"/>
      <c r="I38" s="5"/>
    </row>
    <row r="39" spans="5:9" ht="19" customHeight="1">
      <c r="E39" s="5"/>
      <c r="I39" s="5"/>
    </row>
    <row r="40" spans="5:9" ht="19" customHeight="1">
      <c r="E40" s="5"/>
      <c r="I40" s="5"/>
    </row>
    <row r="41" spans="5:9" ht="19" customHeight="1">
      <c r="E41" s="5"/>
      <c r="I41" s="5"/>
    </row>
    <row r="42" spans="5:9" ht="19" customHeight="1">
      <c r="E42" s="5"/>
      <c r="I42" s="5"/>
    </row>
    <row r="43" spans="5:9" ht="19" customHeight="1">
      <c r="E43" s="5"/>
      <c r="I43" s="5"/>
    </row>
    <row r="44" spans="5:9" ht="19" customHeight="1">
      <c r="E44" s="5"/>
      <c r="I44" s="5"/>
    </row>
    <row r="45" spans="5:9" ht="19" customHeight="1">
      <c r="E45" s="5"/>
      <c r="I45" s="5"/>
    </row>
    <row r="46" spans="5:9" ht="19" customHeight="1">
      <c r="E46" s="5"/>
      <c r="I46" s="5"/>
    </row>
    <row r="47" spans="5:9" ht="19" customHeight="1">
      <c r="E47" s="5"/>
      <c r="I47" s="5"/>
    </row>
    <row r="48" spans="5:9" ht="19" customHeight="1">
      <c r="E48" s="5"/>
      <c r="I48" s="5"/>
    </row>
    <row r="49" spans="5:9" ht="19" customHeight="1">
      <c r="E49" s="5"/>
      <c r="I49" s="5"/>
    </row>
    <row r="50" spans="5:9" ht="19" customHeight="1">
      <c r="E50" s="5"/>
      <c r="I50" s="5"/>
    </row>
    <row r="51" spans="5:9" ht="19" customHeight="1">
      <c r="E51" s="5"/>
      <c r="I51" s="5"/>
    </row>
    <row r="52" spans="5:9" ht="19" customHeight="1">
      <c r="E52" s="5"/>
      <c r="I52" s="5"/>
    </row>
    <row r="53" spans="5:9" ht="19" customHeight="1">
      <c r="E53" s="5"/>
      <c r="I53" s="5"/>
    </row>
    <row r="54" spans="5:9" ht="19" customHeight="1">
      <c r="E54" s="5"/>
      <c r="I54" s="5"/>
    </row>
    <row r="55" spans="5:9" ht="19" customHeight="1">
      <c r="E55" s="5"/>
      <c r="I55" s="5"/>
    </row>
    <row r="56" spans="5:9" ht="19" customHeight="1">
      <c r="E56" s="5"/>
      <c r="I56" s="5"/>
    </row>
    <row r="57" spans="5:9" ht="19" customHeight="1">
      <c r="E57" s="5"/>
      <c r="I57" s="5"/>
    </row>
    <row r="58" spans="5:9" ht="19" customHeight="1">
      <c r="E58" s="5"/>
    </row>
    <row r="59" spans="5:9" ht="19" customHeight="1">
      <c r="E59" s="5"/>
    </row>
    <row r="60" spans="5:9" ht="19" customHeight="1">
      <c r="E60" s="5"/>
    </row>
    <row r="61" spans="5:9" ht="19" customHeight="1">
      <c r="E61" s="5"/>
    </row>
    <row r="62" spans="5:9" ht="19" customHeight="1">
      <c r="E62" s="5"/>
    </row>
    <row r="63" spans="5:9" ht="19" customHeight="1">
      <c r="E63" s="5"/>
    </row>
    <row r="64" spans="5:9" ht="19" customHeight="1">
      <c r="E64" s="5"/>
    </row>
    <row r="65" spans="5:5" ht="19" customHeight="1">
      <c r="E65" s="5"/>
    </row>
    <row r="66" spans="5:5" ht="19" customHeight="1">
      <c r="E66" s="5"/>
    </row>
    <row r="67" spans="5:5" ht="19" customHeight="1">
      <c r="E67" s="5"/>
    </row>
    <row r="68" spans="5:5" ht="19" customHeight="1">
      <c r="E68" s="5"/>
    </row>
    <row r="69" spans="5:5" ht="19" customHeight="1">
      <c r="E69" s="5"/>
    </row>
    <row r="70" spans="5:5" ht="19" customHeight="1">
      <c r="E70" s="5"/>
    </row>
    <row r="71" spans="5:5" ht="19" customHeight="1">
      <c r="E71" s="5"/>
    </row>
    <row r="72" spans="5:5" ht="19" customHeight="1">
      <c r="E72" s="5"/>
    </row>
    <row r="73" spans="5:5" ht="19" customHeight="1">
      <c r="E73" s="5"/>
    </row>
    <row r="74" spans="5:5" ht="19" customHeight="1">
      <c r="E74" s="5"/>
    </row>
    <row r="75" spans="5:5" ht="19" customHeight="1">
      <c r="E75" s="5"/>
    </row>
    <row r="76" spans="5:5" ht="19" customHeight="1">
      <c r="E76" s="5"/>
    </row>
    <row r="77" spans="5:5" ht="19" customHeight="1">
      <c r="E77" s="5"/>
    </row>
    <row r="78" spans="5:5" ht="19" customHeight="1">
      <c r="E78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B51C-6E80-E444-AD58-B878D1E5760A}">
  <dimension ref="A1:J27"/>
  <sheetViews>
    <sheetView workbookViewId="0">
      <selection activeCell="C6" sqref="C6"/>
    </sheetView>
  </sheetViews>
  <sheetFormatPr baseColWidth="10" defaultColWidth="7.85546875" defaultRowHeight="24" customHeight="1"/>
  <cols>
    <col min="1" max="1" width="9.7109375" style="1" customWidth="1"/>
    <col min="2" max="2" width="8.42578125" style="1" customWidth="1"/>
    <col min="3" max="10" width="7" style="1" customWidth="1"/>
    <col min="11" max="16384" width="7.85546875" style="1"/>
  </cols>
  <sheetData>
    <row r="1" spans="1:10" s="14" customFormat="1" ht="24" customHeight="1">
      <c r="A1" s="14" t="s">
        <v>18</v>
      </c>
    </row>
    <row r="2" spans="1:10" s="2" customFormat="1" ht="24" customHeight="1">
      <c r="C2" s="20" t="s">
        <v>22</v>
      </c>
      <c r="D2" s="20"/>
      <c r="E2" s="20"/>
      <c r="F2" s="20"/>
      <c r="G2" s="20" t="s">
        <v>28</v>
      </c>
      <c r="H2" s="20"/>
      <c r="I2" s="20"/>
      <c r="J2" s="20"/>
    </row>
    <row r="3" spans="1:10" ht="24" customHeight="1">
      <c r="B3" s="10"/>
      <c r="C3" s="10" t="s">
        <v>32</v>
      </c>
      <c r="D3" s="10" t="s">
        <v>29</v>
      </c>
      <c r="E3" s="10" t="s">
        <v>30</v>
      </c>
      <c r="F3" s="10" t="s">
        <v>31</v>
      </c>
      <c r="G3" s="10" t="s">
        <v>32</v>
      </c>
      <c r="H3" s="10" t="s">
        <v>29</v>
      </c>
      <c r="I3" s="10" t="s">
        <v>30</v>
      </c>
      <c r="J3" s="10" t="s">
        <v>31</v>
      </c>
    </row>
    <row r="4" spans="1:10" ht="24" customHeight="1">
      <c r="B4" s="1" t="s">
        <v>33</v>
      </c>
      <c r="C4" s="5">
        <v>10000</v>
      </c>
      <c r="D4" s="5">
        <v>10000</v>
      </c>
      <c r="E4" s="5">
        <v>10000</v>
      </c>
      <c r="F4" s="5">
        <v>10000</v>
      </c>
      <c r="G4" s="5">
        <v>10000</v>
      </c>
      <c r="H4" s="5">
        <v>10000</v>
      </c>
      <c r="I4" s="5">
        <v>10000</v>
      </c>
      <c r="J4" s="5">
        <v>10000</v>
      </c>
    </row>
    <row r="5" spans="1:10" ht="24" customHeight="1">
      <c r="B5" s="1" t="s">
        <v>34</v>
      </c>
      <c r="C5" s="5">
        <f t="shared" ref="C5:J5" si="0">AVERAGE(C18:C20)</f>
        <v>66716.939333333328</v>
      </c>
      <c r="D5" s="5">
        <f t="shared" si="0"/>
        <v>34059.989333333331</v>
      </c>
      <c r="E5" s="5">
        <f t="shared" si="0"/>
        <v>28786.496666666662</v>
      </c>
      <c r="F5" s="5">
        <f t="shared" si="0"/>
        <v>38898.056000000004</v>
      </c>
      <c r="G5" s="5">
        <f t="shared" si="0"/>
        <v>19690.93133333333</v>
      </c>
      <c r="H5" s="5">
        <f t="shared" si="0"/>
        <v>19787.69266666667</v>
      </c>
      <c r="I5" s="5">
        <f t="shared" si="0"/>
        <v>16401.045999999998</v>
      </c>
      <c r="J5" s="5">
        <f t="shared" si="0"/>
        <v>17997.608000000004</v>
      </c>
    </row>
    <row r="6" spans="1:10" ht="24" customHeight="1">
      <c r="B6" s="1" t="s">
        <v>35</v>
      </c>
      <c r="C6" s="5">
        <f t="shared" ref="C6:J6" si="1">AVERAGE(C25:C27)</f>
        <v>303782.20600000001</v>
      </c>
      <c r="D6" s="5">
        <f t="shared" si="1"/>
        <v>115968.458</v>
      </c>
      <c r="E6" s="5">
        <f t="shared" si="1"/>
        <v>79682.957999999984</v>
      </c>
      <c r="F6" s="5">
        <f t="shared" si="1"/>
        <v>143545.43799999999</v>
      </c>
      <c r="G6" s="5">
        <f t="shared" si="1"/>
        <v>94197.157999999996</v>
      </c>
      <c r="H6" s="5">
        <f t="shared" si="1"/>
        <v>77796.112000000008</v>
      </c>
      <c r="I6" s="5">
        <f t="shared" si="1"/>
        <v>69668.159999999989</v>
      </c>
      <c r="J6" s="5">
        <f t="shared" si="1"/>
        <v>75909.265999999989</v>
      </c>
    </row>
    <row r="9" spans="1:10" ht="24" customHeight="1">
      <c r="C9" s="20" t="s">
        <v>22</v>
      </c>
      <c r="D9" s="20"/>
      <c r="E9" s="20"/>
      <c r="F9" s="20"/>
      <c r="G9" s="20" t="s">
        <v>28</v>
      </c>
      <c r="H9" s="20"/>
      <c r="I9" s="20"/>
      <c r="J9" s="20"/>
    </row>
    <row r="10" spans="1:10" ht="24" customHeight="1">
      <c r="B10" s="10"/>
      <c r="C10" s="10" t="s">
        <v>32</v>
      </c>
      <c r="D10" s="10" t="s">
        <v>29</v>
      </c>
      <c r="E10" s="10" t="s">
        <v>30</v>
      </c>
      <c r="F10" s="10" t="s">
        <v>31</v>
      </c>
      <c r="G10" s="10" t="s">
        <v>32</v>
      </c>
      <c r="H10" s="10" t="s">
        <v>29</v>
      </c>
      <c r="I10" s="10" t="s">
        <v>30</v>
      </c>
      <c r="J10" s="10" t="s">
        <v>31</v>
      </c>
    </row>
    <row r="11" spans="1:10" ht="24" customHeight="1">
      <c r="B11" s="1" t="s">
        <v>33</v>
      </c>
      <c r="C11" s="7">
        <f>C4/$C4*100</f>
        <v>100</v>
      </c>
      <c r="D11" s="7">
        <f t="shared" ref="D11:F11" si="2">D4/$C4*100</f>
        <v>100</v>
      </c>
      <c r="E11" s="7">
        <f t="shared" si="2"/>
        <v>100</v>
      </c>
      <c r="F11" s="7">
        <f t="shared" si="2"/>
        <v>100</v>
      </c>
      <c r="G11" s="7">
        <f>G4/$G4*100</f>
        <v>100</v>
      </c>
      <c r="H11" s="7">
        <f t="shared" ref="H11:J11" si="3">H4/$G4*100</f>
        <v>100</v>
      </c>
      <c r="I11" s="7">
        <f t="shared" si="3"/>
        <v>100</v>
      </c>
      <c r="J11" s="7">
        <f t="shared" si="3"/>
        <v>100</v>
      </c>
    </row>
    <row r="12" spans="1:10" ht="24" customHeight="1">
      <c r="B12" s="1" t="s">
        <v>34</v>
      </c>
      <c r="C12" s="7">
        <f t="shared" ref="C12:F12" si="4">C5/$C5*100</f>
        <v>100</v>
      </c>
      <c r="D12" s="7">
        <f t="shared" si="4"/>
        <v>51.051486584481509</v>
      </c>
      <c r="E12" s="7">
        <f t="shared" si="4"/>
        <v>43.147208121827404</v>
      </c>
      <c r="F12" s="7">
        <f t="shared" si="4"/>
        <v>58.303118201595375</v>
      </c>
      <c r="G12" s="7">
        <f t="shared" ref="G12:J12" si="5">G5/$G5*100</f>
        <v>100</v>
      </c>
      <c r="H12" s="7">
        <f t="shared" si="5"/>
        <v>100.49140049140053</v>
      </c>
      <c r="I12" s="7">
        <f t="shared" si="5"/>
        <v>83.292383292383292</v>
      </c>
      <c r="J12" s="7">
        <f t="shared" si="5"/>
        <v>91.400491400491433</v>
      </c>
    </row>
    <row r="13" spans="1:10" ht="24" customHeight="1">
      <c r="B13" s="1" t="s">
        <v>35</v>
      </c>
      <c r="C13" s="7">
        <f t="shared" ref="C13:F13" si="6">C6/$C6*100</f>
        <v>100</v>
      </c>
      <c r="D13" s="7">
        <f t="shared" si="6"/>
        <v>38.17486860965122</v>
      </c>
      <c r="E13" s="7">
        <f t="shared" si="6"/>
        <v>26.230291447682745</v>
      </c>
      <c r="F13" s="7">
        <f t="shared" si="6"/>
        <v>47.252747252747248</v>
      </c>
      <c r="G13" s="7">
        <f t="shared" ref="G13:J13" si="7">G6/$G6*100</f>
        <v>100</v>
      </c>
      <c r="H13" s="7">
        <f t="shared" si="7"/>
        <v>82.588597842835142</v>
      </c>
      <c r="I13" s="7">
        <f t="shared" si="7"/>
        <v>73.959938366718021</v>
      </c>
      <c r="J13" s="7">
        <f t="shared" si="7"/>
        <v>80.585516178736498</v>
      </c>
    </row>
    <row r="16" spans="1:10" ht="24" customHeight="1">
      <c r="B16" s="1" t="s">
        <v>34</v>
      </c>
      <c r="C16" s="20" t="s">
        <v>22</v>
      </c>
      <c r="D16" s="20"/>
      <c r="E16" s="20"/>
      <c r="F16" s="20"/>
      <c r="G16" s="20" t="s">
        <v>28</v>
      </c>
      <c r="H16" s="20"/>
      <c r="I16" s="20"/>
      <c r="J16" s="20"/>
    </row>
    <row r="17" spans="2:10" ht="24" customHeight="1">
      <c r="C17" s="1" t="s">
        <v>32</v>
      </c>
      <c r="D17" s="1" t="s">
        <v>29</v>
      </c>
      <c r="E17" s="1" t="s">
        <v>30</v>
      </c>
      <c r="F17" s="1" t="s">
        <v>31</v>
      </c>
      <c r="G17" s="1" t="s">
        <v>32</v>
      </c>
      <c r="H17" s="1" t="s">
        <v>29</v>
      </c>
      <c r="I17" s="1" t="s">
        <v>30</v>
      </c>
      <c r="J17" s="1" t="s">
        <v>31</v>
      </c>
    </row>
    <row r="18" spans="2:10" ht="24" customHeight="1">
      <c r="C18" s="5">
        <v>61685.35</v>
      </c>
      <c r="D18" s="5">
        <v>34979.222000000002</v>
      </c>
      <c r="E18" s="5">
        <v>33092.375999999997</v>
      </c>
      <c r="F18" s="5">
        <v>48042.002</v>
      </c>
      <c r="G18" s="5">
        <v>20900.447999999997</v>
      </c>
      <c r="H18" s="5">
        <v>19594.170000000002</v>
      </c>
      <c r="I18" s="5">
        <v>16981.613999999998</v>
      </c>
      <c r="J18" s="5">
        <v>20319.88</v>
      </c>
    </row>
    <row r="19" spans="2:10" ht="24" customHeight="1">
      <c r="C19" s="5">
        <v>62846.485999999997</v>
      </c>
      <c r="D19" s="5">
        <v>34688.938000000002</v>
      </c>
      <c r="E19" s="5">
        <v>19303.886000000002</v>
      </c>
      <c r="F19" s="5">
        <v>33963.227999999996</v>
      </c>
      <c r="G19" s="5">
        <v>17997.608</v>
      </c>
      <c r="H19" s="5">
        <v>19303.886000000002</v>
      </c>
      <c r="I19" s="5">
        <v>16401.045999999998</v>
      </c>
      <c r="J19" s="5">
        <v>17852.466</v>
      </c>
    </row>
    <row r="20" spans="2:10" ht="24" customHeight="1">
      <c r="C20" s="5">
        <v>75618.981999999989</v>
      </c>
      <c r="D20" s="5">
        <v>32511.807999999997</v>
      </c>
      <c r="E20" s="5">
        <v>33963.227999999996</v>
      </c>
      <c r="F20" s="5">
        <v>34688.938000000002</v>
      </c>
      <c r="G20" s="5">
        <v>20174.738000000001</v>
      </c>
      <c r="H20" s="5">
        <v>20465.022000000001</v>
      </c>
      <c r="I20" s="5">
        <v>15820.478000000003</v>
      </c>
      <c r="J20" s="5">
        <v>15820.478000000003</v>
      </c>
    </row>
    <row r="23" spans="2:10" ht="24" customHeight="1">
      <c r="B23" s="1" t="s">
        <v>35</v>
      </c>
      <c r="C23" s="20" t="s">
        <v>22</v>
      </c>
      <c r="D23" s="20"/>
      <c r="E23" s="20"/>
      <c r="F23" s="20"/>
      <c r="G23" s="20" t="s">
        <v>28</v>
      </c>
      <c r="H23" s="20"/>
      <c r="I23" s="20"/>
      <c r="J23" s="20"/>
    </row>
    <row r="24" spans="2:10" ht="24" customHeight="1">
      <c r="C24" s="1" t="s">
        <v>32</v>
      </c>
      <c r="D24" s="1" t="s">
        <v>29</v>
      </c>
      <c r="E24" s="1" t="s">
        <v>30</v>
      </c>
      <c r="F24" s="1" t="s">
        <v>31</v>
      </c>
      <c r="G24" s="1" t="s">
        <v>32</v>
      </c>
      <c r="H24" s="1" t="s">
        <v>29</v>
      </c>
      <c r="I24" s="1" t="s">
        <v>30</v>
      </c>
      <c r="J24" s="1" t="s">
        <v>31</v>
      </c>
    </row>
    <row r="25" spans="2:10" ht="24" customHeight="1">
      <c r="C25" s="5">
        <v>314812.99800000002</v>
      </c>
      <c r="D25" s="5">
        <v>144126.00599999999</v>
      </c>
      <c r="E25" s="5">
        <v>73151.567999999999</v>
      </c>
      <c r="F25" s="5">
        <v>147609.41400000002</v>
      </c>
      <c r="G25" s="5">
        <v>84472.644</v>
      </c>
      <c r="H25" s="5">
        <v>60524.214000000007</v>
      </c>
      <c r="I25" s="5">
        <v>77941.253999999986</v>
      </c>
      <c r="J25" s="5">
        <v>74457.846000000005</v>
      </c>
    </row>
    <row r="26" spans="2:10" ht="24" customHeight="1">
      <c r="C26" s="5">
        <v>318296.40600000002</v>
      </c>
      <c r="D26" s="5">
        <v>104066.81400000001</v>
      </c>
      <c r="E26" s="5">
        <v>67926.455999999991</v>
      </c>
      <c r="F26" s="5">
        <v>143255.15400000001</v>
      </c>
      <c r="G26" s="5">
        <v>96229.146000000008</v>
      </c>
      <c r="H26" s="5">
        <v>97099.997999999992</v>
      </c>
      <c r="I26" s="5">
        <v>60088.788</v>
      </c>
      <c r="J26" s="5">
        <v>75328.698000000004</v>
      </c>
    </row>
    <row r="27" spans="2:10" ht="24" customHeight="1">
      <c r="C27" s="5">
        <v>278237.21399999998</v>
      </c>
      <c r="D27" s="5">
        <v>99712.553999999989</v>
      </c>
      <c r="E27" s="5">
        <v>97970.849999999991</v>
      </c>
      <c r="F27" s="5">
        <v>139771.74600000001</v>
      </c>
      <c r="G27" s="5">
        <v>101889.68399999998</v>
      </c>
      <c r="H27" s="5">
        <v>75764.124000000011</v>
      </c>
      <c r="I27" s="5">
        <v>70974.437999999995</v>
      </c>
      <c r="J27" s="5">
        <v>77941.253999999986</v>
      </c>
    </row>
  </sheetData>
  <mergeCells count="8">
    <mergeCell ref="C23:F23"/>
    <mergeCell ref="G23:J23"/>
    <mergeCell ref="G9:J9"/>
    <mergeCell ref="C9:F9"/>
    <mergeCell ref="C2:F2"/>
    <mergeCell ref="G2:J2"/>
    <mergeCell ref="C16:F16"/>
    <mergeCell ref="G16:J16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9EB4D-0C3E-5748-9EB8-1C7171CC799D}">
  <dimension ref="A1:K25"/>
  <sheetViews>
    <sheetView workbookViewId="0">
      <selection activeCell="E20" sqref="E20"/>
    </sheetView>
  </sheetViews>
  <sheetFormatPr baseColWidth="10" defaultColWidth="8.7109375" defaultRowHeight="23" customHeight="1"/>
  <cols>
    <col min="1" max="1" width="8.7109375" style="14"/>
    <col min="2" max="16384" width="8.7109375" style="1"/>
  </cols>
  <sheetData>
    <row r="1" spans="1:11" ht="23" customHeight="1">
      <c r="A1" s="16" t="s">
        <v>19</v>
      </c>
    </row>
    <row r="2" spans="1:11" ht="23" customHeight="1">
      <c r="C2" s="20" t="s">
        <v>36</v>
      </c>
      <c r="D2" s="20"/>
      <c r="E2" s="20"/>
      <c r="F2" s="20" t="s">
        <v>37</v>
      </c>
      <c r="G2" s="20"/>
      <c r="H2" s="20"/>
      <c r="I2" s="20" t="s">
        <v>38</v>
      </c>
      <c r="J2" s="20"/>
      <c r="K2" s="20"/>
    </row>
    <row r="3" spans="1:11" ht="23" customHeight="1">
      <c r="B3" s="17" t="s">
        <v>43</v>
      </c>
      <c r="C3" s="10" t="s">
        <v>40</v>
      </c>
      <c r="D3" s="10" t="s">
        <v>41</v>
      </c>
      <c r="E3" s="10" t="s">
        <v>42</v>
      </c>
      <c r="F3" s="10" t="s">
        <v>40</v>
      </c>
      <c r="G3" s="10" t="s">
        <v>41</v>
      </c>
      <c r="H3" s="10" t="s">
        <v>42</v>
      </c>
      <c r="I3" s="10" t="s">
        <v>40</v>
      </c>
      <c r="J3" s="10" t="s">
        <v>41</v>
      </c>
      <c r="K3" s="10" t="s">
        <v>42</v>
      </c>
    </row>
    <row r="4" spans="1:11" ht="23" customHeight="1">
      <c r="B4" s="9">
        <v>0</v>
      </c>
      <c r="C4" s="5">
        <v>220035.272</v>
      </c>
      <c r="D4" s="5">
        <v>219019.27799999999</v>
      </c>
      <c r="E4" s="5">
        <v>220180.41399999999</v>
      </c>
      <c r="F4" s="5">
        <v>147173.98800000001</v>
      </c>
      <c r="G4" s="5">
        <v>140207.17199999999</v>
      </c>
      <c r="H4" s="5">
        <v>143110.01199999999</v>
      </c>
      <c r="I4" s="5">
        <v>133675.78200000001</v>
      </c>
      <c r="J4" s="5">
        <v>121048.42800000001</v>
      </c>
      <c r="K4" s="5">
        <v>129902.09</v>
      </c>
    </row>
    <row r="5" spans="1:11" ht="23" customHeight="1">
      <c r="B5" s="9">
        <v>0.153</v>
      </c>
      <c r="C5" s="5">
        <v>208278.77000000002</v>
      </c>
      <c r="D5" s="5">
        <v>216987.28999999998</v>
      </c>
      <c r="E5" s="5">
        <v>211036.46799999999</v>
      </c>
      <c r="F5" s="5">
        <v>137159.18999999997</v>
      </c>
      <c r="G5" s="5">
        <v>138030.04199999999</v>
      </c>
      <c r="H5" s="5">
        <v>142674.58599999998</v>
      </c>
      <c r="I5" s="5">
        <v>121774.13799999999</v>
      </c>
      <c r="J5" s="5">
        <v>128305.52799999999</v>
      </c>
      <c r="K5" s="5">
        <v>118290.73</v>
      </c>
    </row>
    <row r="6" spans="1:11" ht="23" customHeight="1">
      <c r="B6" s="9">
        <v>0.61</v>
      </c>
      <c r="C6" s="5">
        <v>167348.726</v>
      </c>
      <c r="D6" s="5">
        <v>167493.86799999999</v>
      </c>
      <c r="E6" s="5">
        <v>167639.01</v>
      </c>
      <c r="F6" s="5">
        <v>147899.69799999997</v>
      </c>
      <c r="G6" s="5">
        <v>146012.85200000001</v>
      </c>
      <c r="H6" s="5">
        <v>137739.75799999997</v>
      </c>
      <c r="I6" s="5">
        <v>109001.64200000002</v>
      </c>
      <c r="J6" s="5">
        <v>117710.162</v>
      </c>
      <c r="K6" s="5">
        <v>104937.66600000001</v>
      </c>
    </row>
    <row r="7" spans="1:11" ht="23" customHeight="1">
      <c r="B7" s="9">
        <v>2.4409999999999998</v>
      </c>
      <c r="C7" s="5">
        <v>17852.466</v>
      </c>
      <c r="D7" s="5">
        <v>17126.755999999998</v>
      </c>
      <c r="E7" s="5">
        <v>17707.324000000001</v>
      </c>
      <c r="F7" s="5">
        <v>126418.682</v>
      </c>
      <c r="G7" s="5">
        <v>126418.682</v>
      </c>
      <c r="H7" s="5">
        <v>132804.93</v>
      </c>
      <c r="I7" s="5">
        <v>98841.702000000005</v>
      </c>
      <c r="J7" s="5">
        <v>102470.25199999999</v>
      </c>
      <c r="K7" s="5">
        <v>94922.867999999988</v>
      </c>
    </row>
    <row r="8" spans="1:11" ht="23" customHeight="1">
      <c r="B8" s="9">
        <v>9.766</v>
      </c>
      <c r="C8" s="5">
        <v>5805.6800000000012</v>
      </c>
      <c r="D8" s="5">
        <v>5805.6800000000012</v>
      </c>
      <c r="E8" s="5">
        <v>5660.5380000000014</v>
      </c>
      <c r="F8" s="5">
        <v>112920.47600000001</v>
      </c>
      <c r="G8" s="5">
        <v>118000.446</v>
      </c>
      <c r="H8" s="5">
        <v>109291.92599999998</v>
      </c>
      <c r="I8" s="5">
        <v>47606.576000000001</v>
      </c>
      <c r="J8" s="5">
        <v>33527.801999999996</v>
      </c>
      <c r="K8" s="5">
        <v>34979.222000000002</v>
      </c>
    </row>
    <row r="9" spans="1:11" ht="23" customHeight="1">
      <c r="B9" s="9">
        <v>39.06</v>
      </c>
      <c r="C9" s="5">
        <v>4354.26</v>
      </c>
      <c r="D9" s="5">
        <v>4354.26</v>
      </c>
      <c r="E9" s="5">
        <v>4209.1179999999995</v>
      </c>
      <c r="F9" s="5">
        <v>84327.501999999993</v>
      </c>
      <c r="G9" s="5">
        <v>85053.212000000014</v>
      </c>
      <c r="H9" s="5">
        <v>89552.614000000001</v>
      </c>
      <c r="I9" s="5">
        <v>20174.738000000001</v>
      </c>
      <c r="J9" s="5">
        <v>17562.182000000001</v>
      </c>
      <c r="K9" s="5">
        <v>19449.028000000002</v>
      </c>
    </row>
    <row r="10" spans="1:11" ht="23" customHeight="1">
      <c r="B10" s="9">
        <v>156.30000000000001</v>
      </c>
      <c r="C10" s="5">
        <v>4789.6860000000006</v>
      </c>
      <c r="D10" s="5">
        <v>4934.8280000000004</v>
      </c>
      <c r="E10" s="5">
        <v>4499.402</v>
      </c>
      <c r="F10" s="5">
        <v>74022.42</v>
      </c>
      <c r="G10" s="5">
        <v>74167.561999999991</v>
      </c>
      <c r="H10" s="5">
        <v>73732.135999999999</v>
      </c>
      <c r="I10" s="5">
        <v>4499.402</v>
      </c>
      <c r="J10" s="5">
        <v>3338.266000000001</v>
      </c>
      <c r="K10" s="5">
        <v>870.85200000000077</v>
      </c>
    </row>
    <row r="11" spans="1:11" ht="23" customHeight="1">
      <c r="B11" s="9">
        <v>625</v>
      </c>
      <c r="C11" s="5">
        <v>4354.26</v>
      </c>
      <c r="D11" s="5">
        <v>4499.402</v>
      </c>
      <c r="E11" s="5">
        <v>4209.1179999999995</v>
      </c>
      <c r="F11" s="5">
        <v>32511.807999999997</v>
      </c>
      <c r="G11" s="5">
        <v>32656.949999999997</v>
      </c>
      <c r="H11" s="5">
        <v>32221.523999999998</v>
      </c>
      <c r="I11" s="5">
        <v>1306.2780000000012</v>
      </c>
      <c r="J11" s="5">
        <v>2467.4140000000002</v>
      </c>
      <c r="K11" s="5">
        <v>1161.1360000000011</v>
      </c>
    </row>
    <row r="12" spans="1:11" ht="23" customHeight="1">
      <c r="B12" s="9">
        <v>2500</v>
      </c>
      <c r="C12" s="5">
        <v>4209.1179999999995</v>
      </c>
      <c r="D12" s="5">
        <v>4354.26</v>
      </c>
      <c r="E12" s="5">
        <v>4209.1179999999995</v>
      </c>
      <c r="F12" s="5">
        <v>18287.892</v>
      </c>
      <c r="G12" s="5">
        <v>22642.151999999998</v>
      </c>
      <c r="H12" s="5">
        <v>26851.27</v>
      </c>
      <c r="I12" s="5">
        <v>870.85200000000077</v>
      </c>
      <c r="J12" s="5">
        <v>1306.2780000000012</v>
      </c>
      <c r="K12" s="5">
        <v>1306.2780000000012</v>
      </c>
    </row>
    <row r="13" spans="1:11" ht="23" customHeight="1">
      <c r="B13" s="9">
        <v>10000</v>
      </c>
      <c r="C13" s="5">
        <v>4209.1179999999995</v>
      </c>
      <c r="D13" s="5">
        <v>4209.1179999999995</v>
      </c>
      <c r="E13" s="5">
        <v>4063.9759999999997</v>
      </c>
      <c r="F13" s="5">
        <v>3918.8339999999994</v>
      </c>
      <c r="G13" s="5">
        <v>3918.8339999999994</v>
      </c>
      <c r="H13" s="5">
        <v>3773.6919999999991</v>
      </c>
      <c r="I13" s="5">
        <v>1161.1360000000011</v>
      </c>
      <c r="J13" s="5">
        <v>870.85200000000077</v>
      </c>
      <c r="K13" s="5">
        <v>870.85200000000077</v>
      </c>
    </row>
    <row r="15" spans="1:11" s="2" customFormat="1" ht="51" customHeight="1">
      <c r="A15" s="15"/>
      <c r="B15" s="17" t="s">
        <v>43</v>
      </c>
      <c r="C15" s="12" t="s">
        <v>23</v>
      </c>
      <c r="D15" s="12" t="s">
        <v>28</v>
      </c>
      <c r="E15" s="12" t="s">
        <v>39</v>
      </c>
      <c r="G15" s="17" t="s">
        <v>43</v>
      </c>
      <c r="H15" s="12" t="s">
        <v>23</v>
      </c>
      <c r="I15" s="12" t="s">
        <v>28</v>
      </c>
      <c r="J15" s="12" t="s">
        <v>39</v>
      </c>
    </row>
    <row r="16" spans="1:11" ht="23" customHeight="1">
      <c r="B16" s="9">
        <v>0</v>
      </c>
      <c r="C16" s="5">
        <f>AVERAGE(C4:E4)</f>
        <v>219744.98799999998</v>
      </c>
      <c r="D16" s="5">
        <f>AVERAGE(F4:H4)</f>
        <v>143497.05733333333</v>
      </c>
      <c r="E16" s="5">
        <f>AVERAGE(I4:K4)</f>
        <v>128208.76666666668</v>
      </c>
      <c r="G16" s="9">
        <v>0</v>
      </c>
      <c r="H16" s="8">
        <f>C16/C$16*100</f>
        <v>100</v>
      </c>
      <c r="I16" s="8">
        <f t="shared" ref="I16:J16" si="0">D16/D$16*100</f>
        <v>100</v>
      </c>
      <c r="J16" s="8">
        <f t="shared" si="0"/>
        <v>100</v>
      </c>
    </row>
    <row r="17" spans="2:10" ht="23" customHeight="1">
      <c r="B17" s="9">
        <v>0.153</v>
      </c>
      <c r="C17" s="5">
        <f t="shared" ref="C17:C25" si="1">AVERAGE(C5:E5)</f>
        <v>212100.84266666663</v>
      </c>
      <c r="D17" s="5">
        <f t="shared" ref="D17:D25" si="2">AVERAGE(F5:H5)</f>
        <v>139287.93933333331</v>
      </c>
      <c r="E17" s="5">
        <f t="shared" ref="E17:E25" si="3">AVERAGE(I5:K5)</f>
        <v>122790.13199999998</v>
      </c>
      <c r="G17" s="9">
        <v>0.153</v>
      </c>
      <c r="H17" s="8">
        <f t="shared" ref="H17:H25" si="4">C17/C$16*100</f>
        <v>96.52135623073535</v>
      </c>
      <c r="I17" s="8">
        <f t="shared" ref="I17:I25" si="5">D17/D$16*100</f>
        <v>97.066756574511118</v>
      </c>
      <c r="J17" s="8">
        <f t="shared" ref="J17:J25" si="6">E17/E$16*100</f>
        <v>95.773584905660357</v>
      </c>
    </row>
    <row r="18" spans="2:10" ht="23" customHeight="1">
      <c r="B18" s="9">
        <v>0.61</v>
      </c>
      <c r="C18" s="5">
        <f t="shared" si="1"/>
        <v>167493.86799999999</v>
      </c>
      <c r="D18" s="5">
        <f t="shared" si="2"/>
        <v>143884.10266666664</v>
      </c>
      <c r="E18" s="5">
        <f t="shared" si="3"/>
        <v>110549.82333333335</v>
      </c>
      <c r="G18" s="9">
        <v>0.61</v>
      </c>
      <c r="H18" s="8">
        <f t="shared" si="4"/>
        <v>76.221928665785995</v>
      </c>
      <c r="I18" s="8">
        <f t="shared" si="5"/>
        <v>100.26972353337827</v>
      </c>
      <c r="J18" s="8">
        <f t="shared" si="6"/>
        <v>86.226415094339629</v>
      </c>
    </row>
    <row r="19" spans="2:10" ht="23" customHeight="1">
      <c r="B19" s="9">
        <v>2.4409999999999998</v>
      </c>
      <c r="C19" s="5">
        <f t="shared" si="1"/>
        <v>17562.181999999997</v>
      </c>
      <c r="D19" s="5">
        <f t="shared" si="2"/>
        <v>128547.43133333333</v>
      </c>
      <c r="E19" s="5">
        <f t="shared" si="3"/>
        <v>98744.940666666662</v>
      </c>
      <c r="G19" s="9">
        <v>2.4409999999999998</v>
      </c>
      <c r="H19" s="8">
        <f t="shared" si="4"/>
        <v>7.9920739762219277</v>
      </c>
      <c r="I19" s="8">
        <f t="shared" si="5"/>
        <v>89.581928523263656</v>
      </c>
      <c r="J19" s="8">
        <f t="shared" si="6"/>
        <v>77.018867924528294</v>
      </c>
    </row>
    <row r="20" spans="2:10" ht="23" customHeight="1">
      <c r="B20" s="9">
        <v>9.766</v>
      </c>
      <c r="C20" s="5">
        <f t="shared" si="1"/>
        <v>5757.2993333333352</v>
      </c>
      <c r="D20" s="5">
        <f t="shared" si="2"/>
        <v>113404.28266666667</v>
      </c>
      <c r="E20" s="5">
        <f t="shared" si="3"/>
        <v>38704.533333333333</v>
      </c>
      <c r="G20" s="9">
        <v>9.766</v>
      </c>
      <c r="H20" s="8">
        <f t="shared" si="4"/>
        <v>2.6199911933069142</v>
      </c>
      <c r="I20" s="8">
        <f t="shared" si="5"/>
        <v>79.028995279838171</v>
      </c>
      <c r="J20" s="8">
        <f t="shared" si="6"/>
        <v>30.188679245283019</v>
      </c>
    </row>
    <row r="21" spans="2:10" ht="23" customHeight="1">
      <c r="B21" s="9">
        <v>39.06</v>
      </c>
      <c r="C21" s="5">
        <f t="shared" si="1"/>
        <v>4305.8793333333333</v>
      </c>
      <c r="D21" s="5">
        <f t="shared" si="2"/>
        <v>86311.109333333341</v>
      </c>
      <c r="E21" s="5">
        <f t="shared" si="3"/>
        <v>19061.982666666667</v>
      </c>
      <c r="G21" s="9">
        <v>39.06</v>
      </c>
      <c r="H21" s="8">
        <f t="shared" si="4"/>
        <v>1.9594892118009688</v>
      </c>
      <c r="I21" s="8">
        <f t="shared" si="5"/>
        <v>60.148347943358061</v>
      </c>
      <c r="J21" s="8">
        <f t="shared" si="6"/>
        <v>14.867924528301884</v>
      </c>
    </row>
    <row r="22" spans="2:10" ht="23" customHeight="1">
      <c r="B22" s="9">
        <v>156.30000000000001</v>
      </c>
      <c r="C22" s="5">
        <f t="shared" si="1"/>
        <v>4741.3053333333337</v>
      </c>
      <c r="D22" s="5">
        <f t="shared" si="2"/>
        <v>73974.039333333334</v>
      </c>
      <c r="E22" s="5">
        <f t="shared" si="3"/>
        <v>2902.8400000000006</v>
      </c>
      <c r="G22" s="9">
        <v>156.30000000000001</v>
      </c>
      <c r="H22" s="8">
        <f t="shared" si="4"/>
        <v>2.1576398062527526</v>
      </c>
      <c r="I22" s="8">
        <f t="shared" si="5"/>
        <v>51.550910316925155</v>
      </c>
      <c r="J22" s="8">
        <f t="shared" si="6"/>
        <v>2.2641509433962268</v>
      </c>
    </row>
    <row r="23" spans="2:10" ht="23" customHeight="1">
      <c r="B23" s="9">
        <v>625</v>
      </c>
      <c r="C23" s="5">
        <f t="shared" si="1"/>
        <v>4354.2599999999993</v>
      </c>
      <c r="D23" s="5">
        <f t="shared" si="2"/>
        <v>32463.427333333329</v>
      </c>
      <c r="E23" s="5">
        <f t="shared" si="3"/>
        <v>1644.9426666666675</v>
      </c>
      <c r="G23" s="9">
        <v>625</v>
      </c>
      <c r="H23" s="8">
        <f t="shared" si="4"/>
        <v>1.9815059445178336</v>
      </c>
      <c r="I23" s="8">
        <f t="shared" si="5"/>
        <v>22.62306136210384</v>
      </c>
      <c r="J23" s="8">
        <f t="shared" si="6"/>
        <v>1.2830188679245287</v>
      </c>
    </row>
    <row r="24" spans="2:10" ht="23" customHeight="1">
      <c r="B24" s="9">
        <v>2500</v>
      </c>
      <c r="C24" s="5">
        <f t="shared" si="1"/>
        <v>4257.4986666666664</v>
      </c>
      <c r="D24" s="5">
        <f t="shared" si="2"/>
        <v>22593.771333333334</v>
      </c>
      <c r="E24" s="5">
        <f t="shared" si="3"/>
        <v>1161.1360000000011</v>
      </c>
      <c r="G24" s="9">
        <v>2500</v>
      </c>
      <c r="H24" s="8">
        <f t="shared" si="4"/>
        <v>1.9374724790841038</v>
      </c>
      <c r="I24" s="8">
        <f t="shared" si="5"/>
        <v>15.74511126095752</v>
      </c>
      <c r="J24" s="8">
        <f t="shared" si="6"/>
        <v>0.90566037735849125</v>
      </c>
    </row>
    <row r="25" spans="2:10" ht="23" customHeight="1">
      <c r="B25" s="9">
        <v>10000</v>
      </c>
      <c r="C25" s="5">
        <f t="shared" si="1"/>
        <v>4160.7373333333335</v>
      </c>
      <c r="D25" s="5">
        <f t="shared" si="2"/>
        <v>3870.4533333333325</v>
      </c>
      <c r="E25" s="5">
        <f t="shared" si="3"/>
        <v>967.61333333333425</v>
      </c>
      <c r="G25" s="9">
        <v>10000</v>
      </c>
      <c r="H25" s="8">
        <f t="shared" si="4"/>
        <v>1.8934390136503745</v>
      </c>
      <c r="I25" s="8">
        <f t="shared" si="5"/>
        <v>2.6972353337828721</v>
      </c>
      <c r="J25" s="8">
        <f t="shared" si="6"/>
        <v>0.75471698113207608</v>
      </c>
    </row>
  </sheetData>
  <mergeCells count="3">
    <mergeCell ref="C2:E2"/>
    <mergeCell ref="F2:H2"/>
    <mergeCell ref="I2:K2"/>
  </mergeCells>
  <phoneticPr fontId="2"/>
  <pageMargins left="0.7" right="0.7" top="0.75" bottom="0.75" header="0.3" footer="0.3"/>
  <ignoredErrors>
    <ignoredError sqref="C16:E2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BD81-9003-B641-8D2D-8B0D46C1CCA6}">
  <dimension ref="A1:C23"/>
  <sheetViews>
    <sheetView workbookViewId="0">
      <selection activeCell="E6" sqref="E6"/>
    </sheetView>
  </sheetViews>
  <sheetFormatPr baseColWidth="10" defaultRowHeight="23" customHeight="1"/>
  <cols>
    <col min="1" max="1" width="10.7109375" style="14"/>
    <col min="2" max="2" width="13" style="1" customWidth="1"/>
    <col min="3" max="3" width="14.7109375" style="1" customWidth="1"/>
    <col min="4" max="16384" width="10.7109375" style="1"/>
  </cols>
  <sheetData>
    <row r="1" spans="1:3" ht="23" customHeight="1">
      <c r="A1" s="16" t="s">
        <v>20</v>
      </c>
    </row>
    <row r="2" spans="1:3" ht="39" customHeight="1">
      <c r="B2" s="10"/>
      <c r="C2" s="12" t="s">
        <v>44</v>
      </c>
    </row>
    <row r="3" spans="1:3" ht="23" customHeight="1">
      <c r="B3" s="1" t="s">
        <v>45</v>
      </c>
      <c r="C3" s="1">
        <f t="shared" ref="C3" si="0">SUM(C5:C12)</f>
        <v>2647</v>
      </c>
    </row>
    <row r="4" spans="1:3" ht="23" customHeight="1">
      <c r="B4" s="10" t="s">
        <v>46</v>
      </c>
      <c r="C4" s="10">
        <f t="shared" ref="C4" si="1">SUM(C16:C23)</f>
        <v>9197</v>
      </c>
    </row>
    <row r="5" spans="1:3" ht="23" customHeight="1">
      <c r="B5" s="1" t="s">
        <v>47</v>
      </c>
      <c r="C5" s="6">
        <v>65</v>
      </c>
    </row>
    <row r="6" spans="1:3" ht="23" customHeight="1">
      <c r="B6" s="1" t="s">
        <v>48</v>
      </c>
      <c r="C6" s="6">
        <v>32</v>
      </c>
    </row>
    <row r="7" spans="1:3" ht="23" customHeight="1">
      <c r="B7" s="1" t="s">
        <v>49</v>
      </c>
      <c r="C7" s="6">
        <v>17</v>
      </c>
    </row>
    <row r="8" spans="1:3" ht="23" customHeight="1">
      <c r="B8" s="1" t="s">
        <v>50</v>
      </c>
      <c r="C8" s="6">
        <v>26</v>
      </c>
    </row>
    <row r="9" spans="1:3" ht="23" customHeight="1">
      <c r="B9" s="1" t="s">
        <v>51</v>
      </c>
      <c r="C9" s="6">
        <v>32</v>
      </c>
    </row>
    <row r="10" spans="1:3" ht="23" customHeight="1">
      <c r="B10" s="1" t="s">
        <v>52</v>
      </c>
      <c r="C10" s="6">
        <v>118</v>
      </c>
    </row>
    <row r="11" spans="1:3" ht="23" customHeight="1">
      <c r="B11" s="1" t="s">
        <v>53</v>
      </c>
      <c r="C11" s="6">
        <v>462</v>
      </c>
    </row>
    <row r="12" spans="1:3" ht="23" customHeight="1">
      <c r="B12" s="1" t="s">
        <v>54</v>
      </c>
      <c r="C12" s="6">
        <v>1895</v>
      </c>
    </row>
    <row r="13" spans="1:3" ht="23" customHeight="1">
      <c r="B13" s="1" t="s">
        <v>55</v>
      </c>
      <c r="C13" s="6">
        <v>7409</v>
      </c>
    </row>
    <row r="14" spans="1:3" ht="23" customHeight="1">
      <c r="C14" s="6"/>
    </row>
    <row r="15" spans="1:3" ht="23" customHeight="1">
      <c r="B15" s="1" t="s">
        <v>56</v>
      </c>
      <c r="C15" s="6">
        <v>13399</v>
      </c>
    </row>
    <row r="16" spans="1:3" ht="23" customHeight="1">
      <c r="B16" s="1" t="s">
        <v>57</v>
      </c>
      <c r="C16" s="6">
        <v>6184</v>
      </c>
    </row>
    <row r="17" spans="2:3" ht="23" customHeight="1">
      <c r="B17" s="1" t="s">
        <v>58</v>
      </c>
      <c r="C17" s="6">
        <v>2067</v>
      </c>
    </row>
    <row r="18" spans="2:3" ht="23" customHeight="1">
      <c r="B18" s="1" t="s">
        <v>59</v>
      </c>
      <c r="C18" s="6">
        <v>557</v>
      </c>
    </row>
    <row r="19" spans="2:3" ht="23" customHeight="1">
      <c r="B19" s="1" t="s">
        <v>60</v>
      </c>
      <c r="C19" s="6">
        <v>182</v>
      </c>
    </row>
    <row r="20" spans="2:3" ht="23" customHeight="1">
      <c r="B20" s="1" t="s">
        <v>61</v>
      </c>
      <c r="C20" s="6">
        <v>60</v>
      </c>
    </row>
    <row r="21" spans="2:3" ht="23" customHeight="1">
      <c r="B21" s="1" t="s">
        <v>62</v>
      </c>
      <c r="C21" s="6">
        <v>25</v>
      </c>
    </row>
    <row r="22" spans="2:3" ht="23" customHeight="1">
      <c r="B22" s="1" t="s">
        <v>63</v>
      </c>
      <c r="C22" s="6">
        <v>25</v>
      </c>
    </row>
    <row r="23" spans="2:3" ht="23" customHeight="1">
      <c r="B23" s="10" t="s">
        <v>64</v>
      </c>
      <c r="C23" s="11">
        <v>97</v>
      </c>
    </row>
  </sheetData>
  <phoneticPr fontId="2"/>
  <pageMargins left="0.7" right="0.7" top="0.75" bottom="0.75" header="0.3" footer="0.3"/>
  <ignoredErrors>
    <ignoredError sqref="C3:C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E19D-AD60-7D48-A430-88DC22E3AFF6}">
  <dimension ref="A1:L19"/>
  <sheetViews>
    <sheetView workbookViewId="0">
      <selection activeCell="B3" sqref="B3:C19"/>
    </sheetView>
  </sheetViews>
  <sheetFormatPr baseColWidth="10" defaultColWidth="7.85546875" defaultRowHeight="21" customHeight="1"/>
  <cols>
    <col min="1" max="1" width="13.140625" style="1" customWidth="1"/>
    <col min="2" max="2" width="9.85546875" style="14" customWidth="1"/>
    <col min="3" max="3" width="6.7109375" style="1" customWidth="1"/>
    <col min="4" max="4" width="10.85546875" style="1" customWidth="1"/>
    <col min="5" max="5" width="2" style="1" customWidth="1"/>
    <col min="6" max="8" width="10.85546875" style="1" customWidth="1"/>
    <col min="9" max="9" width="2.42578125" style="1" customWidth="1"/>
    <col min="10" max="12" width="10.85546875" style="1" customWidth="1"/>
    <col min="13" max="16384" width="7.85546875" style="1"/>
  </cols>
  <sheetData>
    <row r="1" spans="1:12" ht="21" customHeight="1">
      <c r="A1" s="16" t="s">
        <v>70</v>
      </c>
      <c r="B1" s="1"/>
      <c r="D1" s="13" t="s">
        <v>65</v>
      </c>
      <c r="E1" s="13"/>
      <c r="F1" s="13" t="s">
        <v>68</v>
      </c>
      <c r="G1" s="13"/>
      <c r="H1" s="13"/>
      <c r="I1" s="13"/>
      <c r="J1" s="13" t="s">
        <v>69</v>
      </c>
    </row>
    <row r="2" spans="1:12" ht="72" customHeight="1">
      <c r="B2" s="18"/>
      <c r="C2" s="10"/>
      <c r="D2" s="10" t="s">
        <v>32</v>
      </c>
      <c r="E2" s="10"/>
      <c r="F2" s="12" t="s">
        <v>32</v>
      </c>
      <c r="G2" s="12" t="s">
        <v>66</v>
      </c>
      <c r="H2" s="12" t="s">
        <v>67</v>
      </c>
      <c r="I2" s="12"/>
      <c r="J2" s="12" t="s">
        <v>32</v>
      </c>
      <c r="K2" s="12" t="s">
        <v>66</v>
      </c>
      <c r="L2" s="12" t="s">
        <v>67</v>
      </c>
    </row>
    <row r="3" spans="1:12" ht="21" customHeight="1">
      <c r="B3" s="21" t="s">
        <v>8</v>
      </c>
      <c r="C3" s="21"/>
      <c r="D3" s="8">
        <v>1</v>
      </c>
      <c r="F3" s="6">
        <v>1</v>
      </c>
      <c r="G3" s="8">
        <v>14.3203302755187</v>
      </c>
      <c r="H3" s="8">
        <v>13.50215984209</v>
      </c>
      <c r="I3" s="8"/>
      <c r="J3" s="6">
        <v>1</v>
      </c>
      <c r="K3" s="8">
        <v>17.060805455251288</v>
      </c>
      <c r="L3" s="8">
        <v>18.180925941797327</v>
      </c>
    </row>
    <row r="4" spans="1:12" ht="21" customHeight="1">
      <c r="B4" s="20" t="s">
        <v>82</v>
      </c>
      <c r="C4" s="1" t="s">
        <v>7</v>
      </c>
      <c r="D4" s="8">
        <v>0.5174047972468</v>
      </c>
      <c r="F4" s="6">
        <v>1</v>
      </c>
      <c r="G4" s="8">
        <v>3.9491937825021002</v>
      </c>
      <c r="H4" s="8">
        <v>16.364916761251099</v>
      </c>
      <c r="I4" s="8"/>
      <c r="J4" s="6">
        <v>1</v>
      </c>
      <c r="K4" s="8">
        <v>5.4219090154740526</v>
      </c>
      <c r="L4" s="8">
        <v>13.919152293580154</v>
      </c>
    </row>
    <row r="5" spans="1:12" ht="21" customHeight="1">
      <c r="B5" s="20"/>
      <c r="C5" s="1" t="s">
        <v>6</v>
      </c>
      <c r="D5" s="8">
        <v>0.31596778799312503</v>
      </c>
      <c r="F5" s="6">
        <v>1</v>
      </c>
      <c r="G5" s="8">
        <v>5.2015678001071004</v>
      </c>
      <c r="H5" s="8">
        <v>11.495832222717</v>
      </c>
      <c r="I5" s="8"/>
      <c r="J5" s="6">
        <v>1</v>
      </c>
      <c r="K5" s="8">
        <v>7.5029211521303036</v>
      </c>
      <c r="L5" s="8">
        <v>15.273493527810171</v>
      </c>
    </row>
    <row r="6" spans="1:12" ht="21" customHeight="1">
      <c r="B6" s="20"/>
      <c r="C6" s="1" t="s">
        <v>5</v>
      </c>
      <c r="D6" s="8">
        <v>0.28810615718815397</v>
      </c>
      <c r="F6" s="6">
        <v>1</v>
      </c>
      <c r="G6" s="8">
        <v>2.9388817449341</v>
      </c>
      <c r="H6" s="8">
        <v>11.9483404970699</v>
      </c>
      <c r="I6" s="8"/>
      <c r="J6" s="6">
        <v>1</v>
      </c>
      <c r="K6" s="8">
        <v>3.0192881566840151</v>
      </c>
      <c r="L6" s="8">
        <v>11.867762960132403</v>
      </c>
    </row>
    <row r="7" spans="1:12" ht="21" customHeight="1">
      <c r="B7" s="20"/>
      <c r="C7" s="1" t="s">
        <v>4</v>
      </c>
      <c r="D7" s="8">
        <v>0.19824364484002999</v>
      </c>
      <c r="F7" s="6">
        <v>1</v>
      </c>
      <c r="G7" s="8">
        <v>4.0297120678007001</v>
      </c>
      <c r="H7" s="8">
        <v>6.3524321514926996</v>
      </c>
      <c r="I7" s="8"/>
      <c r="J7" s="6">
        <v>1</v>
      </c>
      <c r="K7" s="8">
        <v>8.3657063860322189</v>
      </c>
      <c r="L7" s="8">
        <v>14.3437037380017</v>
      </c>
    </row>
    <row r="8" spans="1:12" ht="21" customHeight="1">
      <c r="B8" s="20"/>
      <c r="C8" s="1" t="s">
        <v>3</v>
      </c>
      <c r="D8" s="8">
        <v>0.20339183814930001</v>
      </c>
      <c r="F8" s="6">
        <v>1</v>
      </c>
      <c r="G8" s="8">
        <v>9.1099360858455007</v>
      </c>
      <c r="H8" s="8">
        <v>12.239176593168301</v>
      </c>
      <c r="I8" s="8"/>
      <c r="J8" s="6">
        <v>1</v>
      </c>
      <c r="K8" s="8">
        <v>3.1797001412768742</v>
      </c>
      <c r="L8" s="8">
        <v>6.6949382192965867</v>
      </c>
    </row>
    <row r="9" spans="1:12" ht="21" customHeight="1">
      <c r="B9" s="20"/>
      <c r="C9" s="1" t="s">
        <v>2</v>
      </c>
      <c r="D9" s="8">
        <v>0.35309737893212001</v>
      </c>
      <c r="F9" s="6">
        <v>1</v>
      </c>
      <c r="G9" s="8">
        <v>2.2884104472326001</v>
      </c>
      <c r="H9" s="8">
        <v>8.2492168635228005</v>
      </c>
      <c r="I9" s="8"/>
      <c r="J9" s="6">
        <v>1</v>
      </c>
      <c r="K9" s="8">
        <v>2.6526811130369943</v>
      </c>
      <c r="L9" s="8">
        <v>16.934205722099986</v>
      </c>
    </row>
    <row r="10" spans="1:12" ht="21" customHeight="1">
      <c r="B10" s="20"/>
      <c r="C10" s="1" t="s">
        <v>1</v>
      </c>
      <c r="D10" s="8">
        <v>0.22201696165747001</v>
      </c>
      <c r="F10" s="6">
        <v>1</v>
      </c>
      <c r="G10" s="8">
        <v>2.9287614575396002</v>
      </c>
      <c r="H10" s="8">
        <v>6.9716432907440398</v>
      </c>
      <c r="I10" s="8"/>
      <c r="J10" s="6">
        <v>1</v>
      </c>
      <c r="K10" s="8">
        <v>4.4232595991713444</v>
      </c>
      <c r="L10" s="8">
        <v>9.3191497869882784</v>
      </c>
    </row>
    <row r="11" spans="1:12" ht="21" customHeight="1">
      <c r="B11" s="20"/>
      <c r="C11" s="1" t="s">
        <v>0</v>
      </c>
      <c r="D11" s="8">
        <v>0.12565661505686501</v>
      </c>
      <c r="F11" s="6">
        <v>1</v>
      </c>
      <c r="G11" s="8">
        <v>6.2901519664889998</v>
      </c>
      <c r="H11" s="8">
        <v>15.391250532941999</v>
      </c>
      <c r="I11" s="8"/>
      <c r="J11" s="6">
        <v>1</v>
      </c>
      <c r="K11" s="8">
        <v>3.4134028856824918</v>
      </c>
      <c r="L11" s="8">
        <v>7.4389769328310891</v>
      </c>
    </row>
    <row r="12" spans="1:12" ht="21" customHeight="1">
      <c r="B12" s="20" t="s">
        <v>83</v>
      </c>
      <c r="C12" s="1" t="s">
        <v>7</v>
      </c>
      <c r="D12" s="8">
        <v>0.29259549794900003</v>
      </c>
      <c r="F12" s="6">
        <v>1</v>
      </c>
      <c r="G12" s="8">
        <v>7.6610116841579998</v>
      </c>
      <c r="H12" s="8">
        <v>17.119984738938101</v>
      </c>
      <c r="I12" s="8"/>
      <c r="J12" s="6">
        <v>1</v>
      </c>
      <c r="K12" s="8">
        <v>3.0669762368741194</v>
      </c>
      <c r="L12" s="8">
        <v>11.830508250548698</v>
      </c>
    </row>
    <row r="13" spans="1:12" ht="21" customHeight="1">
      <c r="B13" s="20"/>
      <c r="C13" s="1" t="s">
        <v>6</v>
      </c>
      <c r="D13" s="8">
        <v>8.6388730825571899E-2</v>
      </c>
      <c r="F13" s="6">
        <v>1</v>
      </c>
      <c r="G13" s="8">
        <v>4.2098405738486102</v>
      </c>
      <c r="H13" s="8">
        <v>12.0008188588455</v>
      </c>
      <c r="I13" s="8"/>
      <c r="J13" s="6">
        <v>1</v>
      </c>
      <c r="K13" s="8">
        <v>13.484353306325309</v>
      </c>
      <c r="L13" s="8">
        <v>19.12372943683911</v>
      </c>
    </row>
    <row r="14" spans="1:12" ht="21" customHeight="1">
      <c r="B14" s="20"/>
      <c r="C14" s="1" t="s">
        <v>5</v>
      </c>
      <c r="D14" s="8">
        <v>0.115662280449289</v>
      </c>
      <c r="F14" s="6">
        <v>1</v>
      </c>
      <c r="G14" s="8">
        <v>3.2088318283319199</v>
      </c>
      <c r="H14" s="8">
        <v>11.0320177897247</v>
      </c>
      <c r="I14" s="8"/>
      <c r="J14" s="6">
        <v>1</v>
      </c>
      <c r="K14" s="8">
        <v>1.2124526068442658</v>
      </c>
      <c r="L14" s="8">
        <v>7.1029155897305776</v>
      </c>
    </row>
    <row r="15" spans="1:12" ht="21" customHeight="1">
      <c r="B15" s="20"/>
      <c r="C15" s="1" t="s">
        <v>4</v>
      </c>
      <c r="D15" s="8">
        <v>0.19651516296034599</v>
      </c>
      <c r="F15" s="6">
        <v>1</v>
      </c>
      <c r="G15" s="8">
        <v>1.8836172043352399</v>
      </c>
      <c r="H15" s="8">
        <v>11.019714949580001</v>
      </c>
      <c r="I15" s="8"/>
      <c r="J15" s="6">
        <v>1</v>
      </c>
      <c r="K15" s="8">
        <v>2.060080595072781</v>
      </c>
      <c r="L15" s="8">
        <v>7.6855605060138013</v>
      </c>
    </row>
    <row r="16" spans="1:12" ht="21" customHeight="1">
      <c r="B16" s="20"/>
      <c r="C16" s="1" t="s">
        <v>3</v>
      </c>
      <c r="D16" s="8">
        <v>0.44823923783000003</v>
      </c>
      <c r="F16" s="6">
        <v>1</v>
      </c>
      <c r="G16" s="8">
        <v>2.2988833393226198</v>
      </c>
      <c r="H16" s="8">
        <v>13.048187107559601</v>
      </c>
      <c r="I16" s="8"/>
      <c r="J16" s="6">
        <v>1</v>
      </c>
      <c r="K16" s="8">
        <v>3.650740583925709</v>
      </c>
      <c r="L16" s="8">
        <v>10.007816444420593</v>
      </c>
    </row>
    <row r="17" spans="2:12" ht="21" customHeight="1">
      <c r="B17" s="20"/>
      <c r="C17" s="1" t="s">
        <v>2</v>
      </c>
      <c r="D17" s="8">
        <v>0.27622666098235599</v>
      </c>
      <c r="F17" s="6">
        <v>1</v>
      </c>
      <c r="G17" s="8">
        <v>1.93201532175141</v>
      </c>
      <c r="H17" s="8">
        <v>7.0028223647564998</v>
      </c>
      <c r="I17" s="8"/>
      <c r="J17" s="6">
        <v>1</v>
      </c>
      <c r="K17" s="8">
        <v>2.895902850957655</v>
      </c>
      <c r="L17" s="8">
        <v>20.707547671653234</v>
      </c>
    </row>
    <row r="18" spans="2:12" ht="21" customHeight="1">
      <c r="B18" s="20"/>
      <c r="C18" s="1" t="s">
        <v>1</v>
      </c>
      <c r="D18" s="8">
        <v>0.15291851639630999</v>
      </c>
      <c r="F18" s="6">
        <v>1</v>
      </c>
      <c r="G18" s="8">
        <v>5.3291778862474599</v>
      </c>
      <c r="H18" s="8">
        <v>7.7824844796672199</v>
      </c>
      <c r="I18" s="8"/>
      <c r="J18" s="6">
        <v>1</v>
      </c>
      <c r="K18" s="8">
        <v>7.8937159980503839</v>
      </c>
      <c r="L18" s="8">
        <v>13.186175719448702</v>
      </c>
    </row>
    <row r="19" spans="2:12" ht="21" customHeight="1">
      <c r="B19" s="20"/>
      <c r="C19" s="1" t="s">
        <v>0</v>
      </c>
      <c r="D19" s="8">
        <v>0.22125677255078599</v>
      </c>
      <c r="F19" s="6">
        <v>1</v>
      </c>
      <c r="G19" s="8">
        <v>3.3018414861354501</v>
      </c>
      <c r="H19" s="8">
        <v>14.917914387072001</v>
      </c>
      <c r="I19" s="8"/>
      <c r="J19" s="6">
        <v>1</v>
      </c>
      <c r="K19" s="8">
        <v>1.271319324947886</v>
      </c>
      <c r="L19" s="8">
        <v>12.942575358937157</v>
      </c>
    </row>
  </sheetData>
  <mergeCells count="3">
    <mergeCell ref="B4:B11"/>
    <mergeCell ref="B12:B19"/>
    <mergeCell ref="B3:C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546E7-78BB-E842-B588-25C12FB3A184}">
  <dimension ref="A1:E16"/>
  <sheetViews>
    <sheetView workbookViewId="0">
      <selection activeCell="D6" sqref="D6"/>
    </sheetView>
  </sheetViews>
  <sheetFormatPr baseColWidth="10" defaultRowHeight="22" customHeight="1"/>
  <cols>
    <col min="1" max="1" width="10.7109375" style="14"/>
    <col min="2" max="2" width="26.5703125" style="1" customWidth="1"/>
    <col min="3" max="5" width="11.28515625" style="1" customWidth="1"/>
    <col min="6" max="16384" width="10.7109375" style="1"/>
  </cols>
  <sheetData>
    <row r="1" spans="1:5" ht="22" customHeight="1">
      <c r="A1" s="16" t="s">
        <v>21</v>
      </c>
    </row>
    <row r="2" spans="1:5" s="2" customFormat="1" ht="45" customHeight="1">
      <c r="A2" s="15"/>
      <c r="B2" s="12" t="s">
        <v>77</v>
      </c>
      <c r="C2" s="12" t="s">
        <v>79</v>
      </c>
      <c r="D2" s="12" t="s">
        <v>80</v>
      </c>
      <c r="E2" s="12" t="s">
        <v>78</v>
      </c>
    </row>
    <row r="3" spans="1:5" ht="22" customHeight="1">
      <c r="B3" s="1" t="s">
        <v>71</v>
      </c>
      <c r="C3" s="7">
        <v>26.644359192245719</v>
      </c>
      <c r="D3" s="7">
        <v>9.6027798266746309</v>
      </c>
      <c r="E3" s="1">
        <v>44224340</v>
      </c>
    </row>
    <row r="4" spans="1:5" ht="22" customHeight="1">
      <c r="B4" s="1" t="s">
        <v>72</v>
      </c>
      <c r="C4" s="7">
        <v>34.35805639868213</v>
      </c>
      <c r="D4" s="7">
        <v>14.835136327081225</v>
      </c>
      <c r="E4" s="1">
        <v>77094</v>
      </c>
    </row>
    <row r="5" spans="1:5" ht="22" customHeight="1">
      <c r="B5" s="1" t="s">
        <v>73</v>
      </c>
      <c r="C5" s="7">
        <v>18.181364351146946</v>
      </c>
      <c r="D5" s="7">
        <v>13.549908893492749</v>
      </c>
      <c r="E5" s="1">
        <v>80126</v>
      </c>
    </row>
    <row r="6" spans="1:5" ht="22" customHeight="1">
      <c r="B6" s="1" t="s">
        <v>74</v>
      </c>
      <c r="C6" s="7">
        <v>32.070131083569208</v>
      </c>
      <c r="D6" s="7">
        <v>14.597818021929704</v>
      </c>
      <c r="E6" s="1">
        <v>72778</v>
      </c>
    </row>
    <row r="7" spans="1:5" ht="22" customHeight="1">
      <c r="B7" s="1" t="s">
        <v>75</v>
      </c>
      <c r="C7" s="7">
        <v>16.260393534059805</v>
      </c>
      <c r="D7" s="7">
        <v>12.330217424985799</v>
      </c>
      <c r="E7" s="1">
        <v>77452</v>
      </c>
    </row>
    <row r="8" spans="1:5" ht="22" customHeight="1">
      <c r="B8" s="1" t="s">
        <v>76</v>
      </c>
      <c r="C8" s="7">
        <v>10.214762763158515</v>
      </c>
      <c r="D8" s="7">
        <v>15.099286006768109</v>
      </c>
      <c r="E8" s="1">
        <v>212467</v>
      </c>
    </row>
    <row r="10" spans="1:5" s="2" customFormat="1" ht="45" customHeight="1">
      <c r="A10" s="15"/>
      <c r="B10" s="12" t="s">
        <v>81</v>
      </c>
      <c r="C10" s="12" t="s">
        <v>79</v>
      </c>
      <c r="D10" s="12" t="s">
        <v>80</v>
      </c>
      <c r="E10" s="12" t="s">
        <v>78</v>
      </c>
    </row>
    <row r="11" spans="1:5" ht="22" customHeight="1">
      <c r="B11" s="1" t="s">
        <v>71</v>
      </c>
      <c r="C11" s="7">
        <v>25.423171509686508</v>
      </c>
      <c r="D11" s="7">
        <v>21.430915304691485</v>
      </c>
      <c r="E11" s="1">
        <v>49502860</v>
      </c>
    </row>
    <row r="12" spans="1:5" ht="22" customHeight="1">
      <c r="B12" s="1" t="s">
        <v>72</v>
      </c>
      <c r="C12" s="7">
        <v>42.922190665639484</v>
      </c>
      <c r="D12" s="7">
        <v>11.799606756430451</v>
      </c>
      <c r="E12" s="1">
        <v>86969</v>
      </c>
    </row>
    <row r="13" spans="1:5" ht="22" customHeight="1">
      <c r="B13" s="1" t="s">
        <v>73</v>
      </c>
      <c r="C13" s="7">
        <v>24.658022491243166</v>
      </c>
      <c r="D13" s="7">
        <v>21.142997603392121</v>
      </c>
      <c r="E13" s="1">
        <v>81365</v>
      </c>
    </row>
    <row r="14" spans="1:5" ht="22" customHeight="1">
      <c r="B14" s="1" t="s">
        <v>74</v>
      </c>
      <c r="C14" s="7">
        <v>34.570210393020204</v>
      </c>
      <c r="D14" s="7">
        <v>13.35548404335653</v>
      </c>
      <c r="E14" s="1">
        <v>86077</v>
      </c>
    </row>
    <row r="15" spans="1:5" ht="22" customHeight="1">
      <c r="B15" s="1" t="s">
        <v>75</v>
      </c>
      <c r="C15" s="7">
        <v>23.826135315158179</v>
      </c>
      <c r="D15" s="7">
        <v>22.224750060036147</v>
      </c>
      <c r="E15" s="1">
        <v>79119</v>
      </c>
    </row>
    <row r="16" spans="1:5" ht="22" customHeight="1">
      <c r="B16" s="1" t="s">
        <v>76</v>
      </c>
      <c r="C16" s="7">
        <v>7.8227497693146546</v>
      </c>
      <c r="D16" s="7">
        <v>9.98825601879037</v>
      </c>
      <c r="E16" s="1">
        <v>238420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A7AE-9262-544B-B58C-79F42288AC8A}">
  <dimension ref="A1:Y20"/>
  <sheetViews>
    <sheetView topLeftCell="D1" workbookViewId="0">
      <selection activeCell="P12" sqref="P12"/>
    </sheetView>
  </sheetViews>
  <sheetFormatPr baseColWidth="10" defaultColWidth="7.140625" defaultRowHeight="22" customHeight="1"/>
  <cols>
    <col min="1" max="1" width="9.28515625" style="14" customWidth="1"/>
    <col min="2" max="2" width="9.5703125" style="1" customWidth="1"/>
    <col min="3" max="3" width="6.5703125" style="1" customWidth="1"/>
    <col min="4" max="12" width="7.140625" style="1"/>
    <col min="13" max="13" width="2.5703125" style="1" customWidth="1"/>
    <col min="14" max="19" width="7.140625" style="1"/>
    <col min="20" max="20" width="2.85546875" style="1" customWidth="1"/>
    <col min="21" max="22" width="12.28515625" style="1" customWidth="1"/>
    <col min="23" max="23" width="2.7109375" style="1" customWidth="1"/>
    <col min="24" max="25" width="12.28515625" style="1" customWidth="1"/>
    <col min="26" max="16384" width="7.140625" style="1"/>
  </cols>
  <sheetData>
    <row r="1" spans="1:25" ht="22" customHeight="1">
      <c r="A1" s="14" t="s">
        <v>16</v>
      </c>
    </row>
    <row r="2" spans="1:25" s="2" customFormat="1" ht="64" customHeight="1">
      <c r="A2" s="15"/>
      <c r="D2" s="22" t="s">
        <v>15</v>
      </c>
      <c r="E2" s="22"/>
      <c r="F2" s="22"/>
      <c r="G2" s="22" t="s">
        <v>14</v>
      </c>
      <c r="H2" s="22"/>
      <c r="I2" s="22"/>
      <c r="J2" s="22" t="s">
        <v>13</v>
      </c>
      <c r="K2" s="22"/>
      <c r="L2" s="22"/>
      <c r="N2" s="22" t="s">
        <v>14</v>
      </c>
      <c r="O2" s="22"/>
      <c r="P2" s="22"/>
      <c r="Q2" s="22" t="s">
        <v>13</v>
      </c>
      <c r="R2" s="22"/>
      <c r="S2" s="22"/>
      <c r="U2" s="2" t="s">
        <v>14</v>
      </c>
      <c r="V2" s="2" t="s">
        <v>13</v>
      </c>
      <c r="X2" s="2" t="s">
        <v>14</v>
      </c>
      <c r="Y2" s="2" t="s">
        <v>13</v>
      </c>
    </row>
    <row r="3" spans="1:25" ht="22" customHeight="1">
      <c r="C3" s="10"/>
      <c r="D3" s="10" t="s">
        <v>12</v>
      </c>
      <c r="E3" s="10" t="s">
        <v>11</v>
      </c>
      <c r="F3" s="10" t="s">
        <v>10</v>
      </c>
      <c r="G3" s="10" t="s">
        <v>12</v>
      </c>
      <c r="H3" s="10" t="s">
        <v>11</v>
      </c>
      <c r="I3" s="10" t="s">
        <v>10</v>
      </c>
      <c r="J3" s="10" t="s">
        <v>12</v>
      </c>
      <c r="K3" s="10" t="s">
        <v>11</v>
      </c>
      <c r="L3" s="10" t="s">
        <v>10</v>
      </c>
      <c r="M3" s="10"/>
      <c r="N3" s="10" t="s">
        <v>12</v>
      </c>
      <c r="O3" s="10" t="s">
        <v>11</v>
      </c>
      <c r="P3" s="10" t="s">
        <v>10</v>
      </c>
      <c r="Q3" s="10" t="s">
        <v>12</v>
      </c>
      <c r="R3" s="10" t="s">
        <v>11</v>
      </c>
      <c r="S3" s="10" t="s">
        <v>10</v>
      </c>
      <c r="T3" s="10"/>
      <c r="U3" s="10" t="s">
        <v>9</v>
      </c>
      <c r="V3" s="10" t="s">
        <v>9</v>
      </c>
      <c r="W3" s="10"/>
      <c r="X3" s="10" t="s">
        <v>84</v>
      </c>
      <c r="Y3" s="10" t="s">
        <v>84</v>
      </c>
    </row>
    <row r="4" spans="1:25" ht="22" customHeight="1">
      <c r="B4" s="21" t="s">
        <v>8</v>
      </c>
      <c r="C4" s="21"/>
      <c r="D4" s="5">
        <v>166042.44799999997</v>
      </c>
      <c r="E4" s="5">
        <v>166187.59</v>
      </c>
      <c r="F4" s="5">
        <v>190281.16199999998</v>
      </c>
      <c r="G4" s="5">
        <v>47026.008000000002</v>
      </c>
      <c r="H4" s="5">
        <v>33092.375999999997</v>
      </c>
      <c r="I4" s="5">
        <v>22932.436000000002</v>
      </c>
      <c r="J4" s="5">
        <v>20174.738000000001</v>
      </c>
      <c r="K4" s="5">
        <v>20029.596000000001</v>
      </c>
      <c r="L4" s="5">
        <v>34253.511999999995</v>
      </c>
      <c r="N4" s="1">
        <f t="shared" ref="N4:N20" si="0">G4/D4*100</f>
        <v>28.321678321678327</v>
      </c>
      <c r="O4" s="1">
        <f t="shared" ref="O4:O20" si="1">H4/E4*100</f>
        <v>19.912663755458514</v>
      </c>
      <c r="P4" s="1">
        <f t="shared" ref="P4:P20" si="2">I4/F4*100</f>
        <v>12.051868802440886</v>
      </c>
      <c r="Q4" s="1">
        <f t="shared" ref="Q4:Q20" si="3">J4/D4*100</f>
        <v>12.150349650349652</v>
      </c>
      <c r="R4" s="1">
        <f t="shared" ref="R4:R20" si="4">K4/E4*100</f>
        <v>12.052401746724891</v>
      </c>
      <c r="S4" s="1">
        <f t="shared" ref="S4:S20" si="5">L4/F4*100</f>
        <v>18.001525553012968</v>
      </c>
      <c r="U4" s="7">
        <f t="shared" ref="U4:U20" si="6">AVERAGE(N4:P4)</f>
        <v>20.095403626525911</v>
      </c>
      <c r="V4" s="7">
        <f t="shared" ref="V4:V20" si="7">AVERAGE(Q4:S4)</f>
        <v>14.068092316695838</v>
      </c>
      <c r="W4" s="19"/>
      <c r="X4" s="19">
        <f t="shared" ref="X4:X20" si="8">STDEV(N4:P4)</f>
        <v>8.1364439925206575</v>
      </c>
      <c r="Y4" s="19">
        <f t="shared" ref="Y4:Y20" si="9">STDEV(Q4:S4)</f>
        <v>3.4068051333147014</v>
      </c>
    </row>
    <row r="5" spans="1:25" ht="22" customHeight="1">
      <c r="B5" s="20" t="s">
        <v>82</v>
      </c>
      <c r="C5" s="1" t="s">
        <v>7</v>
      </c>
      <c r="D5" s="5">
        <v>122064.42199999999</v>
      </c>
      <c r="E5" s="5">
        <v>114371.89600000001</v>
      </c>
      <c r="F5" s="5">
        <v>127144.39199999998</v>
      </c>
      <c r="G5" s="5">
        <v>105953.66</v>
      </c>
      <c r="H5" s="5">
        <v>135127.20200000002</v>
      </c>
      <c r="I5" s="5">
        <v>92745.737999999998</v>
      </c>
      <c r="J5" s="5">
        <v>24383.856</v>
      </c>
      <c r="K5" s="5">
        <v>20319.88</v>
      </c>
      <c r="L5" s="5">
        <v>32366.666000000005</v>
      </c>
      <c r="N5" s="1">
        <f t="shared" si="0"/>
        <v>86.80142687277052</v>
      </c>
      <c r="O5" s="1">
        <f t="shared" si="1"/>
        <v>118.14720812182742</v>
      </c>
      <c r="P5" s="1">
        <f t="shared" si="2"/>
        <v>72.945205479452071</v>
      </c>
      <c r="Q5" s="1">
        <f t="shared" si="3"/>
        <v>19.976218787158146</v>
      </c>
      <c r="R5" s="1">
        <f t="shared" si="4"/>
        <v>17.766497461928935</v>
      </c>
      <c r="S5" s="1">
        <f t="shared" si="5"/>
        <v>25.456621004566216</v>
      </c>
      <c r="U5" s="7">
        <f t="shared" si="6"/>
        <v>92.631280158016679</v>
      </c>
      <c r="V5" s="7">
        <f t="shared" si="7"/>
        <v>21.066445751217767</v>
      </c>
      <c r="W5" s="19"/>
      <c r="X5" s="19">
        <f t="shared" si="8"/>
        <v>23.158058051484925</v>
      </c>
      <c r="Y5" s="19">
        <f t="shared" si="9"/>
        <v>3.9592860657103426</v>
      </c>
    </row>
    <row r="6" spans="1:25" ht="22" customHeight="1">
      <c r="B6" s="20"/>
      <c r="C6" s="1" t="s">
        <v>6</v>
      </c>
      <c r="D6" s="5">
        <v>78086.396000000008</v>
      </c>
      <c r="E6" s="5">
        <v>65168.758000000002</v>
      </c>
      <c r="F6" s="5">
        <v>65459.042000000001</v>
      </c>
      <c r="G6" s="5">
        <v>71990.432000000001</v>
      </c>
      <c r="H6" s="5">
        <v>78521.821999999986</v>
      </c>
      <c r="I6" s="5">
        <v>69377.876000000004</v>
      </c>
      <c r="J6" s="5">
        <v>21626.158000000003</v>
      </c>
      <c r="K6" s="5">
        <v>20174.738000000001</v>
      </c>
      <c r="L6" s="5">
        <v>24528.998000000003</v>
      </c>
      <c r="N6" s="1">
        <f t="shared" si="0"/>
        <v>92.193308550185876</v>
      </c>
      <c r="O6" s="1">
        <f t="shared" si="1"/>
        <v>120.48997772828504</v>
      </c>
      <c r="P6" s="1">
        <f t="shared" si="2"/>
        <v>105.98669623059867</v>
      </c>
      <c r="Q6" s="1">
        <f t="shared" si="3"/>
        <v>27.695167286245354</v>
      </c>
      <c r="R6" s="1">
        <f t="shared" si="4"/>
        <v>30.957683741648108</v>
      </c>
      <c r="S6" s="1">
        <f t="shared" si="5"/>
        <v>37.472283813747232</v>
      </c>
      <c r="U6" s="7">
        <f t="shared" si="6"/>
        <v>106.2233275030232</v>
      </c>
      <c r="V6" s="7">
        <f t="shared" si="7"/>
        <v>32.041711613880231</v>
      </c>
      <c r="W6" s="19"/>
      <c r="X6" s="19">
        <f t="shared" si="8"/>
        <v>14.149818635339944</v>
      </c>
      <c r="Y6" s="19">
        <f t="shared" si="9"/>
        <v>4.9778850146342126</v>
      </c>
    </row>
    <row r="7" spans="1:25" ht="22" customHeight="1">
      <c r="B7" s="20"/>
      <c r="C7" s="1" t="s">
        <v>5</v>
      </c>
      <c r="D7" s="5">
        <v>77070.401999999987</v>
      </c>
      <c r="E7" s="5">
        <v>76634.97600000001</v>
      </c>
      <c r="F7" s="5">
        <v>62265.917999999998</v>
      </c>
      <c r="G7" s="5">
        <v>49203.138000000006</v>
      </c>
      <c r="H7" s="5">
        <v>75618.981999999989</v>
      </c>
      <c r="I7" s="5">
        <v>64007.622000000003</v>
      </c>
      <c r="J7" s="5">
        <v>34688.938000000009</v>
      </c>
      <c r="K7" s="5">
        <v>26270.701999999997</v>
      </c>
      <c r="L7" s="5">
        <v>32511.808000000005</v>
      </c>
      <c r="N7" s="1">
        <f t="shared" si="0"/>
        <v>63.84180790960454</v>
      </c>
      <c r="O7" s="1">
        <f t="shared" si="1"/>
        <v>98.674242424242394</v>
      </c>
      <c r="P7" s="1">
        <f t="shared" si="2"/>
        <v>102.79720279720281</v>
      </c>
      <c r="Q7" s="1">
        <f t="shared" si="3"/>
        <v>45.009416195856893</v>
      </c>
      <c r="R7" s="1">
        <f t="shared" si="4"/>
        <v>34.280303030303024</v>
      </c>
      <c r="S7" s="1">
        <f t="shared" si="5"/>
        <v>52.214452214452223</v>
      </c>
      <c r="U7" s="7">
        <f t="shared" si="6"/>
        <v>88.437751043683249</v>
      </c>
      <c r="V7" s="7">
        <f t="shared" si="7"/>
        <v>43.83472381353738</v>
      </c>
      <c r="W7" s="19"/>
      <c r="X7" s="19">
        <f t="shared" si="8"/>
        <v>21.400233983542698</v>
      </c>
      <c r="Y7" s="19">
        <f t="shared" si="9"/>
        <v>9.0245971314313813</v>
      </c>
    </row>
    <row r="8" spans="1:25" ht="22" customHeight="1">
      <c r="B8" s="20"/>
      <c r="C8" s="1" t="s">
        <v>4</v>
      </c>
      <c r="D8" s="5">
        <v>78086.396000000008</v>
      </c>
      <c r="E8" s="5">
        <v>71264.722000000009</v>
      </c>
      <c r="F8" s="5">
        <v>74748.12999999999</v>
      </c>
      <c r="G8" s="5">
        <v>78231.537999999986</v>
      </c>
      <c r="H8" s="5">
        <v>73296.710000000021</v>
      </c>
      <c r="I8" s="5">
        <v>75618.981999999989</v>
      </c>
      <c r="J8" s="5">
        <v>21626.158000000003</v>
      </c>
      <c r="K8" s="5">
        <v>19013.602000000003</v>
      </c>
      <c r="L8" s="5">
        <v>33237.518000000004</v>
      </c>
      <c r="N8" s="1">
        <f t="shared" si="0"/>
        <v>100.18587360594793</v>
      </c>
      <c r="O8" s="1">
        <f t="shared" si="1"/>
        <v>102.8513238289206</v>
      </c>
      <c r="P8" s="1">
        <f t="shared" si="2"/>
        <v>101.16504854368932</v>
      </c>
      <c r="Q8" s="1">
        <f t="shared" si="3"/>
        <v>27.695167286245354</v>
      </c>
      <c r="R8" s="1">
        <f t="shared" si="4"/>
        <v>26.680244399185337</v>
      </c>
      <c r="S8" s="1">
        <f t="shared" si="5"/>
        <v>44.466019417475735</v>
      </c>
      <c r="U8" s="7">
        <f t="shared" si="6"/>
        <v>101.40074865951927</v>
      </c>
      <c r="V8" s="7">
        <f t="shared" si="7"/>
        <v>32.947143700968809</v>
      </c>
      <c r="W8" s="19"/>
      <c r="X8" s="19">
        <f t="shared" si="8"/>
        <v>1.3482663428410395</v>
      </c>
      <c r="Y8" s="19">
        <f t="shared" si="9"/>
        <v>9.9885379533703311</v>
      </c>
    </row>
    <row r="9" spans="1:25" ht="22" customHeight="1">
      <c r="B9" s="20"/>
      <c r="C9" s="1" t="s">
        <v>3</v>
      </c>
      <c r="D9" s="5">
        <v>163139.60800000001</v>
      </c>
      <c r="E9" s="5">
        <v>164591.02800000002</v>
      </c>
      <c r="F9" s="5">
        <v>156317.93399999998</v>
      </c>
      <c r="G9" s="5">
        <v>61540.207999999999</v>
      </c>
      <c r="H9" s="5">
        <v>63717.338000000003</v>
      </c>
      <c r="I9" s="5">
        <v>75909.265999999989</v>
      </c>
      <c r="J9" s="5">
        <v>39333.482000000004</v>
      </c>
      <c r="K9" s="5">
        <v>19449.028000000002</v>
      </c>
      <c r="L9" s="5">
        <v>10014.798000000001</v>
      </c>
      <c r="N9" s="1">
        <f t="shared" si="0"/>
        <v>37.722419928825616</v>
      </c>
      <c r="O9" s="1">
        <f t="shared" si="1"/>
        <v>38.712522045855373</v>
      </c>
      <c r="P9" s="1">
        <f t="shared" si="2"/>
        <v>48.560817084493962</v>
      </c>
      <c r="Q9" s="1">
        <f t="shared" si="3"/>
        <v>24.110320284697508</v>
      </c>
      <c r="R9" s="1">
        <f t="shared" si="4"/>
        <v>11.816578483245149</v>
      </c>
      <c r="S9" s="1">
        <f t="shared" si="5"/>
        <v>6.4066852367688041</v>
      </c>
      <c r="U9" s="7">
        <f t="shared" si="6"/>
        <v>41.665253019724979</v>
      </c>
      <c r="V9" s="7">
        <f t="shared" si="7"/>
        <v>14.111194668237154</v>
      </c>
      <c r="W9" s="19"/>
      <c r="X9" s="19">
        <f t="shared" si="8"/>
        <v>5.9922181518230131</v>
      </c>
      <c r="Y9" s="19">
        <f t="shared" si="9"/>
        <v>9.0721343164044264</v>
      </c>
    </row>
    <row r="10" spans="1:25" ht="22" customHeight="1">
      <c r="B10" s="20"/>
      <c r="C10" s="1" t="s">
        <v>2</v>
      </c>
      <c r="D10" s="5">
        <v>136288.33800000002</v>
      </c>
      <c r="E10" s="5">
        <v>135127.20200000002</v>
      </c>
      <c r="F10" s="5">
        <v>137884.9</v>
      </c>
      <c r="G10" s="5">
        <v>75618.981999999989</v>
      </c>
      <c r="H10" s="5">
        <v>81860.088000000003</v>
      </c>
      <c r="I10" s="5">
        <v>55879.67</v>
      </c>
      <c r="J10" s="5">
        <v>31350.672000000002</v>
      </c>
      <c r="K10" s="5">
        <v>34688.938000000009</v>
      </c>
      <c r="L10" s="5">
        <v>29463.826000000001</v>
      </c>
      <c r="N10" s="1">
        <f t="shared" si="0"/>
        <v>55.484558040468571</v>
      </c>
      <c r="O10" s="1">
        <f t="shared" si="1"/>
        <v>60.580021482277111</v>
      </c>
      <c r="P10" s="1">
        <f t="shared" si="2"/>
        <v>40.526315789473685</v>
      </c>
      <c r="Q10" s="1">
        <f t="shared" si="3"/>
        <v>23.003194888178914</v>
      </c>
      <c r="R10" s="1">
        <f t="shared" si="4"/>
        <v>25.671321160042972</v>
      </c>
      <c r="S10" s="1">
        <f t="shared" si="5"/>
        <v>21.368421052631582</v>
      </c>
      <c r="U10" s="7">
        <f t="shared" si="6"/>
        <v>52.196965104073115</v>
      </c>
      <c r="V10" s="7">
        <f t="shared" si="7"/>
        <v>23.347645700284488</v>
      </c>
      <c r="W10" s="19"/>
      <c r="X10" s="19">
        <f t="shared" si="8"/>
        <v>10.423242225429334</v>
      </c>
      <c r="Y10" s="19">
        <f t="shared" si="9"/>
        <v>2.1720317919082999</v>
      </c>
    </row>
    <row r="11" spans="1:25" ht="22" customHeight="1">
      <c r="B11" s="20"/>
      <c r="C11" s="1" t="s">
        <v>1</v>
      </c>
      <c r="D11" s="5">
        <v>112049.624</v>
      </c>
      <c r="E11" s="5">
        <v>106243.944</v>
      </c>
      <c r="F11" s="5">
        <v>119451.86599999999</v>
      </c>
      <c r="G11" s="5">
        <v>103195.96200000001</v>
      </c>
      <c r="H11" s="5">
        <v>89262.33</v>
      </c>
      <c r="I11" s="5">
        <v>104211.95599999999</v>
      </c>
      <c r="J11" s="5">
        <v>26415.844000000001</v>
      </c>
      <c r="K11" s="5">
        <v>32511.808000000005</v>
      </c>
      <c r="L11" s="5">
        <v>33818.086000000003</v>
      </c>
      <c r="N11" s="1">
        <f t="shared" si="0"/>
        <v>92.09844559585494</v>
      </c>
      <c r="O11" s="1">
        <f t="shared" si="1"/>
        <v>84.016393442622956</v>
      </c>
      <c r="P11" s="1">
        <f t="shared" si="2"/>
        <v>87.241798298906431</v>
      </c>
      <c r="Q11" s="1">
        <f t="shared" si="3"/>
        <v>23.575129533678759</v>
      </c>
      <c r="R11" s="1">
        <f t="shared" si="4"/>
        <v>30.601092896174865</v>
      </c>
      <c r="S11" s="1">
        <f t="shared" si="5"/>
        <v>28.311057108140954</v>
      </c>
      <c r="U11" s="7">
        <f t="shared" si="6"/>
        <v>87.7855457791281</v>
      </c>
      <c r="V11" s="7">
        <f t="shared" si="7"/>
        <v>27.495759845998194</v>
      </c>
      <c r="W11" s="19"/>
      <c r="X11" s="19">
        <f t="shared" si="8"/>
        <v>4.0683704039303015</v>
      </c>
      <c r="Y11" s="19">
        <f t="shared" si="9"/>
        <v>3.5832349228075202</v>
      </c>
    </row>
    <row r="12" spans="1:25" ht="22" customHeight="1">
      <c r="B12" s="20"/>
      <c r="C12" s="1" t="s">
        <v>0</v>
      </c>
      <c r="D12" s="5">
        <v>78231.537999999986</v>
      </c>
      <c r="E12" s="5">
        <v>88681.762000000002</v>
      </c>
      <c r="F12" s="5">
        <v>75183.555999999997</v>
      </c>
      <c r="G12" s="5">
        <v>61540.207999999999</v>
      </c>
      <c r="H12" s="5">
        <v>61104.781999999999</v>
      </c>
      <c r="I12" s="5">
        <v>63717.338000000003</v>
      </c>
      <c r="J12" s="5">
        <v>10014.798000000001</v>
      </c>
      <c r="K12" s="5">
        <v>11030.792000000001</v>
      </c>
      <c r="L12" s="5">
        <v>20900.448000000004</v>
      </c>
      <c r="N12" s="1">
        <f t="shared" si="0"/>
        <v>78.664192949907246</v>
      </c>
      <c r="O12" s="1">
        <f t="shared" si="1"/>
        <v>68.903436988543362</v>
      </c>
      <c r="P12" s="1">
        <f t="shared" si="2"/>
        <v>84.749034749034763</v>
      </c>
      <c r="Q12" s="1">
        <f t="shared" si="3"/>
        <v>12.801484230055662</v>
      </c>
      <c r="R12" s="1">
        <f t="shared" si="4"/>
        <v>12.438625204582653</v>
      </c>
      <c r="S12" s="1">
        <f t="shared" si="5"/>
        <v>27.799227799227804</v>
      </c>
      <c r="U12" s="7">
        <f t="shared" si="6"/>
        <v>77.43888822916179</v>
      </c>
      <c r="V12" s="7">
        <f t="shared" si="7"/>
        <v>17.679779077955374</v>
      </c>
      <c r="W12" s="19"/>
      <c r="X12" s="19">
        <f t="shared" si="8"/>
        <v>7.9935455738260073</v>
      </c>
      <c r="Y12" s="19">
        <f t="shared" si="9"/>
        <v>8.7655774758391374</v>
      </c>
    </row>
    <row r="13" spans="1:25" ht="22" customHeight="1">
      <c r="B13" s="20" t="s">
        <v>83</v>
      </c>
      <c r="C13" s="1" t="s">
        <v>7</v>
      </c>
      <c r="D13" s="5">
        <v>50654.558000000005</v>
      </c>
      <c r="E13" s="5">
        <v>52396.26200000001</v>
      </c>
      <c r="F13" s="5">
        <v>55734.527999999991</v>
      </c>
      <c r="G13" s="5">
        <v>43252.315999999999</v>
      </c>
      <c r="H13" s="5">
        <v>48042.002</v>
      </c>
      <c r="I13" s="5">
        <v>39768.908000000003</v>
      </c>
      <c r="J13" s="5">
        <v>23367.862000000001</v>
      </c>
      <c r="K13" s="5">
        <v>32947.234000000004</v>
      </c>
      <c r="L13" s="5">
        <v>18723.317999999999</v>
      </c>
      <c r="N13" s="1">
        <f t="shared" si="0"/>
        <v>85.386819484240675</v>
      </c>
      <c r="O13" s="1">
        <f t="shared" si="1"/>
        <v>91.689750692520761</v>
      </c>
      <c r="P13" s="1">
        <f t="shared" si="2"/>
        <v>71.354166666666686</v>
      </c>
      <c r="Q13" s="1">
        <f t="shared" si="3"/>
        <v>46.131805157593121</v>
      </c>
      <c r="R13" s="1">
        <f t="shared" si="4"/>
        <v>62.880886426592795</v>
      </c>
      <c r="S13" s="1">
        <f t="shared" si="5"/>
        <v>33.593750000000007</v>
      </c>
      <c r="U13" s="7">
        <f t="shared" si="6"/>
        <v>82.810245614476045</v>
      </c>
      <c r="V13" s="7">
        <f t="shared" si="7"/>
        <v>47.535480528061974</v>
      </c>
      <c r="W13" s="19"/>
      <c r="X13" s="19">
        <f t="shared" si="8"/>
        <v>10.409757158450367</v>
      </c>
      <c r="Y13" s="19">
        <f t="shared" si="9"/>
        <v>14.693938152405243</v>
      </c>
    </row>
    <row r="14" spans="1:25" ht="22" customHeight="1">
      <c r="B14" s="20"/>
      <c r="C14" s="1" t="s">
        <v>6</v>
      </c>
      <c r="D14" s="5">
        <v>61540.207999999999</v>
      </c>
      <c r="E14" s="5">
        <v>61540.207999999999</v>
      </c>
      <c r="F14" s="5">
        <v>52686.546000000009</v>
      </c>
      <c r="G14" s="5">
        <v>26270.701999999997</v>
      </c>
      <c r="H14" s="5">
        <v>36140.358</v>
      </c>
      <c r="I14" s="5">
        <v>47606.576000000001</v>
      </c>
      <c r="J14" s="5">
        <v>5950.822000000001</v>
      </c>
      <c r="K14" s="5">
        <v>11466.218000000003</v>
      </c>
      <c r="L14" s="5">
        <v>16255.903999999999</v>
      </c>
      <c r="N14" s="1">
        <f t="shared" si="0"/>
        <v>42.688679245283019</v>
      </c>
      <c r="O14" s="1">
        <f t="shared" si="1"/>
        <v>58.726415094339622</v>
      </c>
      <c r="P14" s="1">
        <f t="shared" si="2"/>
        <v>90.358126721763071</v>
      </c>
      <c r="Q14" s="1">
        <f t="shared" si="3"/>
        <v>9.6698113207547198</v>
      </c>
      <c r="R14" s="1">
        <f t="shared" si="4"/>
        <v>18.632075471698116</v>
      </c>
      <c r="S14" s="1">
        <f t="shared" si="5"/>
        <v>30.853994490358115</v>
      </c>
      <c r="U14" s="7">
        <f t="shared" si="6"/>
        <v>63.924407020461899</v>
      </c>
      <c r="V14" s="7">
        <f t="shared" si="7"/>
        <v>19.718627094270317</v>
      </c>
      <c r="W14" s="19"/>
      <c r="X14" s="19">
        <f t="shared" si="8"/>
        <v>24.256100175548568</v>
      </c>
      <c r="Y14" s="19">
        <f t="shared" si="9"/>
        <v>10.633806936474475</v>
      </c>
    </row>
    <row r="15" spans="1:25" ht="22" customHeight="1">
      <c r="B15" s="20"/>
      <c r="C15" s="1" t="s">
        <v>5</v>
      </c>
      <c r="D15" s="5">
        <v>49203.138000000006</v>
      </c>
      <c r="E15" s="5">
        <v>55299.102000000006</v>
      </c>
      <c r="F15" s="5">
        <v>63862.48</v>
      </c>
      <c r="G15" s="5">
        <v>57331.09</v>
      </c>
      <c r="H15" s="5">
        <v>47896.86</v>
      </c>
      <c r="I15" s="5">
        <v>55299.102000000006</v>
      </c>
      <c r="J15" s="5">
        <v>32656.950000000004</v>
      </c>
      <c r="K15" s="5">
        <v>24528.998000000003</v>
      </c>
      <c r="L15" s="5">
        <v>26851.27</v>
      </c>
      <c r="N15" s="1">
        <f t="shared" si="0"/>
        <v>116.51917404129793</v>
      </c>
      <c r="O15" s="1">
        <f t="shared" si="1"/>
        <v>86.614173228346445</v>
      </c>
      <c r="P15" s="1">
        <f t="shared" si="2"/>
        <v>86.590909090909093</v>
      </c>
      <c r="Q15" s="1">
        <f t="shared" si="3"/>
        <v>66.371681415929203</v>
      </c>
      <c r="R15" s="1">
        <f t="shared" si="4"/>
        <v>44.356955380577432</v>
      </c>
      <c r="S15" s="1">
        <f t="shared" si="5"/>
        <v>42.04545454545454</v>
      </c>
      <c r="U15" s="7">
        <f t="shared" si="6"/>
        <v>96.574752120184485</v>
      </c>
      <c r="V15" s="7">
        <f t="shared" si="7"/>
        <v>50.924697113987058</v>
      </c>
      <c r="W15" s="19"/>
      <c r="X15" s="19">
        <f t="shared" si="8"/>
        <v>17.272379964283061</v>
      </c>
      <c r="Y15" s="19">
        <f t="shared" si="9"/>
        <v>13.427313657095725</v>
      </c>
    </row>
    <row r="16" spans="1:25" ht="22" customHeight="1">
      <c r="B16" s="20"/>
      <c r="C16" s="1" t="s">
        <v>4</v>
      </c>
      <c r="D16" s="5">
        <v>71264.722000000009</v>
      </c>
      <c r="E16" s="5">
        <v>65168.758000000002</v>
      </c>
      <c r="F16" s="5">
        <v>62991.627999999997</v>
      </c>
      <c r="G16" s="5">
        <v>77070.401999999987</v>
      </c>
      <c r="H16" s="5">
        <v>63717.338000000003</v>
      </c>
      <c r="I16" s="5">
        <v>55734.527999999991</v>
      </c>
      <c r="J16" s="5">
        <v>18578.175999999999</v>
      </c>
      <c r="K16" s="5">
        <v>16255.903999999999</v>
      </c>
      <c r="L16" s="5">
        <v>16110.761999999999</v>
      </c>
      <c r="N16" s="1">
        <f t="shared" si="0"/>
        <v>108.1466395112016</v>
      </c>
      <c r="O16" s="1">
        <f t="shared" si="1"/>
        <v>97.772828507795111</v>
      </c>
      <c r="P16" s="1">
        <f t="shared" si="2"/>
        <v>88.47926267281106</v>
      </c>
      <c r="Q16" s="1">
        <f t="shared" si="3"/>
        <v>26.069246435845212</v>
      </c>
      <c r="R16" s="1">
        <f t="shared" si="4"/>
        <v>24.944320712694875</v>
      </c>
      <c r="S16" s="1">
        <f t="shared" si="5"/>
        <v>25.576036866359448</v>
      </c>
      <c r="U16" s="7">
        <f t="shared" si="6"/>
        <v>98.13291023060259</v>
      </c>
      <c r="V16" s="7">
        <f t="shared" si="7"/>
        <v>25.529868004966513</v>
      </c>
      <c r="W16" s="19"/>
      <c r="X16" s="19">
        <f t="shared" si="8"/>
        <v>9.8386316152776132</v>
      </c>
      <c r="Y16" s="19">
        <f t="shared" si="9"/>
        <v>0.56388220709033487</v>
      </c>
    </row>
    <row r="17" spans="2:25" ht="22" customHeight="1">
      <c r="B17" s="20"/>
      <c r="C17" s="1" t="s">
        <v>3</v>
      </c>
      <c r="D17" s="5">
        <v>57331.09</v>
      </c>
      <c r="E17" s="5">
        <v>61975.633999999998</v>
      </c>
      <c r="F17" s="5">
        <v>61104.781999999999</v>
      </c>
      <c r="G17" s="5">
        <v>47606.576000000001</v>
      </c>
      <c r="H17" s="5">
        <v>46590.582000000002</v>
      </c>
      <c r="I17" s="5">
        <v>48042.002</v>
      </c>
      <c r="J17" s="5">
        <v>20900.448000000004</v>
      </c>
      <c r="K17" s="5">
        <v>26560.986000000001</v>
      </c>
      <c r="L17" s="5">
        <v>33963.228000000003</v>
      </c>
      <c r="N17" s="1">
        <f t="shared" si="0"/>
        <v>83.03797468354432</v>
      </c>
      <c r="O17" s="1">
        <f t="shared" si="1"/>
        <v>75.175644028103051</v>
      </c>
      <c r="P17" s="1">
        <f t="shared" si="2"/>
        <v>78.622327790973884</v>
      </c>
      <c r="Q17" s="1">
        <f t="shared" si="3"/>
        <v>36.455696202531655</v>
      </c>
      <c r="R17" s="1">
        <f t="shared" si="4"/>
        <v>42.857142857142861</v>
      </c>
      <c r="S17" s="1">
        <f t="shared" si="5"/>
        <v>55.581947743467943</v>
      </c>
      <c r="U17" s="7">
        <f t="shared" si="6"/>
        <v>78.945315500873747</v>
      </c>
      <c r="V17" s="7">
        <f t="shared" si="7"/>
        <v>44.964928934380822</v>
      </c>
      <c r="W17" s="19"/>
      <c r="X17" s="19">
        <f t="shared" si="8"/>
        <v>3.9411041129907565</v>
      </c>
      <c r="Y17" s="19">
        <f t="shared" si="9"/>
        <v>9.7357817412029224</v>
      </c>
    </row>
    <row r="18" spans="2:25" ht="22" customHeight="1">
      <c r="B18" s="20"/>
      <c r="C18" s="1" t="s">
        <v>2</v>
      </c>
      <c r="D18" s="5">
        <v>119161.58199999999</v>
      </c>
      <c r="E18" s="5">
        <v>120322.71799999999</v>
      </c>
      <c r="F18" s="5">
        <v>122499.84800000001</v>
      </c>
      <c r="G18" s="5">
        <v>106679.36999999998</v>
      </c>
      <c r="H18" s="5">
        <v>103195.96200000001</v>
      </c>
      <c r="I18" s="5">
        <v>103195.96200000001</v>
      </c>
      <c r="J18" s="5">
        <v>17852.466</v>
      </c>
      <c r="K18" s="5">
        <v>13353.064</v>
      </c>
      <c r="L18" s="5">
        <v>10885.650000000001</v>
      </c>
      <c r="N18" s="1">
        <f t="shared" si="0"/>
        <v>89.524969549330066</v>
      </c>
      <c r="O18" s="1">
        <f t="shared" si="1"/>
        <v>85.765983112183378</v>
      </c>
      <c r="P18" s="1">
        <f t="shared" si="2"/>
        <v>84.241706161137444</v>
      </c>
      <c r="Q18" s="1">
        <f t="shared" si="3"/>
        <v>14.981729598051158</v>
      </c>
      <c r="R18" s="1">
        <f t="shared" si="4"/>
        <v>11.097708082026539</v>
      </c>
      <c r="S18" s="1">
        <f t="shared" si="5"/>
        <v>8.8862559241706158</v>
      </c>
      <c r="U18" s="7">
        <f t="shared" si="6"/>
        <v>86.510886274216958</v>
      </c>
      <c r="V18" s="7">
        <f t="shared" si="7"/>
        <v>11.655231201416106</v>
      </c>
      <c r="W18" s="19"/>
      <c r="X18" s="19">
        <f t="shared" si="8"/>
        <v>2.7192606619924971</v>
      </c>
      <c r="Y18" s="19">
        <f t="shared" si="9"/>
        <v>3.085745266338924</v>
      </c>
    </row>
    <row r="19" spans="2:25" ht="22" customHeight="1">
      <c r="B19" s="20"/>
      <c r="C19" s="1" t="s">
        <v>1</v>
      </c>
      <c r="D19" s="5">
        <v>107405.08</v>
      </c>
      <c r="E19" s="5">
        <v>116839.31</v>
      </c>
      <c r="F19" s="5">
        <v>119161.58199999999</v>
      </c>
      <c r="G19" s="5">
        <v>116258.74199999998</v>
      </c>
      <c r="H19" s="5">
        <v>135127.20200000002</v>
      </c>
      <c r="I19" s="5">
        <v>107259.93799999998</v>
      </c>
      <c r="J19" s="5">
        <v>23658.146000000001</v>
      </c>
      <c r="K19" s="5">
        <v>26415.844000000001</v>
      </c>
      <c r="L19" s="5">
        <v>33818.086000000003</v>
      </c>
      <c r="N19" s="1">
        <f t="shared" si="0"/>
        <v>108.24324324324324</v>
      </c>
      <c r="O19" s="1">
        <f t="shared" si="1"/>
        <v>115.6521739130435</v>
      </c>
      <c r="P19" s="1">
        <f t="shared" si="2"/>
        <v>90.012180267965874</v>
      </c>
      <c r="Q19" s="1">
        <f t="shared" si="3"/>
        <v>22.027027027027028</v>
      </c>
      <c r="R19" s="1">
        <f t="shared" si="4"/>
        <v>22.608695652173914</v>
      </c>
      <c r="S19" s="1">
        <f t="shared" si="5"/>
        <v>28.380024360535938</v>
      </c>
      <c r="U19" s="7">
        <f t="shared" si="6"/>
        <v>104.63586580808419</v>
      </c>
      <c r="V19" s="7">
        <f t="shared" si="7"/>
        <v>24.33858234657896</v>
      </c>
      <c r="W19" s="19"/>
      <c r="X19" s="19">
        <f t="shared" si="8"/>
        <v>13.195158108172807</v>
      </c>
      <c r="Y19" s="19">
        <f t="shared" si="9"/>
        <v>3.5120542082238169</v>
      </c>
    </row>
    <row r="20" spans="2:25" ht="22" customHeight="1">
      <c r="B20" s="20"/>
      <c r="C20" s="1" t="s">
        <v>0</v>
      </c>
      <c r="D20" s="5">
        <v>94197.15800000001</v>
      </c>
      <c r="E20" s="5">
        <v>103776.53000000001</v>
      </c>
      <c r="F20" s="5">
        <v>108275.932</v>
      </c>
      <c r="G20" s="5">
        <v>79682.957999999984</v>
      </c>
      <c r="H20" s="5">
        <v>78231.537999999986</v>
      </c>
      <c r="I20" s="5">
        <v>104211.95599999999</v>
      </c>
      <c r="J20" s="5">
        <v>9289.0879999999997</v>
      </c>
      <c r="K20" s="5">
        <v>11466.218000000003</v>
      </c>
      <c r="L20" s="5">
        <v>11901.643999999998</v>
      </c>
      <c r="N20" s="1">
        <f t="shared" si="0"/>
        <v>84.591679506933716</v>
      </c>
      <c r="O20" s="1">
        <f t="shared" si="1"/>
        <v>75.384615384615358</v>
      </c>
      <c r="P20" s="1">
        <f t="shared" si="2"/>
        <v>96.246648793565669</v>
      </c>
      <c r="Q20" s="1">
        <f t="shared" si="3"/>
        <v>9.8613251155624031</v>
      </c>
      <c r="R20" s="1">
        <f t="shared" si="4"/>
        <v>11.04895104895105</v>
      </c>
      <c r="S20" s="1">
        <f t="shared" si="5"/>
        <v>10.99195710455764</v>
      </c>
      <c r="U20" s="7">
        <f t="shared" si="6"/>
        <v>85.407647895038238</v>
      </c>
      <c r="V20" s="7">
        <f t="shared" si="7"/>
        <v>10.634077756357032</v>
      </c>
      <c r="W20" s="19"/>
      <c r="X20" s="19">
        <f t="shared" si="8"/>
        <v>10.454925288916662</v>
      </c>
      <c r="Y20" s="19">
        <f t="shared" si="9"/>
        <v>0.66982987415886674</v>
      </c>
    </row>
  </sheetData>
  <mergeCells count="8">
    <mergeCell ref="B13:B20"/>
    <mergeCell ref="D2:F2"/>
    <mergeCell ref="G2:I2"/>
    <mergeCell ref="J2:L2"/>
    <mergeCell ref="N2:P2"/>
    <mergeCell ref="Q2:S2"/>
    <mergeCell ref="B4:C4"/>
    <mergeCell ref="B5:B1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Ex Fig.8a</vt:lpstr>
      <vt:lpstr>Ex Fig.8b</vt:lpstr>
      <vt:lpstr>Ex Fig.8c</vt:lpstr>
      <vt:lpstr>Ex Fig.8d</vt:lpstr>
      <vt:lpstr>Ex Fig.8j,8q</vt:lpstr>
      <vt:lpstr>Ex Fig.8n</vt:lpstr>
      <vt:lpstr>Ex Fig.8p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2023-12-07T10:23:43Z</dcterms:created>
  <dcterms:modified xsi:type="dcterms:W3CDTF">2023-12-12T03:34:23Z</dcterms:modified>
</cp:coreProperties>
</file>