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ED4406DC-984E-2B4D-BC4C-E976826E07CC}" xr6:coauthVersionLast="47" xr6:coauthVersionMax="47" xr10:uidLastSave="{00000000-0000-0000-0000-000000000000}"/>
  <bookViews>
    <workbookView xWindow="2940" yWindow="760" windowWidth="25860" windowHeight="16580" xr2:uid="{FA7E4A8D-5C5B-7442-9101-0F508A883B44}"/>
  </bookViews>
  <sheets>
    <sheet name="Ex Fig.9a" sheetId="1" r:id="rId1"/>
    <sheet name="Ex Fig.9b" sheetId="7" r:id="rId2"/>
    <sheet name="Ex Fig.9c" sheetId="8" r:id="rId3"/>
    <sheet name="Ex Fig.9d" sheetId="9" r:id="rId4"/>
    <sheet name="Ex Fig.9h,9m" sheetId="11" r:id="rId5"/>
    <sheet name="Ex Fig.9g" sheetId="12" r:id="rId6"/>
    <sheet name="Ex Fig.9j" sheetId="13" r:id="rId7"/>
    <sheet name="Ex Fig.9l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" l="1"/>
  <c r="C3" i="9"/>
  <c r="I17" i="8" l="1"/>
  <c r="J17" i="8"/>
  <c r="K17" i="8"/>
  <c r="L17" i="8"/>
  <c r="I18" i="8"/>
  <c r="J18" i="8"/>
  <c r="K18" i="8"/>
  <c r="L18" i="8"/>
  <c r="I19" i="8"/>
  <c r="J19" i="8"/>
  <c r="K19" i="8"/>
  <c r="L19" i="8"/>
  <c r="I20" i="8"/>
  <c r="J20" i="8"/>
  <c r="K20" i="8"/>
  <c r="L20" i="8"/>
  <c r="I21" i="8"/>
  <c r="J21" i="8"/>
  <c r="K21" i="8"/>
  <c r="L21" i="8"/>
  <c r="I22" i="8"/>
  <c r="J22" i="8"/>
  <c r="K22" i="8"/>
  <c r="L22" i="8"/>
  <c r="I23" i="8"/>
  <c r="J23" i="8"/>
  <c r="K23" i="8"/>
  <c r="L23" i="8"/>
  <c r="I24" i="8"/>
  <c r="J24" i="8"/>
  <c r="K24" i="8"/>
  <c r="L24" i="8"/>
  <c r="I25" i="8"/>
  <c r="J25" i="8"/>
  <c r="K25" i="8"/>
  <c r="L25" i="8"/>
  <c r="J16" i="8"/>
  <c r="K16" i="8"/>
  <c r="L16" i="8"/>
  <c r="I16" i="8"/>
  <c r="D17" i="8"/>
  <c r="E17" i="8"/>
  <c r="F17" i="8"/>
  <c r="D18" i="8"/>
  <c r="E18" i="8"/>
  <c r="F18" i="8"/>
  <c r="D19" i="8"/>
  <c r="E19" i="8"/>
  <c r="F19" i="8"/>
  <c r="D20" i="8"/>
  <c r="E20" i="8"/>
  <c r="F20" i="8"/>
  <c r="D21" i="8"/>
  <c r="E21" i="8"/>
  <c r="F21" i="8"/>
  <c r="D22" i="8"/>
  <c r="E22" i="8"/>
  <c r="F22" i="8"/>
  <c r="D23" i="8"/>
  <c r="E23" i="8"/>
  <c r="F23" i="8"/>
  <c r="D24" i="8"/>
  <c r="E24" i="8"/>
  <c r="F24" i="8"/>
  <c r="D25" i="8"/>
  <c r="E25" i="8"/>
  <c r="F25" i="8"/>
  <c r="F16" i="8"/>
  <c r="E16" i="8"/>
  <c r="D16" i="8"/>
  <c r="C17" i="8"/>
  <c r="C18" i="8"/>
  <c r="C19" i="8"/>
  <c r="C20" i="8"/>
  <c r="C21" i="8"/>
  <c r="C22" i="8"/>
  <c r="C23" i="8"/>
  <c r="C24" i="8"/>
  <c r="C25" i="8"/>
  <c r="C16" i="8"/>
  <c r="E8" i="1"/>
  <c r="E7" i="1"/>
  <c r="E6" i="1"/>
  <c r="E5" i="1"/>
  <c r="E4" i="1"/>
  <c r="E3" i="1"/>
  <c r="C6" i="7" l="1"/>
  <c r="C13" i="7" s="1"/>
  <c r="J11" i="7"/>
  <c r="I11" i="7"/>
  <c r="H11" i="7"/>
  <c r="G11" i="7"/>
  <c r="F11" i="7"/>
  <c r="E11" i="7"/>
  <c r="D11" i="7"/>
  <c r="C11" i="7"/>
  <c r="J6" i="7"/>
  <c r="I6" i="7"/>
  <c r="H6" i="7"/>
  <c r="G6" i="7"/>
  <c r="G13" i="7" s="1"/>
  <c r="F6" i="7"/>
  <c r="E6" i="7"/>
  <c r="D6" i="7"/>
  <c r="J5" i="7"/>
  <c r="I5" i="7"/>
  <c r="H5" i="7"/>
  <c r="G5" i="7"/>
  <c r="G12" i="7" s="1"/>
  <c r="F5" i="7"/>
  <c r="E5" i="7"/>
  <c r="D5" i="7"/>
  <c r="C5" i="7"/>
  <c r="C12" i="7" s="1"/>
  <c r="H12" i="7" l="1"/>
  <c r="I12" i="7"/>
  <c r="J12" i="7"/>
  <c r="J13" i="7"/>
  <c r="I13" i="7"/>
  <c r="H13" i="7"/>
  <c r="D12" i="7"/>
  <c r="E12" i="7"/>
  <c r="F12" i="7"/>
  <c r="D13" i="7"/>
  <c r="F13" i="7"/>
  <c r="E13" i="7"/>
  <c r="M4" i="18" l="1"/>
  <c r="N4" i="18"/>
  <c r="O4" i="18"/>
  <c r="P4" i="18"/>
  <c r="Q4" i="18"/>
  <c r="R4" i="18"/>
  <c r="T4" i="18"/>
  <c r="U4" i="18"/>
  <c r="W4" i="18"/>
  <c r="X4" i="18"/>
  <c r="M5" i="18"/>
  <c r="T5" i="18" s="1"/>
  <c r="N5" i="18"/>
  <c r="O5" i="18"/>
  <c r="P5" i="18"/>
  <c r="U5" i="18" s="1"/>
  <c r="Q5" i="18"/>
  <c r="R5" i="18"/>
  <c r="M6" i="18"/>
  <c r="N6" i="18"/>
  <c r="O6" i="18"/>
  <c r="P6" i="18"/>
  <c r="Q6" i="18"/>
  <c r="R6" i="18"/>
  <c r="T6" i="18"/>
  <c r="U6" i="18"/>
  <c r="W6" i="18"/>
  <c r="X6" i="18"/>
  <c r="M7" i="18"/>
  <c r="W7" i="18" s="1"/>
  <c r="N7" i="18"/>
  <c r="O7" i="18"/>
  <c r="P7" i="18"/>
  <c r="Q7" i="18"/>
  <c r="R7" i="18"/>
  <c r="U7" i="18"/>
  <c r="X7" i="18"/>
  <c r="M8" i="18"/>
  <c r="W8" i="18" s="1"/>
  <c r="N8" i="18"/>
  <c r="O8" i="18"/>
  <c r="P8" i="18"/>
  <c r="X8" i="18" s="1"/>
  <c r="Q8" i="18"/>
  <c r="R8" i="18"/>
  <c r="T8" i="18"/>
  <c r="U8" i="18"/>
  <c r="M9" i="18"/>
  <c r="N9" i="18"/>
  <c r="O9" i="18"/>
  <c r="P9" i="18"/>
  <c r="Q9" i="18"/>
  <c r="R9" i="18"/>
  <c r="T9" i="18"/>
  <c r="U9" i="18"/>
  <c r="W9" i="18"/>
  <c r="X9" i="18"/>
  <c r="M10" i="18"/>
  <c r="T10" i="18" s="1"/>
  <c r="N10" i="18"/>
  <c r="O10" i="18"/>
  <c r="P10" i="18"/>
  <c r="X10" i="18" s="1"/>
  <c r="Q10" i="18"/>
  <c r="R10" i="18"/>
  <c r="M11" i="18"/>
  <c r="N11" i="18"/>
  <c r="O11" i="18"/>
  <c r="P11" i="18"/>
  <c r="Q11" i="18"/>
  <c r="R11" i="18"/>
  <c r="T11" i="18"/>
  <c r="U11" i="18"/>
  <c r="W11" i="18"/>
  <c r="X11" i="18"/>
  <c r="M12" i="18"/>
  <c r="N12" i="18"/>
  <c r="O12" i="18"/>
  <c r="P12" i="18"/>
  <c r="Q12" i="18"/>
  <c r="R12" i="18"/>
  <c r="T12" i="18"/>
  <c r="U12" i="18"/>
  <c r="W12" i="18"/>
  <c r="X12" i="18"/>
  <c r="M13" i="18"/>
  <c r="T13" i="18" s="1"/>
  <c r="N13" i="18"/>
  <c r="O13" i="18"/>
  <c r="P13" i="18"/>
  <c r="U13" i="18" s="1"/>
  <c r="Q13" i="18"/>
  <c r="R13" i="18"/>
  <c r="M14" i="18"/>
  <c r="N14" i="18"/>
  <c r="O14" i="18"/>
  <c r="P14" i="18"/>
  <c r="Q14" i="18"/>
  <c r="R14" i="18"/>
  <c r="T14" i="18"/>
  <c r="U14" i="18"/>
  <c r="W14" i="18"/>
  <c r="X14" i="18"/>
  <c r="M15" i="18"/>
  <c r="W15" i="18" s="1"/>
  <c r="N15" i="18"/>
  <c r="O15" i="18"/>
  <c r="P15" i="18"/>
  <c r="Q15" i="18"/>
  <c r="R15" i="18"/>
  <c r="U15" i="18"/>
  <c r="X15" i="18"/>
  <c r="M16" i="18"/>
  <c r="W16" i="18" s="1"/>
  <c r="N16" i="18"/>
  <c r="O16" i="18"/>
  <c r="P16" i="18"/>
  <c r="X16" i="18" s="1"/>
  <c r="Q16" i="18"/>
  <c r="R16" i="18"/>
  <c r="T16" i="18"/>
  <c r="U16" i="18"/>
  <c r="M17" i="18"/>
  <c r="N17" i="18"/>
  <c r="O17" i="18"/>
  <c r="P17" i="18"/>
  <c r="Q17" i="18"/>
  <c r="R17" i="18"/>
  <c r="T17" i="18"/>
  <c r="U17" i="18"/>
  <c r="W17" i="18"/>
  <c r="X17" i="18"/>
  <c r="M18" i="18"/>
  <c r="T18" i="18" s="1"/>
  <c r="N18" i="18"/>
  <c r="O18" i="18"/>
  <c r="P18" i="18"/>
  <c r="X18" i="18" s="1"/>
  <c r="Q18" i="18"/>
  <c r="R18" i="18"/>
  <c r="M19" i="18"/>
  <c r="N19" i="18"/>
  <c r="O19" i="18"/>
  <c r="P19" i="18"/>
  <c r="Q19" i="18"/>
  <c r="R19" i="18"/>
  <c r="T19" i="18"/>
  <c r="U19" i="18"/>
  <c r="W19" i="18"/>
  <c r="X19" i="18"/>
  <c r="M20" i="18"/>
  <c r="N20" i="18"/>
  <c r="O20" i="18"/>
  <c r="P20" i="18"/>
  <c r="Q20" i="18"/>
  <c r="R20" i="18"/>
  <c r="T20" i="18"/>
  <c r="U20" i="18"/>
  <c r="W20" i="18"/>
  <c r="X20" i="18"/>
  <c r="W18" i="18" l="1"/>
  <c r="T15" i="18"/>
  <c r="W10" i="18"/>
  <c r="T7" i="18"/>
  <c r="U18" i="18"/>
  <c r="X13" i="18"/>
  <c r="U10" i="18"/>
  <c r="X5" i="18"/>
  <c r="W13" i="18"/>
  <c r="W5" i="18"/>
</calcChain>
</file>

<file path=xl/sharedStrings.xml><?xml version="1.0" encoding="utf-8"?>
<sst xmlns="http://schemas.openxmlformats.org/spreadsheetml/2006/main" count="295" uniqueCount="105">
  <si>
    <t>#8</t>
  </si>
  <si>
    <t>#7</t>
  </si>
  <si>
    <t>#6</t>
  </si>
  <si>
    <t>#5</t>
  </si>
  <si>
    <t>#4</t>
  </si>
  <si>
    <t>#3</t>
  </si>
  <si>
    <t>Average</t>
    <phoneticPr fontId="2"/>
  </si>
  <si>
    <t>Exp.3</t>
  </si>
  <si>
    <t>Exp.2</t>
  </si>
  <si>
    <t>Exp.1</t>
    <phoneticPr fontId="2"/>
  </si>
  <si>
    <t>Valemetostat 100nM + DAC 10nM</t>
  </si>
  <si>
    <t>Valemetostat 100nM</t>
    <phoneticPr fontId="2"/>
  </si>
  <si>
    <t>DMSO</t>
    <phoneticPr fontId="2"/>
  </si>
  <si>
    <t>Ex Fig.9a</t>
    <phoneticPr fontId="2"/>
  </si>
  <si>
    <t>Ex Fig.9b</t>
    <phoneticPr fontId="2"/>
  </si>
  <si>
    <t>Ex Fig.9c</t>
    <phoneticPr fontId="2"/>
  </si>
  <si>
    <t>Ex Fig.9d</t>
    <phoneticPr fontId="2"/>
  </si>
  <si>
    <t>Ex Fig.9g</t>
    <phoneticPr fontId="2"/>
  </si>
  <si>
    <t>Ex Fig.9j</t>
    <phoneticPr fontId="2"/>
  </si>
  <si>
    <t>Ex Fig. 9l</t>
    <phoneticPr fontId="2"/>
  </si>
  <si>
    <t>mCpG up (%)</t>
    <phoneticPr fontId="2"/>
  </si>
  <si>
    <t>mCpG Down (%)</t>
    <phoneticPr fontId="2"/>
  </si>
  <si>
    <t>CpG site #</t>
    <phoneticPr fontId="2"/>
  </si>
  <si>
    <t>All CpG</t>
  </si>
  <si>
    <t>H3K27me3 target TSS</t>
  </si>
  <si>
    <t>H3K27me3 target genebody</t>
  </si>
  <si>
    <t>Polycomb target TSS</t>
  </si>
  <si>
    <t>Polycomb target genebody</t>
  </si>
  <si>
    <t>non H3K27me3</t>
  </si>
  <si>
    <t>DNMT3A outgrowth clone</t>
    <phoneticPr fontId="2"/>
  </si>
  <si>
    <t>Pt5 PD</t>
    <phoneticPr fontId="2"/>
  </si>
  <si>
    <t>Parental</t>
    <phoneticPr fontId="2"/>
  </si>
  <si>
    <t>Resistant</t>
  </si>
  <si>
    <t>-</t>
    <phoneticPr fontId="2"/>
  </si>
  <si>
    <t>shEZH1</t>
  </si>
  <si>
    <t>shEZH2</t>
  </si>
  <si>
    <t>shEED</t>
  </si>
  <si>
    <t>day0</t>
    <phoneticPr fontId="2"/>
  </si>
  <si>
    <t>day2</t>
    <phoneticPr fontId="2"/>
  </si>
  <si>
    <t>day4</t>
    <phoneticPr fontId="2"/>
  </si>
  <si>
    <t>Parental</t>
  </si>
  <si>
    <t>Resistant</t>
    <phoneticPr fontId="2"/>
  </si>
  <si>
    <t>DNMT3A</t>
    <phoneticPr fontId="2"/>
  </si>
  <si>
    <t>DNMT3B</t>
    <phoneticPr fontId="2"/>
  </si>
  <si>
    <t>DNMT1</t>
    <phoneticPr fontId="2"/>
  </si>
  <si>
    <t>Relative mRNA</t>
    <phoneticPr fontId="2"/>
  </si>
  <si>
    <t>target / RPL19</t>
    <phoneticPr fontId="2"/>
  </si>
  <si>
    <t>TL-Om1 Parental</t>
  </si>
  <si>
    <t>TL-Om1 Resistant</t>
  </si>
  <si>
    <t>TL-Om1-R-shDNMT3A#1</t>
  </si>
  <si>
    <t>TL-Om1-R-shDNMT3A#2</t>
  </si>
  <si>
    <t>nM</t>
  </si>
  <si>
    <t>Resistant+shDNMT3A#1</t>
  </si>
  <si>
    <t>Resistant+shDNMT3A#2</t>
  </si>
  <si>
    <t>FC&lt;-0.2</t>
  </si>
  <si>
    <t>FC&gt;0.2</t>
  </si>
  <si>
    <t>x&lt;-0.9</t>
  </si>
  <si>
    <t>-0.9&lt;x&lt;-0.8</t>
  </si>
  <si>
    <t>-0.8&lt;x&lt;-0.7</t>
  </si>
  <si>
    <t>-0.7&lt;x&lt;-0.6</t>
  </si>
  <si>
    <t>-0.6&lt;x&lt;-0.5</t>
  </si>
  <si>
    <t>-0.5&lt;x&lt;-0.4</t>
  </si>
  <si>
    <t>-0.4&lt;x&lt;-0.3</t>
  </si>
  <si>
    <t>-0.3&lt;x&lt;-0.2</t>
  </si>
  <si>
    <t>-0.2&lt;x&lt;-0.1</t>
  </si>
  <si>
    <t>0.1&lt;x&lt;0.2</t>
  </si>
  <si>
    <t>0.2&lt;x&lt;0.3</t>
  </si>
  <si>
    <t>0.3&lt;x&lt;0.4</t>
  </si>
  <si>
    <t>0.4&lt;x&lt;0.5</t>
  </si>
  <si>
    <t>0.5&lt;x&lt;0.6</t>
  </si>
  <si>
    <t>0.6&lt;x&lt;0.7</t>
  </si>
  <si>
    <t>0.7&lt;x&lt;0.8</t>
  </si>
  <si>
    <t>0.8&lt;x&lt;0.9</t>
  </si>
  <si>
    <t>0.9&lt;x</t>
  </si>
  <si>
    <t>TL-Om1
Resi vs. Parent</t>
    <phoneticPr fontId="2"/>
  </si>
  <si>
    <t>parental</t>
    <phoneticPr fontId="2"/>
  </si>
  <si>
    <t>#1</t>
    <phoneticPr fontId="2"/>
  </si>
  <si>
    <t>#2</t>
    <phoneticPr fontId="2"/>
  </si>
  <si>
    <t>#9</t>
  </si>
  <si>
    <t>#10</t>
  </si>
  <si>
    <t>#11</t>
  </si>
  <si>
    <t>#12</t>
  </si>
  <si>
    <t>#13</t>
  </si>
  <si>
    <t>#14</t>
  </si>
  <si>
    <t>#15</t>
  </si>
  <si>
    <t>#16</t>
  </si>
  <si>
    <t>Valemetostat</t>
    <phoneticPr fontId="2"/>
  </si>
  <si>
    <t>Valemeotstat+DAC</t>
    <phoneticPr fontId="2"/>
  </si>
  <si>
    <t>CDKN1A</t>
    <phoneticPr fontId="2"/>
  </si>
  <si>
    <t>BCL2L11</t>
    <phoneticPr fontId="2"/>
  </si>
  <si>
    <t>Ex Fig.9h,9m</t>
    <phoneticPr fontId="2"/>
  </si>
  <si>
    <t>A</t>
  </si>
  <si>
    <t>B</t>
  </si>
  <si>
    <t>C</t>
  </si>
  <si>
    <t>D</t>
  </si>
  <si>
    <t>E</t>
  </si>
  <si>
    <t>F</t>
  </si>
  <si>
    <t>G</t>
  </si>
  <si>
    <t>H</t>
  </si>
  <si>
    <t>Empty</t>
    <phoneticPr fontId="2"/>
  </si>
  <si>
    <t>DNMT3A WT</t>
    <phoneticPr fontId="2"/>
  </si>
  <si>
    <t>DNMT3A E629stop</t>
    <phoneticPr fontId="2"/>
  </si>
  <si>
    <t>Resistant+
shDNMT3A#1</t>
    <phoneticPr fontId="2"/>
  </si>
  <si>
    <t>Resistant+
shDNMT3A#2</t>
    <phoneticPr fontId="2"/>
  </si>
  <si>
    <t>stdev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</si>
</sst>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_);[Red]\(0.00\)"/>
    <numFmt numFmtId="178" formatCode="0.0"/>
  </numFmts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78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6"/>
  <sheetViews>
    <sheetView tabSelected="1" workbookViewId="0">
      <selection activeCell="C17" sqref="C17"/>
    </sheetView>
  </sheetViews>
  <sheetFormatPr baseColWidth="10" defaultRowHeight="24" customHeight="1"/>
  <cols>
    <col min="1" max="1" width="10.7109375" style="15"/>
    <col min="2" max="2" width="9.7109375" style="1" customWidth="1"/>
    <col min="3" max="3" width="12.85546875" style="1" customWidth="1"/>
    <col min="4" max="5" width="13" style="1" customWidth="1"/>
    <col min="6" max="6" width="10.7109375" style="1"/>
    <col min="7" max="7" width="5" style="1" customWidth="1"/>
    <col min="8" max="8" width="10.7109375" style="1"/>
    <col min="9" max="9" width="9.140625" style="1" customWidth="1"/>
    <col min="10" max="16384" width="10.7109375" style="1"/>
  </cols>
  <sheetData>
    <row r="1" spans="1:11" ht="24" customHeight="1">
      <c r="A1" s="15" t="s">
        <v>13</v>
      </c>
    </row>
    <row r="2" spans="1:11" ht="24" customHeight="1">
      <c r="B2" s="11"/>
      <c r="C2" s="11"/>
      <c r="D2" s="11" t="s">
        <v>46</v>
      </c>
      <c r="E2" s="11" t="s">
        <v>45</v>
      </c>
      <c r="I2" s="3"/>
      <c r="J2" s="3"/>
      <c r="K2" s="3"/>
    </row>
    <row r="3" spans="1:11" ht="24" customHeight="1">
      <c r="B3" s="20" t="s">
        <v>42</v>
      </c>
      <c r="C3" s="1" t="s">
        <v>31</v>
      </c>
      <c r="D3" s="6">
        <v>1.6794203959193989E-2</v>
      </c>
      <c r="E3" s="8">
        <f>D3/D3</f>
        <v>1</v>
      </c>
      <c r="I3" s="3"/>
      <c r="J3" s="3"/>
      <c r="K3" s="3"/>
    </row>
    <row r="4" spans="1:11" ht="24" customHeight="1">
      <c r="B4" s="20"/>
      <c r="C4" s="1" t="s">
        <v>41</v>
      </c>
      <c r="D4" s="6">
        <v>9.7496417750035647E-2</v>
      </c>
      <c r="E4" s="8">
        <f>D4/D3</f>
        <v>5.8053610630744554</v>
      </c>
      <c r="F4" s="4"/>
      <c r="G4" s="4"/>
    </row>
    <row r="5" spans="1:11" ht="24" customHeight="1">
      <c r="B5" s="20" t="s">
        <v>43</v>
      </c>
      <c r="C5" s="1" t="s">
        <v>31</v>
      </c>
      <c r="D5" s="6">
        <v>3.5750458005507114E-2</v>
      </c>
      <c r="E5" s="8">
        <f>D5/D5</f>
        <v>1</v>
      </c>
      <c r="I5" s="5"/>
    </row>
    <row r="6" spans="1:11" ht="24" customHeight="1">
      <c r="B6" s="20"/>
      <c r="C6" s="1" t="s">
        <v>41</v>
      </c>
      <c r="D6" s="6">
        <v>3.28036318057148E-2</v>
      </c>
      <c r="E6" s="8">
        <f>D6/D5</f>
        <v>0.91757235111957514</v>
      </c>
      <c r="I6" s="5"/>
    </row>
    <row r="7" spans="1:11" ht="24" customHeight="1">
      <c r="B7" s="20" t="s">
        <v>44</v>
      </c>
      <c r="C7" s="1" t="s">
        <v>31</v>
      </c>
      <c r="D7" s="6">
        <v>8.9686397798272397E-3</v>
      </c>
      <c r="E7" s="8">
        <f>D7/D7</f>
        <v>1</v>
      </c>
      <c r="I7" s="5"/>
    </row>
    <row r="8" spans="1:11" ht="24" customHeight="1">
      <c r="B8" s="20"/>
      <c r="C8" s="1" t="s">
        <v>41</v>
      </c>
      <c r="D8" s="6">
        <v>9.16278127599221E-3</v>
      </c>
      <c r="E8" s="8">
        <f>D8/D7</f>
        <v>1.0216467046208773</v>
      </c>
      <c r="I8" s="5"/>
    </row>
    <row r="9" spans="1:11" ht="24" customHeight="1">
      <c r="E9" s="5"/>
      <c r="I9" s="5"/>
    </row>
    <row r="10" spans="1:11" ht="24" customHeight="1">
      <c r="E10" s="5"/>
      <c r="I10" s="5"/>
    </row>
    <row r="11" spans="1:11" ht="24" customHeight="1">
      <c r="E11" s="5"/>
      <c r="I11" s="5"/>
    </row>
    <row r="12" spans="1:11" ht="24" customHeight="1">
      <c r="E12" s="5"/>
      <c r="I12" s="5"/>
    </row>
    <row r="13" spans="1:11" ht="24" customHeight="1">
      <c r="E13" s="5"/>
      <c r="I13" s="5"/>
    </row>
    <row r="14" spans="1:11" ht="24" customHeight="1">
      <c r="E14" s="5"/>
      <c r="I14" s="5"/>
    </row>
    <row r="15" spans="1:11" ht="24" customHeight="1">
      <c r="E15" s="5"/>
      <c r="I15" s="5"/>
    </row>
    <row r="16" spans="1:11" ht="24" customHeight="1">
      <c r="E16" s="5"/>
      <c r="I16" s="5"/>
    </row>
    <row r="17" spans="5:9" ht="24" customHeight="1">
      <c r="E17" s="5"/>
      <c r="I17" s="5"/>
    </row>
    <row r="18" spans="5:9" ht="24" customHeight="1">
      <c r="E18" s="5"/>
      <c r="I18" s="5"/>
    </row>
    <row r="19" spans="5:9" ht="24" customHeight="1">
      <c r="E19" s="5"/>
      <c r="I19" s="5"/>
    </row>
    <row r="20" spans="5:9" ht="24" customHeight="1">
      <c r="E20" s="5"/>
      <c r="I20" s="5"/>
    </row>
    <row r="21" spans="5:9" ht="24" customHeight="1">
      <c r="E21" s="5"/>
      <c r="I21" s="5"/>
    </row>
    <row r="22" spans="5:9" ht="24" customHeight="1">
      <c r="E22" s="5"/>
      <c r="I22" s="5"/>
    </row>
    <row r="23" spans="5:9" ht="24" customHeight="1">
      <c r="E23" s="5"/>
      <c r="I23" s="5"/>
    </row>
    <row r="24" spans="5:9" ht="24" customHeight="1">
      <c r="E24" s="5"/>
      <c r="I24" s="5"/>
    </row>
    <row r="25" spans="5:9" ht="24" customHeight="1">
      <c r="E25" s="5"/>
      <c r="I25" s="5"/>
    </row>
    <row r="26" spans="5:9" ht="24" customHeight="1">
      <c r="E26" s="5"/>
      <c r="I26" s="5"/>
    </row>
    <row r="27" spans="5:9" ht="24" customHeight="1">
      <c r="E27" s="5"/>
      <c r="I27" s="5"/>
    </row>
    <row r="28" spans="5:9" ht="24" customHeight="1">
      <c r="E28" s="5"/>
      <c r="I28" s="5"/>
    </row>
    <row r="29" spans="5:9" ht="24" customHeight="1">
      <c r="E29" s="5"/>
      <c r="I29" s="5"/>
    </row>
    <row r="30" spans="5:9" ht="24" customHeight="1">
      <c r="E30" s="5"/>
      <c r="I30" s="5"/>
    </row>
    <row r="31" spans="5:9" ht="24" customHeight="1">
      <c r="E31" s="5"/>
      <c r="I31" s="5"/>
    </row>
    <row r="32" spans="5:9" ht="24" customHeight="1">
      <c r="E32" s="5"/>
      <c r="I32" s="5"/>
    </row>
    <row r="33" spans="5:9" ht="24" customHeight="1">
      <c r="E33" s="5"/>
      <c r="I33" s="5"/>
    </row>
    <row r="34" spans="5:9" ht="24" customHeight="1">
      <c r="E34" s="5"/>
      <c r="I34" s="5"/>
    </row>
    <row r="35" spans="5:9" ht="24" customHeight="1">
      <c r="E35" s="5"/>
      <c r="I35" s="5"/>
    </row>
    <row r="36" spans="5:9" ht="24" customHeight="1">
      <c r="E36" s="5"/>
      <c r="I36" s="5"/>
    </row>
    <row r="37" spans="5:9" ht="24" customHeight="1">
      <c r="E37" s="5"/>
      <c r="I37" s="5"/>
    </row>
    <row r="38" spans="5:9" ht="24" customHeight="1">
      <c r="E38" s="5"/>
      <c r="I38" s="5"/>
    </row>
    <row r="39" spans="5:9" ht="24" customHeight="1">
      <c r="E39" s="5"/>
      <c r="I39" s="5"/>
    </row>
    <row r="40" spans="5:9" ht="24" customHeight="1">
      <c r="E40" s="5"/>
      <c r="I40" s="5"/>
    </row>
    <row r="41" spans="5:9" ht="24" customHeight="1">
      <c r="E41" s="5"/>
      <c r="I41" s="5"/>
    </row>
    <row r="42" spans="5:9" ht="24" customHeight="1">
      <c r="E42" s="5"/>
      <c r="I42" s="5"/>
    </row>
    <row r="43" spans="5:9" ht="24" customHeight="1">
      <c r="E43" s="5"/>
      <c r="I43" s="5"/>
    </row>
    <row r="44" spans="5:9" ht="24" customHeight="1">
      <c r="E44" s="5"/>
      <c r="I44" s="5"/>
    </row>
    <row r="45" spans="5:9" ht="24" customHeight="1">
      <c r="E45" s="5"/>
      <c r="I45" s="5"/>
    </row>
    <row r="46" spans="5:9" ht="24" customHeight="1">
      <c r="E46" s="5"/>
      <c r="I46" s="5"/>
    </row>
    <row r="47" spans="5:9" ht="24" customHeight="1">
      <c r="E47" s="5"/>
      <c r="I47" s="5"/>
    </row>
    <row r="48" spans="5:9" ht="24" customHeight="1">
      <c r="E48" s="5"/>
      <c r="I48" s="5"/>
    </row>
    <row r="49" spans="5:9" ht="24" customHeight="1">
      <c r="E49" s="5"/>
      <c r="I49" s="5"/>
    </row>
    <row r="50" spans="5:9" ht="24" customHeight="1">
      <c r="E50" s="5"/>
      <c r="I50" s="5"/>
    </row>
    <row r="51" spans="5:9" ht="24" customHeight="1">
      <c r="E51" s="5"/>
      <c r="I51" s="5"/>
    </row>
    <row r="52" spans="5:9" ht="24" customHeight="1">
      <c r="E52" s="5"/>
      <c r="I52" s="5"/>
    </row>
    <row r="53" spans="5:9" ht="24" customHeight="1">
      <c r="E53" s="5"/>
      <c r="I53" s="5"/>
    </row>
    <row r="54" spans="5:9" ht="24" customHeight="1">
      <c r="E54" s="5"/>
      <c r="I54" s="5"/>
    </row>
    <row r="55" spans="5:9" ht="24" customHeight="1">
      <c r="E55" s="5"/>
      <c r="I55" s="5"/>
    </row>
    <row r="56" spans="5:9" ht="24" customHeight="1">
      <c r="E56" s="5"/>
    </row>
    <row r="57" spans="5:9" ht="24" customHeight="1">
      <c r="E57" s="5"/>
    </row>
    <row r="58" spans="5:9" ht="24" customHeight="1">
      <c r="E58" s="5"/>
    </row>
    <row r="59" spans="5:9" ht="24" customHeight="1">
      <c r="E59" s="5"/>
    </row>
    <row r="60" spans="5:9" ht="24" customHeight="1">
      <c r="E60" s="5"/>
    </row>
    <row r="61" spans="5:9" ht="24" customHeight="1">
      <c r="E61" s="5"/>
    </row>
    <row r="62" spans="5:9" ht="24" customHeight="1">
      <c r="E62" s="5"/>
    </row>
    <row r="63" spans="5:9" ht="24" customHeight="1">
      <c r="E63" s="5"/>
    </row>
    <row r="64" spans="5:9" ht="24" customHeight="1">
      <c r="E64" s="5"/>
    </row>
    <row r="65" spans="5:5" ht="24" customHeight="1">
      <c r="E65" s="5"/>
    </row>
    <row r="66" spans="5:5" ht="24" customHeight="1">
      <c r="E66" s="5"/>
    </row>
    <row r="67" spans="5:5" ht="24" customHeight="1">
      <c r="E67" s="5"/>
    </row>
    <row r="68" spans="5:5" ht="24" customHeight="1">
      <c r="E68" s="5"/>
    </row>
    <row r="69" spans="5:5" ht="24" customHeight="1">
      <c r="E69" s="5"/>
    </row>
    <row r="70" spans="5:5" ht="24" customHeight="1">
      <c r="E70" s="5"/>
    </row>
    <row r="71" spans="5:5" ht="24" customHeight="1">
      <c r="E71" s="5"/>
    </row>
    <row r="72" spans="5:5" ht="24" customHeight="1">
      <c r="E72" s="5"/>
    </row>
    <row r="73" spans="5:5" ht="24" customHeight="1">
      <c r="E73" s="5"/>
    </row>
    <row r="74" spans="5:5" ht="24" customHeight="1">
      <c r="E74" s="5"/>
    </row>
    <row r="75" spans="5:5" ht="24" customHeight="1">
      <c r="E75" s="5"/>
    </row>
    <row r="76" spans="5:5" ht="24" customHeight="1">
      <c r="E76" s="5"/>
    </row>
  </sheetData>
  <mergeCells count="3">
    <mergeCell ref="B3:B4"/>
    <mergeCell ref="B5:B6"/>
    <mergeCell ref="B7:B8"/>
  </mergeCells>
  <phoneticPr fontId="2"/>
  <pageMargins left="0.7" right="0.7" top="0.75" bottom="0.75" header="0.3" footer="0.3"/>
  <ignoredErrors>
    <ignoredError sqref="E4:E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L78"/>
  <sheetViews>
    <sheetView zoomScale="93" workbookViewId="0">
      <selection activeCell="C4" sqref="C4"/>
    </sheetView>
  </sheetViews>
  <sheetFormatPr baseColWidth="10" defaultColWidth="11.28515625" defaultRowHeight="22" customHeight="1"/>
  <cols>
    <col min="1" max="1" width="11.28515625" style="1"/>
    <col min="2" max="2" width="8.7109375" style="1" customWidth="1"/>
    <col min="3" max="10" width="8.5703125" style="1" customWidth="1"/>
    <col min="11" max="16384" width="11.28515625" style="1"/>
  </cols>
  <sheetData>
    <row r="1" spans="1:12" ht="22" customHeight="1">
      <c r="A1" s="15" t="s">
        <v>14</v>
      </c>
    </row>
    <row r="2" spans="1:12" s="2" customFormat="1" ht="22" customHeight="1">
      <c r="C2" s="21" t="s">
        <v>31</v>
      </c>
      <c r="D2" s="21"/>
      <c r="E2" s="21"/>
      <c r="F2" s="21"/>
      <c r="G2" s="21" t="s">
        <v>32</v>
      </c>
      <c r="H2" s="21"/>
      <c r="I2" s="21"/>
      <c r="J2" s="21"/>
    </row>
    <row r="3" spans="1:12" ht="22" customHeight="1">
      <c r="B3" s="11"/>
      <c r="C3" s="11" t="s">
        <v>33</v>
      </c>
      <c r="D3" s="11" t="s">
        <v>34</v>
      </c>
      <c r="E3" s="11" t="s">
        <v>35</v>
      </c>
      <c r="F3" s="11" t="s">
        <v>36</v>
      </c>
      <c r="G3" s="11" t="s">
        <v>33</v>
      </c>
      <c r="H3" s="11" t="s">
        <v>34</v>
      </c>
      <c r="I3" s="11" t="s">
        <v>35</v>
      </c>
      <c r="J3" s="11" t="s">
        <v>36</v>
      </c>
      <c r="K3" s="3"/>
      <c r="L3" s="3"/>
    </row>
    <row r="4" spans="1:12" ht="22" customHeight="1">
      <c r="B4" s="1" t="s">
        <v>37</v>
      </c>
      <c r="C4" s="5">
        <v>10000</v>
      </c>
      <c r="D4" s="5">
        <v>10000</v>
      </c>
      <c r="E4" s="5">
        <v>10000</v>
      </c>
      <c r="F4" s="5">
        <v>10000</v>
      </c>
      <c r="G4" s="5">
        <v>10000</v>
      </c>
      <c r="H4" s="5">
        <v>10000</v>
      </c>
      <c r="I4" s="5">
        <v>10000</v>
      </c>
      <c r="J4" s="5">
        <v>10000</v>
      </c>
      <c r="K4" s="3"/>
      <c r="L4" s="3"/>
    </row>
    <row r="5" spans="1:12" ht="22" customHeight="1">
      <c r="B5" s="1" t="s">
        <v>38</v>
      </c>
      <c r="C5" s="5">
        <f t="shared" ref="C5:J5" si="0">AVERAGE(C18:C20)</f>
        <v>101638.12733333332</v>
      </c>
      <c r="D5" s="5">
        <f t="shared" si="0"/>
        <v>51906.672666666658</v>
      </c>
      <c r="E5" s="5">
        <f t="shared" si="0"/>
        <v>42608.682000000008</v>
      </c>
      <c r="F5" s="5">
        <f t="shared" si="0"/>
        <v>51010.994666666666</v>
      </c>
      <c r="G5" s="5">
        <f t="shared" si="0"/>
        <v>54337.798666666669</v>
      </c>
      <c r="H5" s="5">
        <f t="shared" si="0"/>
        <v>50499.178666666667</v>
      </c>
      <c r="I5" s="5">
        <f t="shared" si="0"/>
        <v>42438.076666666668</v>
      </c>
      <c r="J5" s="5">
        <f t="shared" si="0"/>
        <v>49646.152000000002</v>
      </c>
      <c r="K5" s="3"/>
      <c r="L5" s="3"/>
    </row>
    <row r="6" spans="1:12" ht="22" customHeight="1">
      <c r="B6" s="1" t="s">
        <v>39</v>
      </c>
      <c r="C6" s="5">
        <f t="shared" ref="C6:J6" si="1">AVERAGE(C25:C27)</f>
        <v>558305.95333333337</v>
      </c>
      <c r="D6" s="5">
        <f t="shared" si="1"/>
        <v>195556.36333333331</v>
      </c>
      <c r="E6" s="5">
        <f t="shared" si="1"/>
        <v>93406.42</v>
      </c>
      <c r="F6" s="5">
        <f t="shared" si="1"/>
        <v>265931.0633333333</v>
      </c>
      <c r="G6" s="5">
        <f t="shared" si="1"/>
        <v>209844.56000000003</v>
      </c>
      <c r="H6" s="5">
        <f t="shared" si="1"/>
        <v>149492.92333333334</v>
      </c>
      <c r="I6" s="5">
        <f t="shared" si="1"/>
        <v>126674.46</v>
      </c>
      <c r="J6" s="5">
        <f t="shared" si="1"/>
        <v>155890.62333333332</v>
      </c>
    </row>
    <row r="9" spans="1:12" ht="22" customHeight="1">
      <c r="C9" s="21" t="s">
        <v>31</v>
      </c>
      <c r="D9" s="21"/>
      <c r="E9" s="21"/>
      <c r="F9" s="21"/>
      <c r="G9" s="21" t="s">
        <v>32</v>
      </c>
      <c r="H9" s="21"/>
      <c r="I9" s="21"/>
      <c r="J9" s="21"/>
    </row>
    <row r="10" spans="1:12" ht="22" customHeight="1">
      <c r="B10" s="11"/>
      <c r="C10" s="11" t="s">
        <v>33</v>
      </c>
      <c r="D10" s="11" t="s">
        <v>34</v>
      </c>
      <c r="E10" s="11" t="s">
        <v>35</v>
      </c>
      <c r="F10" s="11" t="s">
        <v>36</v>
      </c>
      <c r="G10" s="11" t="s">
        <v>33</v>
      </c>
      <c r="H10" s="11" t="s">
        <v>34</v>
      </c>
      <c r="I10" s="11" t="s">
        <v>35</v>
      </c>
      <c r="J10" s="11" t="s">
        <v>36</v>
      </c>
    </row>
    <row r="11" spans="1:12" ht="22" customHeight="1">
      <c r="B11" s="1" t="s">
        <v>37</v>
      </c>
      <c r="C11" s="9">
        <f>C4/$C4*100</f>
        <v>100</v>
      </c>
      <c r="D11" s="9">
        <f t="shared" ref="D11:F11" si="2">D4/$C4*100</f>
        <v>100</v>
      </c>
      <c r="E11" s="9">
        <f t="shared" si="2"/>
        <v>100</v>
      </c>
      <c r="F11" s="9">
        <f t="shared" si="2"/>
        <v>100</v>
      </c>
      <c r="G11" s="9">
        <f>G4/$G4*100</f>
        <v>100</v>
      </c>
      <c r="H11" s="9">
        <f t="shared" ref="H11:J11" si="3">H4/$G4*100</f>
        <v>100</v>
      </c>
      <c r="I11" s="9">
        <f t="shared" si="3"/>
        <v>100</v>
      </c>
      <c r="J11" s="9">
        <f t="shared" si="3"/>
        <v>100</v>
      </c>
    </row>
    <row r="12" spans="1:12" ht="22" customHeight="1">
      <c r="B12" s="1" t="s">
        <v>38</v>
      </c>
      <c r="C12" s="9">
        <f t="shared" ref="C12:F13" si="4">C5/$C5*100</f>
        <v>100</v>
      </c>
      <c r="D12" s="9">
        <f t="shared" si="4"/>
        <v>51.070079731430965</v>
      </c>
      <c r="E12" s="9">
        <f t="shared" si="4"/>
        <v>41.921947125472109</v>
      </c>
      <c r="F12" s="9">
        <f t="shared" si="4"/>
        <v>50.188837599664296</v>
      </c>
      <c r="G12" s="9">
        <f t="shared" ref="G12:J13" si="5">G5/$G5*100</f>
        <v>100</v>
      </c>
      <c r="H12" s="9">
        <f t="shared" si="5"/>
        <v>92.935635792778655</v>
      </c>
      <c r="I12" s="9">
        <f t="shared" si="5"/>
        <v>78.100470957613808</v>
      </c>
      <c r="J12" s="9">
        <f t="shared" si="5"/>
        <v>91.365777080062799</v>
      </c>
    </row>
    <row r="13" spans="1:12" ht="22" customHeight="1">
      <c r="B13" s="1" t="s">
        <v>39</v>
      </c>
      <c r="C13" s="9">
        <f t="shared" si="4"/>
        <v>100</v>
      </c>
      <c r="D13" s="9">
        <f t="shared" si="4"/>
        <v>35.026737967914436</v>
      </c>
      <c r="E13" s="9">
        <f t="shared" si="4"/>
        <v>16.730328495034378</v>
      </c>
      <c r="F13" s="9">
        <f t="shared" si="4"/>
        <v>47.631779984721149</v>
      </c>
      <c r="G13" s="9">
        <f t="shared" si="5"/>
        <v>100</v>
      </c>
      <c r="H13" s="9">
        <f t="shared" si="5"/>
        <v>71.239837398373979</v>
      </c>
      <c r="I13" s="9">
        <f t="shared" si="5"/>
        <v>60.365853658536587</v>
      </c>
      <c r="J13" s="9">
        <f t="shared" si="5"/>
        <v>74.288617886178841</v>
      </c>
    </row>
    <row r="14" spans="1:12" ht="22" customHeight="1">
      <c r="F14" s="5"/>
      <c r="J14" s="5"/>
    </row>
    <row r="15" spans="1:12" ht="22" customHeight="1">
      <c r="F15" s="5"/>
      <c r="J15" s="5"/>
    </row>
    <row r="16" spans="1:12" ht="22" customHeight="1">
      <c r="B16" s="1" t="s">
        <v>38</v>
      </c>
      <c r="C16" s="21" t="s">
        <v>31</v>
      </c>
      <c r="D16" s="21"/>
      <c r="E16" s="21"/>
      <c r="F16" s="21"/>
      <c r="G16" s="21" t="s">
        <v>32</v>
      </c>
      <c r="H16" s="21"/>
      <c r="I16" s="21"/>
      <c r="J16" s="21"/>
    </row>
    <row r="17" spans="2:10" ht="22" customHeight="1">
      <c r="C17" s="1" t="s">
        <v>33</v>
      </c>
      <c r="D17" s="1" t="s">
        <v>34</v>
      </c>
      <c r="E17" s="1" t="s">
        <v>35</v>
      </c>
      <c r="F17" s="1" t="s">
        <v>36</v>
      </c>
      <c r="G17" s="1" t="s">
        <v>33</v>
      </c>
      <c r="H17" s="1" t="s">
        <v>34</v>
      </c>
      <c r="I17" s="1" t="s">
        <v>35</v>
      </c>
      <c r="J17" s="1" t="s">
        <v>36</v>
      </c>
    </row>
    <row r="18" spans="2:10" ht="22" customHeight="1">
      <c r="C18" s="5">
        <v>99932.073999999993</v>
      </c>
      <c r="D18" s="5">
        <v>50030.014000000003</v>
      </c>
      <c r="E18" s="5">
        <v>43376.406000000003</v>
      </c>
      <c r="F18" s="5">
        <v>45295.716</v>
      </c>
      <c r="G18" s="5">
        <v>55148.173999999999</v>
      </c>
      <c r="H18" s="5">
        <v>56171.805999999997</v>
      </c>
      <c r="I18" s="5">
        <v>43376.406000000003</v>
      </c>
      <c r="J18" s="5">
        <v>41968.912000000004</v>
      </c>
    </row>
    <row r="19" spans="2:10" ht="22" customHeight="1">
      <c r="C19" s="5">
        <v>101211.61399999999</v>
      </c>
      <c r="D19" s="5">
        <v>51309.554000000004</v>
      </c>
      <c r="E19" s="5">
        <v>41073.234000000004</v>
      </c>
      <c r="F19" s="5">
        <v>53868.633999999998</v>
      </c>
      <c r="G19" s="5">
        <v>50157.968000000001</v>
      </c>
      <c r="H19" s="5">
        <v>53868.633999999998</v>
      </c>
      <c r="I19" s="5">
        <v>41073.234000000004</v>
      </c>
      <c r="J19" s="5">
        <v>53100.909999999996</v>
      </c>
    </row>
    <row r="20" spans="2:10" ht="22" customHeight="1">
      <c r="C20" s="5">
        <v>103770.69399999999</v>
      </c>
      <c r="D20" s="5">
        <v>54380.45</v>
      </c>
      <c r="E20" s="5">
        <v>43376.406000000003</v>
      </c>
      <c r="F20" s="5">
        <v>53868.633999999998</v>
      </c>
      <c r="G20" s="5">
        <v>57707.254000000001</v>
      </c>
      <c r="H20" s="5">
        <v>41457.095999999998</v>
      </c>
      <c r="I20" s="5">
        <v>42864.590000000004</v>
      </c>
      <c r="J20" s="5">
        <v>53868.633999999998</v>
      </c>
    </row>
    <row r="23" spans="2:10" ht="22" customHeight="1">
      <c r="B23" s="1" t="s">
        <v>39</v>
      </c>
      <c r="C23" s="21" t="s">
        <v>31</v>
      </c>
      <c r="D23" s="21"/>
      <c r="E23" s="21"/>
      <c r="F23" s="21"/>
      <c r="G23" s="21" t="s">
        <v>32</v>
      </c>
      <c r="H23" s="21"/>
      <c r="I23" s="21"/>
      <c r="J23" s="21"/>
    </row>
    <row r="24" spans="2:10" ht="22" customHeight="1">
      <c r="C24" s="1" t="s">
        <v>33</v>
      </c>
      <c r="D24" s="1" t="s">
        <v>34</v>
      </c>
      <c r="E24" s="1" t="s">
        <v>35</v>
      </c>
      <c r="F24" s="1" t="s">
        <v>36</v>
      </c>
      <c r="G24" s="1" t="s">
        <v>33</v>
      </c>
      <c r="H24" s="1" t="s">
        <v>34</v>
      </c>
      <c r="I24" s="1" t="s">
        <v>35</v>
      </c>
      <c r="J24" s="1" t="s">
        <v>36</v>
      </c>
    </row>
    <row r="25" spans="2:10" ht="22" customHeight="1">
      <c r="C25" s="5">
        <v>563637.37</v>
      </c>
      <c r="D25" s="5">
        <v>186173.06999999998</v>
      </c>
      <c r="E25" s="5">
        <v>94685.959999999992</v>
      </c>
      <c r="F25" s="5">
        <v>269343.17</v>
      </c>
      <c r="G25" s="5">
        <v>209844.56000000003</v>
      </c>
      <c r="H25" s="5">
        <v>145867.56</v>
      </c>
      <c r="I25" s="5">
        <v>145867.56</v>
      </c>
      <c r="J25" s="5">
        <v>178495.83000000002</v>
      </c>
    </row>
    <row r="26" spans="2:10" ht="22" customHeight="1">
      <c r="C26" s="5">
        <v>557239.66999999993</v>
      </c>
      <c r="D26" s="5">
        <v>192570.77000000002</v>
      </c>
      <c r="E26" s="5">
        <v>92766.65</v>
      </c>
      <c r="F26" s="5">
        <v>252709.15000000002</v>
      </c>
      <c r="G26" s="5">
        <v>214322.95</v>
      </c>
      <c r="H26" s="5">
        <v>150345.94999999998</v>
      </c>
      <c r="I26" s="5">
        <v>111959.74999999999</v>
      </c>
      <c r="J26" s="5">
        <v>145867.56</v>
      </c>
    </row>
    <row r="27" spans="2:10" ht="22" customHeight="1">
      <c r="C27" s="5">
        <v>554040.82000000007</v>
      </c>
      <c r="D27" s="5">
        <v>207925.25</v>
      </c>
      <c r="E27" s="5">
        <v>92766.65</v>
      </c>
      <c r="F27" s="5">
        <v>275740.87</v>
      </c>
      <c r="G27" s="5">
        <v>205366.17</v>
      </c>
      <c r="H27" s="5">
        <v>152265.26</v>
      </c>
      <c r="I27" s="5">
        <v>122196.07</v>
      </c>
      <c r="J27" s="5">
        <v>143308.47999999998</v>
      </c>
    </row>
    <row r="28" spans="2:10" ht="22" customHeight="1">
      <c r="F28" s="5"/>
      <c r="J28" s="5"/>
    </row>
    <row r="29" spans="2:10" ht="22" customHeight="1">
      <c r="F29" s="5"/>
      <c r="J29" s="5"/>
    </row>
    <row r="30" spans="2:10" ht="22" customHeight="1">
      <c r="F30" s="5"/>
      <c r="J30" s="5"/>
    </row>
    <row r="31" spans="2:10" ht="22" customHeight="1">
      <c r="F31" s="5"/>
      <c r="J31" s="5"/>
    </row>
    <row r="32" spans="2:10" ht="22" customHeight="1">
      <c r="F32" s="5"/>
      <c r="J32" s="5"/>
    </row>
    <row r="33" spans="6:10" ht="22" customHeight="1">
      <c r="F33" s="5"/>
      <c r="J33" s="5"/>
    </row>
    <row r="34" spans="6:10" ht="22" customHeight="1">
      <c r="F34" s="5"/>
      <c r="J34" s="5"/>
    </row>
    <row r="35" spans="6:10" ht="22" customHeight="1">
      <c r="F35" s="5"/>
      <c r="J35" s="5"/>
    </row>
    <row r="36" spans="6:10" ht="22" customHeight="1">
      <c r="F36" s="5"/>
      <c r="J36" s="5"/>
    </row>
    <row r="37" spans="6:10" ht="22" customHeight="1">
      <c r="F37" s="5"/>
      <c r="J37" s="5"/>
    </row>
    <row r="38" spans="6:10" ht="22" customHeight="1">
      <c r="F38" s="5"/>
      <c r="J38" s="5"/>
    </row>
    <row r="39" spans="6:10" ht="22" customHeight="1">
      <c r="F39" s="5"/>
      <c r="J39" s="5"/>
    </row>
    <row r="40" spans="6:10" ht="22" customHeight="1">
      <c r="F40" s="5"/>
      <c r="J40" s="5"/>
    </row>
    <row r="41" spans="6:10" ht="22" customHeight="1">
      <c r="F41" s="5"/>
      <c r="J41" s="5"/>
    </row>
    <row r="42" spans="6:10" ht="22" customHeight="1">
      <c r="F42" s="5"/>
      <c r="J42" s="5"/>
    </row>
    <row r="43" spans="6:10" ht="22" customHeight="1">
      <c r="F43" s="5"/>
      <c r="J43" s="5"/>
    </row>
    <row r="44" spans="6:10" ht="22" customHeight="1">
      <c r="F44" s="5"/>
      <c r="J44" s="5"/>
    </row>
    <row r="45" spans="6:10" ht="22" customHeight="1">
      <c r="F45" s="5"/>
      <c r="J45" s="5"/>
    </row>
    <row r="46" spans="6:10" ht="22" customHeight="1">
      <c r="F46" s="5"/>
      <c r="J46" s="5"/>
    </row>
    <row r="47" spans="6:10" ht="22" customHeight="1">
      <c r="F47" s="5"/>
      <c r="J47" s="5"/>
    </row>
    <row r="48" spans="6:10" ht="22" customHeight="1">
      <c r="F48" s="5"/>
      <c r="J48" s="5"/>
    </row>
    <row r="49" spans="6:10" ht="22" customHeight="1">
      <c r="F49" s="5"/>
      <c r="J49" s="5"/>
    </row>
    <row r="50" spans="6:10" ht="22" customHeight="1">
      <c r="F50" s="5"/>
      <c r="J50" s="5"/>
    </row>
    <row r="51" spans="6:10" ht="22" customHeight="1">
      <c r="F51" s="5"/>
      <c r="J51" s="5"/>
    </row>
    <row r="52" spans="6:10" ht="22" customHeight="1">
      <c r="F52" s="5"/>
      <c r="J52" s="5"/>
    </row>
    <row r="53" spans="6:10" ht="22" customHeight="1">
      <c r="F53" s="5"/>
      <c r="J53" s="5"/>
    </row>
    <row r="54" spans="6:10" ht="22" customHeight="1">
      <c r="F54" s="5"/>
      <c r="J54" s="5"/>
    </row>
    <row r="55" spans="6:10" ht="22" customHeight="1">
      <c r="F55" s="5"/>
      <c r="J55" s="5"/>
    </row>
    <row r="56" spans="6:10" ht="22" customHeight="1">
      <c r="F56" s="5"/>
      <c r="J56" s="5"/>
    </row>
    <row r="57" spans="6:10" ht="22" customHeight="1">
      <c r="F57" s="5"/>
      <c r="J57" s="5"/>
    </row>
    <row r="58" spans="6:10" ht="22" customHeight="1">
      <c r="F58" s="5"/>
    </row>
    <row r="59" spans="6:10" ht="22" customHeight="1">
      <c r="F59" s="5"/>
    </row>
    <row r="60" spans="6:10" ht="22" customHeight="1">
      <c r="F60" s="5"/>
    </row>
    <row r="61" spans="6:10" ht="22" customHeight="1">
      <c r="F61" s="5"/>
    </row>
    <row r="62" spans="6:10" ht="22" customHeight="1">
      <c r="F62" s="5"/>
    </row>
    <row r="63" spans="6:10" ht="22" customHeight="1">
      <c r="F63" s="5"/>
    </row>
    <row r="64" spans="6:10" ht="22" customHeight="1">
      <c r="F64" s="5"/>
    </row>
    <row r="65" spans="6:6" ht="22" customHeight="1">
      <c r="F65" s="5"/>
    </row>
    <row r="66" spans="6:6" ht="22" customHeight="1">
      <c r="F66" s="5"/>
    </row>
    <row r="67" spans="6:6" ht="22" customHeight="1">
      <c r="F67" s="5"/>
    </row>
    <row r="68" spans="6:6" ht="22" customHeight="1">
      <c r="F68" s="5"/>
    </row>
    <row r="69" spans="6:6" ht="22" customHeight="1">
      <c r="F69" s="5"/>
    </row>
    <row r="70" spans="6:6" ht="22" customHeight="1">
      <c r="F70" s="5"/>
    </row>
    <row r="71" spans="6:6" ht="22" customHeight="1">
      <c r="F71" s="5"/>
    </row>
    <row r="72" spans="6:6" ht="22" customHeight="1">
      <c r="F72" s="5"/>
    </row>
    <row r="73" spans="6:6" ht="22" customHeight="1">
      <c r="F73" s="5"/>
    </row>
    <row r="74" spans="6:6" ht="22" customHeight="1">
      <c r="F74" s="5"/>
    </row>
    <row r="75" spans="6:6" ht="22" customHeight="1">
      <c r="F75" s="5"/>
    </row>
    <row r="76" spans="6:6" ht="22" customHeight="1">
      <c r="F76" s="5"/>
    </row>
    <row r="77" spans="6:6" ht="22" customHeight="1">
      <c r="F77" s="5"/>
    </row>
    <row r="78" spans="6:6" ht="22" customHeight="1">
      <c r="F78" s="5"/>
    </row>
  </sheetData>
  <mergeCells count="8">
    <mergeCell ref="C23:F23"/>
    <mergeCell ref="G23:J23"/>
    <mergeCell ref="C2:F2"/>
    <mergeCell ref="G2:J2"/>
    <mergeCell ref="C9:F9"/>
    <mergeCell ref="G9:J9"/>
    <mergeCell ref="C16:F16"/>
    <mergeCell ref="G16:J16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N25"/>
  <sheetViews>
    <sheetView zoomScale="92" workbookViewId="0">
      <selection activeCell="E13" sqref="E13"/>
    </sheetView>
  </sheetViews>
  <sheetFormatPr baseColWidth="10" defaultColWidth="11.85546875" defaultRowHeight="23" customHeight="1"/>
  <cols>
    <col min="1" max="1" width="11.85546875" style="15"/>
    <col min="2" max="16384" width="11.85546875" style="1"/>
  </cols>
  <sheetData>
    <row r="1" spans="1:14" ht="23" customHeight="1">
      <c r="A1" s="14" t="s">
        <v>15</v>
      </c>
    </row>
    <row r="3" spans="1:14" ht="23" customHeight="1">
      <c r="B3" s="12" t="s">
        <v>51</v>
      </c>
      <c r="C3" s="22" t="s">
        <v>47</v>
      </c>
      <c r="D3" s="22"/>
      <c r="E3" s="22"/>
      <c r="F3" s="22" t="s">
        <v>48</v>
      </c>
      <c r="G3" s="22"/>
      <c r="H3" s="22"/>
      <c r="I3" s="22" t="s">
        <v>49</v>
      </c>
      <c r="J3" s="22"/>
      <c r="K3" s="22"/>
      <c r="L3" s="22" t="s">
        <v>50</v>
      </c>
      <c r="M3" s="22"/>
      <c r="N3" s="22"/>
    </row>
    <row r="4" spans="1:14" ht="23" customHeight="1">
      <c r="B4" s="4">
        <v>0</v>
      </c>
      <c r="C4" s="5">
        <v>110680.20999999999</v>
      </c>
      <c r="D4" s="5">
        <v>118357.45000000001</v>
      </c>
      <c r="E4" s="5">
        <v>111831.79600000002</v>
      </c>
      <c r="F4" s="5">
        <v>60010.426000000007</v>
      </c>
      <c r="G4" s="5">
        <v>58219.07</v>
      </c>
      <c r="H4" s="5">
        <v>58474.978000000003</v>
      </c>
      <c r="I4" s="5">
        <v>56043.851999999999</v>
      </c>
      <c r="J4" s="5">
        <v>52077.278000000006</v>
      </c>
      <c r="K4" s="5">
        <v>55148.173999999999</v>
      </c>
      <c r="L4" s="5">
        <v>45807.531999999999</v>
      </c>
      <c r="M4" s="5">
        <v>46959.118000000002</v>
      </c>
      <c r="N4" s="5">
        <v>43632.314000000006</v>
      </c>
    </row>
    <row r="5" spans="1:14" ht="23" customHeight="1">
      <c r="B5" s="4">
        <v>0.152587890625</v>
      </c>
      <c r="C5" s="5">
        <v>92766.650000000009</v>
      </c>
      <c r="D5" s="5">
        <v>103130.92400000001</v>
      </c>
      <c r="E5" s="5">
        <v>112215.658</v>
      </c>
      <c r="F5" s="5">
        <v>59754.518000000004</v>
      </c>
      <c r="G5" s="5">
        <v>60394.288</v>
      </c>
      <c r="H5" s="5">
        <v>58347.024000000005</v>
      </c>
      <c r="I5" s="5">
        <v>52589.093999999997</v>
      </c>
      <c r="J5" s="5">
        <v>52589.093999999997</v>
      </c>
      <c r="K5" s="5">
        <v>53868.633999999998</v>
      </c>
      <c r="L5" s="5">
        <v>46191.394</v>
      </c>
      <c r="M5" s="5">
        <v>46191.394</v>
      </c>
      <c r="N5" s="5">
        <v>44911.853999999999</v>
      </c>
    </row>
    <row r="6" spans="1:14" ht="23" customHeight="1">
      <c r="B6" s="4">
        <v>0.6103515625</v>
      </c>
      <c r="C6" s="5">
        <v>60394.288</v>
      </c>
      <c r="D6" s="5">
        <v>66280.172000000006</v>
      </c>
      <c r="E6" s="5">
        <v>58986.794000000002</v>
      </c>
      <c r="F6" s="5">
        <v>59114.748</v>
      </c>
      <c r="G6" s="5">
        <v>59242.702000000005</v>
      </c>
      <c r="H6" s="5">
        <v>58986.794000000002</v>
      </c>
      <c r="I6" s="5">
        <v>51949.324000000001</v>
      </c>
      <c r="J6" s="5">
        <v>50030.014000000003</v>
      </c>
      <c r="K6" s="5">
        <v>46575.256000000001</v>
      </c>
      <c r="L6" s="5">
        <v>45679.578000000001</v>
      </c>
      <c r="M6" s="5">
        <v>43632.314000000006</v>
      </c>
      <c r="N6" s="5">
        <v>39409.832000000002</v>
      </c>
    </row>
    <row r="7" spans="1:14" ht="23" customHeight="1">
      <c r="B7" s="4">
        <v>2.44140625</v>
      </c>
      <c r="C7" s="5">
        <v>18041.514000000003</v>
      </c>
      <c r="D7" s="5">
        <v>19321.054</v>
      </c>
      <c r="E7" s="5">
        <v>20600.594000000001</v>
      </c>
      <c r="F7" s="5">
        <v>57835.207999999999</v>
      </c>
      <c r="G7" s="5">
        <v>58858.840000000004</v>
      </c>
      <c r="H7" s="5">
        <v>57963.162000000004</v>
      </c>
      <c r="I7" s="5">
        <v>31860.545999999998</v>
      </c>
      <c r="J7" s="5">
        <v>29301.465999999997</v>
      </c>
      <c r="K7" s="5">
        <v>26998.294000000002</v>
      </c>
      <c r="L7" s="5">
        <v>32500.315999999999</v>
      </c>
      <c r="M7" s="5">
        <v>29173.511999999999</v>
      </c>
      <c r="N7" s="5">
        <v>27254.202000000001</v>
      </c>
    </row>
    <row r="8" spans="1:14" ht="23" customHeight="1">
      <c r="B8" s="4">
        <v>9.765625</v>
      </c>
      <c r="C8" s="5">
        <v>1279.5400000000011</v>
      </c>
      <c r="D8" s="5">
        <v>3070.8960000000011</v>
      </c>
      <c r="E8" s="5">
        <v>3582.7119999999995</v>
      </c>
      <c r="F8" s="5">
        <v>47854.796000000002</v>
      </c>
      <c r="G8" s="5">
        <v>49518.198000000004</v>
      </c>
      <c r="H8" s="5">
        <v>48750.474000000002</v>
      </c>
      <c r="I8" s="5">
        <v>19065.146000000001</v>
      </c>
      <c r="J8" s="5">
        <v>14714.71</v>
      </c>
      <c r="K8" s="5">
        <v>16761.974000000002</v>
      </c>
      <c r="L8" s="5">
        <v>19704.916000000001</v>
      </c>
      <c r="M8" s="5">
        <v>17273.79</v>
      </c>
      <c r="N8" s="5">
        <v>18937.191999999999</v>
      </c>
    </row>
    <row r="9" spans="1:14" ht="23" customHeight="1">
      <c r="B9" s="4">
        <v>39.0625</v>
      </c>
      <c r="C9" s="5">
        <v>511.81600000000043</v>
      </c>
      <c r="D9" s="5">
        <v>383.86200000000036</v>
      </c>
      <c r="E9" s="5">
        <v>511.81600000000043</v>
      </c>
      <c r="F9" s="5">
        <v>43376.406000000003</v>
      </c>
      <c r="G9" s="5">
        <v>41329.142</v>
      </c>
      <c r="H9" s="5">
        <v>42992.544000000002</v>
      </c>
      <c r="I9" s="5">
        <v>12027.675999999999</v>
      </c>
      <c r="J9" s="5">
        <v>8572.9179999999997</v>
      </c>
      <c r="K9" s="5">
        <v>8828.8260000000009</v>
      </c>
      <c r="L9" s="5">
        <v>9468.5960000000014</v>
      </c>
      <c r="M9" s="5">
        <v>9852.4580000000024</v>
      </c>
      <c r="N9" s="5">
        <v>13051.308000000001</v>
      </c>
    </row>
    <row r="10" spans="1:14" ht="23" customHeight="1">
      <c r="B10" s="4">
        <v>156.25</v>
      </c>
      <c r="C10" s="5">
        <v>767.72400000000073</v>
      </c>
      <c r="D10" s="5">
        <v>511.81600000000043</v>
      </c>
      <c r="E10" s="5">
        <v>767.72400000000073</v>
      </c>
      <c r="F10" s="5">
        <v>30453.052</v>
      </c>
      <c r="G10" s="5">
        <v>33140.086000000003</v>
      </c>
      <c r="H10" s="5">
        <v>33140.086000000003</v>
      </c>
      <c r="I10" s="5">
        <v>5374.0679999999993</v>
      </c>
      <c r="J10" s="5">
        <v>4990.206000000001</v>
      </c>
      <c r="K10" s="5">
        <v>2942.9420000000009</v>
      </c>
      <c r="L10" s="5">
        <v>1407.4939999999995</v>
      </c>
      <c r="M10" s="5">
        <v>1535.4479999999996</v>
      </c>
      <c r="N10" s="5">
        <v>1791.3559999999998</v>
      </c>
    </row>
    <row r="11" spans="1:14" ht="23" customHeight="1">
      <c r="B11" s="4">
        <v>625</v>
      </c>
      <c r="C11" s="5">
        <v>511.81600000000043</v>
      </c>
      <c r="D11" s="5">
        <v>255.90800000000021</v>
      </c>
      <c r="E11" s="5">
        <v>511.81600000000043</v>
      </c>
      <c r="F11" s="5">
        <v>13179.261999999997</v>
      </c>
      <c r="G11" s="5">
        <v>11899.722</v>
      </c>
      <c r="H11" s="5">
        <v>12923.354000000001</v>
      </c>
      <c r="I11" s="5">
        <v>1407.4939999999995</v>
      </c>
      <c r="J11" s="5">
        <v>1407.4939999999995</v>
      </c>
      <c r="K11" s="5">
        <v>1279.5400000000011</v>
      </c>
      <c r="L11" s="5">
        <v>767.72400000000073</v>
      </c>
      <c r="M11" s="5">
        <v>1151.5860000000009</v>
      </c>
      <c r="N11" s="5">
        <v>511.81600000000043</v>
      </c>
    </row>
    <row r="12" spans="1:14" ht="23" customHeight="1">
      <c r="B12" s="4">
        <v>2500</v>
      </c>
      <c r="C12" s="5">
        <v>511.81600000000043</v>
      </c>
      <c r="D12" s="5">
        <v>127.95400000000011</v>
      </c>
      <c r="E12" s="5">
        <v>511.81600000000043</v>
      </c>
      <c r="F12" s="5">
        <v>6141.7919999999986</v>
      </c>
      <c r="G12" s="5">
        <v>5757.9299999999976</v>
      </c>
      <c r="H12" s="5">
        <v>6013.8379999999979</v>
      </c>
      <c r="I12" s="5">
        <v>767.72400000000073</v>
      </c>
      <c r="J12" s="5">
        <v>1663.4019999999996</v>
      </c>
      <c r="K12" s="5">
        <v>1151.5860000000009</v>
      </c>
      <c r="L12" s="5">
        <v>895.67800000000079</v>
      </c>
      <c r="M12" s="5">
        <v>1023.6320000000009</v>
      </c>
      <c r="N12" s="5">
        <v>767.72400000000073</v>
      </c>
    </row>
    <row r="13" spans="1:14" ht="23" customHeight="1">
      <c r="B13" s="4">
        <v>10000</v>
      </c>
      <c r="C13" s="5">
        <v>639.77000000000055</v>
      </c>
      <c r="D13" s="5">
        <v>255.90800000000021</v>
      </c>
      <c r="E13" s="5">
        <v>511.81600000000043</v>
      </c>
      <c r="F13" s="5">
        <v>1407.4939999999995</v>
      </c>
      <c r="G13" s="5">
        <v>2175.2180000000003</v>
      </c>
      <c r="H13" s="5">
        <v>4990.206000000001</v>
      </c>
      <c r="I13" s="5">
        <v>1407.4939999999995</v>
      </c>
      <c r="J13" s="5">
        <v>1151.5860000000009</v>
      </c>
      <c r="K13" s="5">
        <v>1151.5860000000009</v>
      </c>
      <c r="L13" s="5">
        <v>1151.5860000000009</v>
      </c>
      <c r="M13" s="5">
        <v>767.72400000000073</v>
      </c>
      <c r="N13" s="5">
        <v>895.67800000000079</v>
      </c>
    </row>
    <row r="15" spans="1:14" s="2" customFormat="1" ht="52" customHeight="1">
      <c r="A15" s="17"/>
      <c r="B15" s="12" t="s">
        <v>51</v>
      </c>
      <c r="C15" s="12" t="s">
        <v>40</v>
      </c>
      <c r="D15" s="12" t="s">
        <v>32</v>
      </c>
      <c r="E15" s="12" t="s">
        <v>52</v>
      </c>
      <c r="F15" s="12" t="s">
        <v>53</v>
      </c>
      <c r="H15" s="12" t="s">
        <v>51</v>
      </c>
      <c r="I15" s="12" t="s">
        <v>40</v>
      </c>
      <c r="J15" s="12" t="s">
        <v>32</v>
      </c>
      <c r="K15" s="12" t="s">
        <v>102</v>
      </c>
      <c r="L15" s="12" t="s">
        <v>103</v>
      </c>
    </row>
    <row r="16" spans="1:14" ht="23" customHeight="1">
      <c r="B16" s="4">
        <v>0</v>
      </c>
      <c r="C16" s="5">
        <f>AVERAGE(C4:E4)</f>
        <v>113623.152</v>
      </c>
      <c r="D16" s="5">
        <f>AVERAGE(F4:H4)</f>
        <v>58901.491333333339</v>
      </c>
      <c r="E16" s="5">
        <f>AVERAGE(I4:K4)</f>
        <v>54423.101333333332</v>
      </c>
      <c r="F16" s="5">
        <f>AVERAGE(L4:N4)</f>
        <v>45466.321333333333</v>
      </c>
      <c r="H16" s="4">
        <v>0</v>
      </c>
      <c r="I16" s="9">
        <f t="shared" ref="I16:I25" si="0">C16/C$16*100</f>
        <v>100</v>
      </c>
      <c r="J16" s="9">
        <f t="shared" ref="J16:J25" si="1">D16/D$16*100</f>
        <v>100</v>
      </c>
      <c r="K16" s="9">
        <f t="shared" ref="K16:K25" si="2">E16/E$16*100</f>
        <v>100</v>
      </c>
      <c r="L16" s="9">
        <f t="shared" ref="L16:L25" si="3">F16/F$16*100</f>
        <v>100</v>
      </c>
    </row>
    <row r="17" spans="2:12" ht="23" customHeight="1">
      <c r="B17" s="4">
        <v>0.152587890625</v>
      </c>
      <c r="C17" s="5">
        <f t="shared" ref="C17:C25" si="4">AVERAGE(C5:E5)</f>
        <v>102704.41066666668</v>
      </c>
      <c r="D17" s="5">
        <f t="shared" ref="D17:D25" si="5">AVERAGE(F5:H5)</f>
        <v>59498.610000000008</v>
      </c>
      <c r="E17" s="5">
        <f t="shared" ref="E17:E25" si="6">AVERAGE(I5:K5)</f>
        <v>53015.607333333326</v>
      </c>
      <c r="F17" s="5">
        <f t="shared" ref="F17:F25" si="7">AVERAGE(L5:N5)</f>
        <v>45764.880666666664</v>
      </c>
      <c r="H17" s="4">
        <v>0.152587890625</v>
      </c>
      <c r="I17" s="9">
        <f t="shared" si="0"/>
        <v>90.390390390390394</v>
      </c>
      <c r="J17" s="9">
        <f t="shared" si="1"/>
        <v>101.01375814627083</v>
      </c>
      <c r="K17" s="9">
        <f t="shared" si="2"/>
        <v>97.41379310344827</v>
      </c>
      <c r="L17" s="9">
        <f t="shared" si="3"/>
        <v>100.65666041275796</v>
      </c>
    </row>
    <row r="18" spans="2:12" ht="23" customHeight="1">
      <c r="B18" s="4">
        <v>0.6103515625</v>
      </c>
      <c r="C18" s="5">
        <f t="shared" si="4"/>
        <v>61887.084666666669</v>
      </c>
      <c r="D18" s="5">
        <f t="shared" si="5"/>
        <v>59114.748</v>
      </c>
      <c r="E18" s="5">
        <f t="shared" si="6"/>
        <v>49518.198000000004</v>
      </c>
      <c r="F18" s="5">
        <f t="shared" si="7"/>
        <v>42907.241333333339</v>
      </c>
      <c r="H18" s="4">
        <v>0.6103515625</v>
      </c>
      <c r="I18" s="9">
        <f t="shared" si="0"/>
        <v>54.466966966966964</v>
      </c>
      <c r="J18" s="9">
        <f t="shared" si="1"/>
        <v>100.36205648081101</v>
      </c>
      <c r="K18" s="9">
        <f t="shared" si="2"/>
        <v>90.987460815047029</v>
      </c>
      <c r="L18" s="9">
        <f t="shared" si="3"/>
        <v>94.371482176360232</v>
      </c>
    </row>
    <row r="19" spans="2:12" ht="23" customHeight="1">
      <c r="B19" s="4">
        <v>2.44140625</v>
      </c>
      <c r="C19" s="5">
        <f t="shared" si="4"/>
        <v>19321.054</v>
      </c>
      <c r="D19" s="5">
        <f t="shared" si="5"/>
        <v>58219.070000000007</v>
      </c>
      <c r="E19" s="5">
        <f t="shared" si="6"/>
        <v>29386.768666666667</v>
      </c>
      <c r="F19" s="5">
        <f t="shared" si="7"/>
        <v>29642.676666666666</v>
      </c>
      <c r="H19" s="4">
        <v>2.44140625</v>
      </c>
      <c r="I19" s="9">
        <f t="shared" si="0"/>
        <v>17.004504504504506</v>
      </c>
      <c r="J19" s="9">
        <f t="shared" si="1"/>
        <v>98.841419261404781</v>
      </c>
      <c r="K19" s="9">
        <f t="shared" si="2"/>
        <v>53.996865203761757</v>
      </c>
      <c r="L19" s="9">
        <f t="shared" si="3"/>
        <v>65.196998123827385</v>
      </c>
    </row>
    <row r="20" spans="2:12" ht="23" customHeight="1">
      <c r="B20" s="4">
        <v>9.765625</v>
      </c>
      <c r="C20" s="5">
        <f t="shared" si="4"/>
        <v>2644.3826666666673</v>
      </c>
      <c r="D20" s="5">
        <f t="shared" si="5"/>
        <v>48707.822666666667</v>
      </c>
      <c r="E20" s="5">
        <f t="shared" si="6"/>
        <v>16847.276666666668</v>
      </c>
      <c r="F20" s="5">
        <f t="shared" si="7"/>
        <v>18638.632666666668</v>
      </c>
      <c r="H20" s="4">
        <v>9.765625</v>
      </c>
      <c r="I20" s="9">
        <f t="shared" si="0"/>
        <v>2.3273273273273278</v>
      </c>
      <c r="J20" s="9">
        <f t="shared" si="1"/>
        <v>82.693700217233882</v>
      </c>
      <c r="K20" s="9">
        <f t="shared" si="2"/>
        <v>30.956112852664582</v>
      </c>
      <c r="L20" s="9">
        <f t="shared" si="3"/>
        <v>40.994371482176362</v>
      </c>
    </row>
    <row r="21" spans="2:12" ht="23" customHeight="1">
      <c r="B21" s="4">
        <v>39.0625</v>
      </c>
      <c r="C21" s="5">
        <f t="shared" si="4"/>
        <v>469.16466666666707</v>
      </c>
      <c r="D21" s="5">
        <f t="shared" si="5"/>
        <v>42566.030666666666</v>
      </c>
      <c r="E21" s="5">
        <f t="shared" si="6"/>
        <v>9809.8066666666655</v>
      </c>
      <c r="F21" s="5">
        <f t="shared" si="7"/>
        <v>10790.787333333335</v>
      </c>
      <c r="H21" s="4">
        <v>39.0625</v>
      </c>
      <c r="I21" s="9">
        <f t="shared" si="0"/>
        <v>0.41291291291291321</v>
      </c>
      <c r="J21" s="9">
        <f t="shared" si="1"/>
        <v>72.266473569876894</v>
      </c>
      <c r="K21" s="9">
        <f t="shared" si="2"/>
        <v>18.025078369905952</v>
      </c>
      <c r="L21" s="9">
        <f t="shared" si="3"/>
        <v>23.733583489681056</v>
      </c>
    </row>
    <row r="22" spans="2:12" ht="23" customHeight="1">
      <c r="B22" s="4">
        <v>156.25</v>
      </c>
      <c r="C22" s="5">
        <f t="shared" si="4"/>
        <v>682.42133333333402</v>
      </c>
      <c r="D22" s="5">
        <f t="shared" si="5"/>
        <v>32244.408000000007</v>
      </c>
      <c r="E22" s="5">
        <f t="shared" si="6"/>
        <v>4435.7386666666671</v>
      </c>
      <c r="F22" s="5">
        <f t="shared" si="7"/>
        <v>1578.0993333333329</v>
      </c>
      <c r="H22" s="4">
        <v>156.25</v>
      </c>
      <c r="I22" s="9">
        <f t="shared" si="0"/>
        <v>0.60060060060060116</v>
      </c>
      <c r="J22" s="9">
        <f t="shared" si="1"/>
        <v>54.742939898624186</v>
      </c>
      <c r="K22" s="9">
        <f t="shared" si="2"/>
        <v>8.1504702194357375</v>
      </c>
      <c r="L22" s="9">
        <f t="shared" si="3"/>
        <v>3.4709193245778605</v>
      </c>
    </row>
    <row r="23" spans="2:12" ht="23" customHeight="1">
      <c r="B23" s="4">
        <v>625</v>
      </c>
      <c r="C23" s="5">
        <f t="shared" si="4"/>
        <v>426.51333333333372</v>
      </c>
      <c r="D23" s="5">
        <f t="shared" si="5"/>
        <v>12667.445999999998</v>
      </c>
      <c r="E23" s="5">
        <f t="shared" si="6"/>
        <v>1364.8426666666667</v>
      </c>
      <c r="F23" s="5">
        <f t="shared" si="7"/>
        <v>810.37533333333397</v>
      </c>
      <c r="H23" s="4">
        <v>625</v>
      </c>
      <c r="I23" s="9">
        <f t="shared" si="0"/>
        <v>0.37537537537537574</v>
      </c>
      <c r="J23" s="9">
        <f t="shared" si="1"/>
        <v>21.506154960173781</v>
      </c>
      <c r="K23" s="9">
        <f t="shared" si="2"/>
        <v>2.507836990595611</v>
      </c>
      <c r="L23" s="9">
        <f t="shared" si="3"/>
        <v>1.7823639774859301</v>
      </c>
    </row>
    <row r="24" spans="2:12" ht="23" customHeight="1">
      <c r="B24" s="4">
        <v>2500</v>
      </c>
      <c r="C24" s="5">
        <f t="shared" si="4"/>
        <v>383.86200000000031</v>
      </c>
      <c r="D24" s="5">
        <f t="shared" si="5"/>
        <v>5971.1866666666647</v>
      </c>
      <c r="E24" s="5">
        <f t="shared" si="6"/>
        <v>1194.2373333333337</v>
      </c>
      <c r="F24" s="5">
        <f t="shared" si="7"/>
        <v>895.67800000000079</v>
      </c>
      <c r="H24" s="4">
        <v>2500</v>
      </c>
      <c r="I24" s="9">
        <f t="shared" si="0"/>
        <v>0.33783783783783811</v>
      </c>
      <c r="J24" s="9">
        <f t="shared" si="1"/>
        <v>10.137581462708178</v>
      </c>
      <c r="K24" s="9">
        <f t="shared" si="2"/>
        <v>2.1943573667711607</v>
      </c>
      <c r="L24" s="9">
        <f t="shared" si="3"/>
        <v>1.969981238273923</v>
      </c>
    </row>
    <row r="25" spans="2:12" ht="23" customHeight="1">
      <c r="B25" s="4">
        <v>10000</v>
      </c>
      <c r="C25" s="5">
        <f t="shared" si="4"/>
        <v>469.16466666666707</v>
      </c>
      <c r="D25" s="5">
        <f t="shared" si="5"/>
        <v>2857.639333333334</v>
      </c>
      <c r="E25" s="5">
        <f t="shared" si="6"/>
        <v>1236.8886666666669</v>
      </c>
      <c r="F25" s="5">
        <f t="shared" si="7"/>
        <v>938.32933333333415</v>
      </c>
      <c r="H25" s="4">
        <v>10000</v>
      </c>
      <c r="I25" s="9">
        <f t="shared" si="0"/>
        <v>0.41291291291291321</v>
      </c>
      <c r="J25" s="9">
        <f t="shared" si="1"/>
        <v>4.8515568428674882</v>
      </c>
      <c r="K25" s="9">
        <f t="shared" si="2"/>
        <v>2.2727272727272729</v>
      </c>
      <c r="L25" s="9">
        <f t="shared" si="3"/>
        <v>2.0637898686679192</v>
      </c>
    </row>
  </sheetData>
  <mergeCells count="4">
    <mergeCell ref="C3:E3"/>
    <mergeCell ref="F3:H3"/>
    <mergeCell ref="I3:K3"/>
    <mergeCell ref="L3:N3"/>
  </mergeCells>
  <phoneticPr fontId="2"/>
  <pageMargins left="0.7" right="0.7" top="0.75" bottom="0.75" header="0.3" footer="0.3"/>
  <ignoredErrors>
    <ignoredError sqref="C16:F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C23"/>
  <sheetViews>
    <sheetView workbookViewId="0">
      <selection activeCell="G11" sqref="G11"/>
    </sheetView>
  </sheetViews>
  <sheetFormatPr baseColWidth="10" defaultRowHeight="20"/>
  <cols>
    <col min="1" max="1" width="10.7109375" style="16"/>
    <col min="2" max="2" width="13" customWidth="1"/>
    <col min="3" max="3" width="14.7109375" customWidth="1"/>
  </cols>
  <sheetData>
    <row r="1" spans="1:3">
      <c r="A1" s="14" t="s">
        <v>16</v>
      </c>
    </row>
    <row r="2" spans="1:3" ht="46" customHeight="1">
      <c r="B2" s="11"/>
      <c r="C2" s="12" t="s">
        <v>74</v>
      </c>
    </row>
    <row r="3" spans="1:3">
      <c r="B3" s="1" t="s">
        <v>54</v>
      </c>
      <c r="C3" s="1">
        <f t="shared" ref="C3" si="0">SUM(C5:C12)</f>
        <v>1802</v>
      </c>
    </row>
    <row r="4" spans="1:3">
      <c r="B4" s="11" t="s">
        <v>55</v>
      </c>
      <c r="C4" s="11">
        <f t="shared" ref="C4" si="1">SUM(C16:C23)</f>
        <v>4213</v>
      </c>
    </row>
    <row r="5" spans="1:3">
      <c r="B5" s="1" t="s">
        <v>56</v>
      </c>
      <c r="C5" s="7">
        <v>76</v>
      </c>
    </row>
    <row r="6" spans="1:3">
      <c r="B6" s="1" t="s">
        <v>57</v>
      </c>
      <c r="C6" s="7">
        <v>38</v>
      </c>
    </row>
    <row r="7" spans="1:3">
      <c r="B7" s="1" t="s">
        <v>58</v>
      </c>
      <c r="C7" s="7">
        <v>9</v>
      </c>
    </row>
    <row r="8" spans="1:3">
      <c r="B8" s="1" t="s">
        <v>59</v>
      </c>
      <c r="C8" s="7">
        <v>16</v>
      </c>
    </row>
    <row r="9" spans="1:3">
      <c r="B9" s="1" t="s">
        <v>60</v>
      </c>
      <c r="C9" s="7">
        <v>32</v>
      </c>
    </row>
    <row r="10" spans="1:3">
      <c r="B10" s="1" t="s">
        <v>61</v>
      </c>
      <c r="C10" s="7">
        <v>80</v>
      </c>
    </row>
    <row r="11" spans="1:3">
      <c r="B11" s="1" t="s">
        <v>62</v>
      </c>
      <c r="C11" s="7">
        <v>313</v>
      </c>
    </row>
    <row r="12" spans="1:3">
      <c r="B12" s="1" t="s">
        <v>63</v>
      </c>
      <c r="C12" s="7">
        <v>1238</v>
      </c>
    </row>
    <row r="13" spans="1:3">
      <c r="B13" s="1" t="s">
        <v>64</v>
      </c>
      <c r="C13" s="7">
        <v>5699</v>
      </c>
    </row>
    <row r="14" spans="1:3">
      <c r="B14" s="1"/>
      <c r="C14" s="7"/>
    </row>
    <row r="15" spans="1:3">
      <c r="B15" s="1" t="s">
        <v>65</v>
      </c>
      <c r="C15" s="7">
        <v>8798</v>
      </c>
    </row>
    <row r="16" spans="1:3">
      <c r="B16" s="1" t="s">
        <v>66</v>
      </c>
      <c r="C16" s="7">
        <v>2909</v>
      </c>
    </row>
    <row r="17" spans="2:3">
      <c r="B17" s="1" t="s">
        <v>67</v>
      </c>
      <c r="C17" s="7">
        <v>788</v>
      </c>
    </row>
    <row r="18" spans="2:3">
      <c r="B18" s="1" t="s">
        <v>68</v>
      </c>
      <c r="C18" s="7">
        <v>210</v>
      </c>
    </row>
    <row r="19" spans="2:3">
      <c r="B19" s="1" t="s">
        <v>69</v>
      </c>
      <c r="C19" s="7">
        <v>80</v>
      </c>
    </row>
    <row r="20" spans="2:3">
      <c r="B20" s="1" t="s">
        <v>70</v>
      </c>
      <c r="C20" s="7">
        <v>27</v>
      </c>
    </row>
    <row r="21" spans="2:3">
      <c r="B21" s="1" t="s">
        <v>71</v>
      </c>
      <c r="C21" s="7">
        <v>13</v>
      </c>
    </row>
    <row r="22" spans="2:3">
      <c r="B22" s="1" t="s">
        <v>72</v>
      </c>
      <c r="C22" s="7">
        <v>47</v>
      </c>
    </row>
    <row r="23" spans="2:3">
      <c r="B23" s="11" t="s">
        <v>73</v>
      </c>
      <c r="C23" s="13">
        <v>139</v>
      </c>
    </row>
  </sheetData>
  <phoneticPr fontId="2"/>
  <pageMargins left="0.7" right="0.7" top="0.75" bottom="0.75" header="0.3" footer="0.3"/>
  <ignoredErrors>
    <ignoredError sqref="C3:C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8FF3-6653-8C4A-A4F6-F0764B7177FC}">
  <dimension ref="A1:K19"/>
  <sheetViews>
    <sheetView workbookViewId="0">
      <selection activeCell="F26" sqref="F26"/>
    </sheetView>
  </sheetViews>
  <sheetFormatPr baseColWidth="10" defaultColWidth="9.42578125" defaultRowHeight="21" customHeight="1"/>
  <cols>
    <col min="1" max="1" width="13.7109375" style="1" customWidth="1"/>
    <col min="2" max="3" width="9.42578125" style="1"/>
    <col min="4" max="4" width="2.140625" style="1" customWidth="1"/>
    <col min="5" max="7" width="9.42578125" style="1"/>
    <col min="8" max="8" width="2.140625" style="1" customWidth="1"/>
    <col min="9" max="16384" width="9.42578125" style="1"/>
  </cols>
  <sheetData>
    <row r="1" spans="1:11" ht="21" customHeight="1">
      <c r="A1" s="14" t="s">
        <v>90</v>
      </c>
      <c r="C1" s="10" t="s">
        <v>42</v>
      </c>
      <c r="E1" s="20" t="s">
        <v>88</v>
      </c>
      <c r="F1" s="20"/>
      <c r="G1" s="20"/>
      <c r="H1" s="10"/>
      <c r="I1" s="20" t="s">
        <v>89</v>
      </c>
      <c r="J1" s="20"/>
      <c r="K1" s="20"/>
    </row>
    <row r="2" spans="1:11" ht="52" customHeight="1">
      <c r="B2" s="12"/>
      <c r="C2" s="12" t="s">
        <v>33</v>
      </c>
      <c r="D2" s="11"/>
      <c r="E2" s="12" t="s">
        <v>33</v>
      </c>
      <c r="F2" s="12" t="s">
        <v>86</v>
      </c>
      <c r="G2" s="12" t="s">
        <v>87</v>
      </c>
      <c r="H2" s="11"/>
      <c r="I2" s="12" t="s">
        <v>33</v>
      </c>
      <c r="J2" s="12" t="s">
        <v>86</v>
      </c>
      <c r="K2" s="12" t="s">
        <v>87</v>
      </c>
    </row>
    <row r="3" spans="1:11" ht="21" customHeight="1">
      <c r="B3" s="1" t="s">
        <v>75</v>
      </c>
      <c r="C3" s="9">
        <v>1</v>
      </c>
      <c r="E3" s="7">
        <v>1</v>
      </c>
      <c r="F3" s="9">
        <v>12.0038749638389</v>
      </c>
      <c r="G3" s="9">
        <v>12.945228801131201</v>
      </c>
      <c r="I3" s="7">
        <v>1</v>
      </c>
      <c r="J3" s="9">
        <v>15.0352848053322</v>
      </c>
      <c r="K3" s="9">
        <v>14.062205601786101</v>
      </c>
    </row>
    <row r="4" spans="1:11" ht="21" customHeight="1">
      <c r="B4" s="1" t="s">
        <v>76</v>
      </c>
      <c r="C4" s="9">
        <v>268.37414030272402</v>
      </c>
      <c r="E4" s="7">
        <v>1</v>
      </c>
      <c r="F4" s="9">
        <v>2.00124733663904</v>
      </c>
      <c r="G4" s="9">
        <v>5.0319225732130901</v>
      </c>
      <c r="I4" s="7">
        <v>1</v>
      </c>
      <c r="J4" s="9">
        <v>2.32033027551874</v>
      </c>
      <c r="K4" s="9">
        <v>4.8574148613545498</v>
      </c>
    </row>
    <row r="5" spans="1:11" ht="21" customHeight="1">
      <c r="B5" s="1" t="s">
        <v>77</v>
      </c>
      <c r="C5" s="9">
        <v>372.42754422313999</v>
      </c>
      <c r="E5" s="7">
        <v>1</v>
      </c>
      <c r="F5" s="9">
        <v>4.5047174607462601</v>
      </c>
      <c r="G5" s="9">
        <v>7.1858018561956598</v>
      </c>
      <c r="I5" s="7">
        <v>1</v>
      </c>
      <c r="J5" s="9">
        <v>1.9378250210950001</v>
      </c>
      <c r="K5" s="9">
        <v>13.50215984209</v>
      </c>
    </row>
    <row r="6" spans="1:11" ht="21" customHeight="1">
      <c r="B6" s="1" t="s">
        <v>5</v>
      </c>
      <c r="C6" s="9">
        <v>156.06741423072501</v>
      </c>
      <c r="E6" s="7">
        <v>1</v>
      </c>
      <c r="F6" s="9">
        <v>2.0046799454365498</v>
      </c>
      <c r="G6" s="9">
        <v>7.1078096462530302</v>
      </c>
      <c r="I6" s="7">
        <v>1</v>
      </c>
      <c r="J6" s="9">
        <v>5.0626567800107098</v>
      </c>
      <c r="K6" s="9">
        <v>16.3676125110693</v>
      </c>
    </row>
    <row r="7" spans="1:11" ht="21" customHeight="1">
      <c r="B7" s="1" t="s">
        <v>4</v>
      </c>
      <c r="C7" s="9">
        <v>910.94721607851102</v>
      </c>
      <c r="E7" s="7">
        <v>1</v>
      </c>
      <c r="F7" s="9">
        <v>3.1032316377392002</v>
      </c>
      <c r="G7" s="9">
        <v>10.141989961934</v>
      </c>
      <c r="I7" s="7">
        <v>1</v>
      </c>
      <c r="J7" s="9">
        <v>2.0372181744934097</v>
      </c>
      <c r="K7" s="9">
        <v>11.2227170633104</v>
      </c>
    </row>
    <row r="8" spans="1:11" ht="21" customHeight="1">
      <c r="B8" s="1" t="s">
        <v>3</v>
      </c>
      <c r="C8" s="9">
        <v>42.856688216993199</v>
      </c>
      <c r="E8" s="7">
        <v>1</v>
      </c>
      <c r="F8" s="9">
        <v>2.02852240011048</v>
      </c>
      <c r="G8" s="9">
        <v>8.0021786841858997</v>
      </c>
      <c r="I8" s="7">
        <v>1</v>
      </c>
      <c r="J8" s="9">
        <v>8.4728620678006994</v>
      </c>
      <c r="K8" s="9">
        <v>12.9404970699208</v>
      </c>
    </row>
    <row r="9" spans="1:11" ht="21" customHeight="1">
      <c r="B9" s="1" t="s">
        <v>2</v>
      </c>
      <c r="C9" s="9">
        <v>510.83456359084801</v>
      </c>
      <c r="E9" s="7">
        <v>1</v>
      </c>
      <c r="F9" s="9">
        <v>3.6762522433963598</v>
      </c>
      <c r="G9" s="9">
        <v>6.9988401749509999</v>
      </c>
      <c r="I9" s="7">
        <v>1</v>
      </c>
      <c r="J9" s="9">
        <v>3.4438608584549999</v>
      </c>
      <c r="K9" s="9">
        <v>6.532514937727</v>
      </c>
    </row>
    <row r="10" spans="1:11" ht="21" customHeight="1">
      <c r="B10" s="1" t="s">
        <v>1</v>
      </c>
      <c r="C10" s="9">
        <v>141.17234507343599</v>
      </c>
      <c r="E10" s="7">
        <v>1</v>
      </c>
      <c r="F10" s="9">
        <v>1.16007416332191</v>
      </c>
      <c r="G10" s="9">
        <v>11.402454132759001</v>
      </c>
      <c r="I10" s="7">
        <v>1</v>
      </c>
      <c r="J10" s="9">
        <v>2.3962704472326002</v>
      </c>
      <c r="K10" s="9">
        <v>5.2765931683194296</v>
      </c>
    </row>
    <row r="11" spans="1:11" ht="21" customHeight="1">
      <c r="B11" s="1" t="s">
        <v>0</v>
      </c>
      <c r="C11" s="9">
        <v>30.872177796121399</v>
      </c>
      <c r="E11" s="7">
        <v>1</v>
      </c>
      <c r="F11" s="9">
        <v>6.1362078221334899</v>
      </c>
      <c r="G11" s="9">
        <v>7.2011470807466003</v>
      </c>
      <c r="I11" s="7">
        <v>1</v>
      </c>
      <c r="J11" s="9">
        <v>2.1470614575395999</v>
      </c>
      <c r="K11" s="9">
        <v>3.1168630985228001</v>
      </c>
    </row>
    <row r="12" spans="1:11" ht="21" customHeight="1">
      <c r="B12" s="1" t="s">
        <v>78</v>
      </c>
      <c r="C12" s="9">
        <v>47.446628371415002</v>
      </c>
      <c r="E12" s="7">
        <v>1</v>
      </c>
      <c r="F12" s="9">
        <v>3.0015001938786301</v>
      </c>
      <c r="G12" s="9">
        <v>9.2304074490499506</v>
      </c>
      <c r="I12" s="7">
        <v>1</v>
      </c>
      <c r="J12" s="9">
        <v>1.1814196648900199</v>
      </c>
      <c r="K12" s="9">
        <v>5.6333432907440404</v>
      </c>
    </row>
    <row r="13" spans="1:11" ht="21" customHeight="1">
      <c r="B13" s="1" t="s">
        <v>79</v>
      </c>
      <c r="C13" s="9">
        <v>250.93535318709897</v>
      </c>
      <c r="E13" s="7">
        <v>1</v>
      </c>
      <c r="F13" s="9">
        <v>3.9036966791393501</v>
      </c>
      <c r="G13" s="9">
        <v>5.6656090349594299</v>
      </c>
      <c r="I13" s="7">
        <v>1</v>
      </c>
      <c r="J13" s="9">
        <v>3.84601684158</v>
      </c>
      <c r="K13" s="9">
        <v>5.2505329426229999</v>
      </c>
    </row>
    <row r="14" spans="1:11" ht="21" customHeight="1">
      <c r="B14" s="1" t="s">
        <v>80</v>
      </c>
      <c r="C14" s="9">
        <v>128.64253791352101</v>
      </c>
      <c r="E14" s="7">
        <v>1</v>
      </c>
      <c r="F14" s="9">
        <v>1.2047272829732401</v>
      </c>
      <c r="G14" s="9">
        <v>8.0472987306663502</v>
      </c>
      <c r="I14" s="7">
        <v>1</v>
      </c>
      <c r="J14" s="9">
        <v>1.6108605738486099</v>
      </c>
      <c r="K14" s="9">
        <v>7.9847467389381608</v>
      </c>
    </row>
    <row r="15" spans="1:11" ht="21" customHeight="1">
      <c r="B15" s="1" t="s">
        <v>81</v>
      </c>
      <c r="C15" s="9">
        <v>206.532048665508</v>
      </c>
      <c r="E15" s="7">
        <v>1</v>
      </c>
      <c r="F15" s="9">
        <v>2.2044471369797698</v>
      </c>
      <c r="G15" s="9">
        <v>16.040597991106001</v>
      </c>
      <c r="I15" s="7">
        <v>1</v>
      </c>
      <c r="J15" s="9">
        <v>0.81785582833192805</v>
      </c>
      <c r="K15" s="9">
        <v>3.8858845238052901</v>
      </c>
    </row>
    <row r="16" spans="1:11" ht="21" customHeight="1">
      <c r="B16" s="1" t="s">
        <v>82</v>
      </c>
      <c r="C16" s="9">
        <v>219.847157577958</v>
      </c>
      <c r="E16" s="7">
        <v>1</v>
      </c>
      <c r="F16" s="9">
        <v>5.3067166486144099</v>
      </c>
      <c r="G16" s="9">
        <v>8.2160860643273708</v>
      </c>
      <c r="I16" s="7">
        <v>1</v>
      </c>
      <c r="J16" s="9">
        <v>6.3895720433524001</v>
      </c>
      <c r="K16" s="9">
        <v>13.0778972474447</v>
      </c>
    </row>
    <row r="17" spans="2:11" ht="21" customHeight="1">
      <c r="B17" s="1" t="s">
        <v>83</v>
      </c>
      <c r="C17" s="9">
        <v>133.611798542418</v>
      </c>
      <c r="E17" s="7">
        <v>1</v>
      </c>
      <c r="F17" s="9">
        <v>3.2057027515810002</v>
      </c>
      <c r="G17" s="9">
        <v>6.0175282705685396</v>
      </c>
      <c r="I17" s="7">
        <v>1</v>
      </c>
      <c r="J17" s="9">
        <v>4.9792339322619998</v>
      </c>
      <c r="K17" s="9">
        <v>17.77071494958</v>
      </c>
    </row>
    <row r="18" spans="2:11" ht="21" customHeight="1">
      <c r="B18" s="1" t="s">
        <v>84</v>
      </c>
      <c r="C18" s="9">
        <v>244.324679435695</v>
      </c>
      <c r="E18" s="7">
        <v>1</v>
      </c>
      <c r="F18" s="9">
        <v>1.01158451908132</v>
      </c>
      <c r="G18" s="9">
        <v>7.25463827070097</v>
      </c>
      <c r="I18" s="7">
        <v>1</v>
      </c>
      <c r="J18" s="9">
        <v>8.95321745125141</v>
      </c>
      <c r="K18" s="9">
        <v>13.824687107559599</v>
      </c>
    </row>
    <row r="19" spans="2:11" ht="21" customHeight="1">
      <c r="B19" s="1" t="s">
        <v>85</v>
      </c>
      <c r="C19" s="9">
        <v>130.812097609322</v>
      </c>
      <c r="E19" s="7">
        <v>1</v>
      </c>
      <c r="F19" s="9">
        <v>2.0058716425520702</v>
      </c>
      <c r="G19" s="9">
        <v>4.2734895132350301</v>
      </c>
      <c r="I19" s="7">
        <v>1</v>
      </c>
      <c r="J19" s="9">
        <v>5.3239378862474496</v>
      </c>
      <c r="K19" s="9">
        <v>7.5422223647565003</v>
      </c>
    </row>
  </sheetData>
  <mergeCells count="2">
    <mergeCell ref="E1:G1"/>
    <mergeCell ref="I1:K1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E19D-AD60-7D48-A430-88DC22E3AFF6}">
  <dimension ref="A1:V99"/>
  <sheetViews>
    <sheetView topLeftCell="A83" workbookViewId="0">
      <selection activeCell="Q20" sqref="Q20"/>
    </sheetView>
  </sheetViews>
  <sheetFormatPr baseColWidth="10" defaultColWidth="8.28515625" defaultRowHeight="21" customHeight="1"/>
  <cols>
    <col min="1" max="1" width="10.140625" style="15" customWidth="1"/>
    <col min="2" max="3" width="5.5703125" style="1" customWidth="1"/>
    <col min="4" max="7" width="9.140625" style="1" customWidth="1"/>
    <col min="8" max="8" width="2.7109375" style="1" customWidth="1"/>
    <col min="9" max="12" width="9.140625" style="1" customWidth="1"/>
    <col min="13" max="13" width="2.28515625" style="1" customWidth="1"/>
    <col min="14" max="17" width="9.140625" style="1" customWidth="1"/>
    <col min="18" max="18" width="1.7109375" style="1" customWidth="1"/>
    <col min="19" max="22" width="9.140625" style="1" customWidth="1"/>
    <col min="23" max="16384" width="8.28515625" style="1"/>
  </cols>
  <sheetData>
    <row r="1" spans="1:22" ht="21" customHeight="1">
      <c r="A1" s="14" t="s">
        <v>17</v>
      </c>
    </row>
    <row r="2" spans="1:22" ht="21" customHeight="1">
      <c r="D2" s="21" t="s">
        <v>99</v>
      </c>
      <c r="E2" s="21"/>
      <c r="F2" s="21"/>
      <c r="G2" s="21"/>
      <c r="I2" s="21" t="s">
        <v>100</v>
      </c>
      <c r="J2" s="21"/>
      <c r="K2" s="21"/>
      <c r="L2" s="21"/>
      <c r="N2" s="21" t="s">
        <v>101</v>
      </c>
      <c r="O2" s="21"/>
      <c r="P2" s="21"/>
      <c r="Q2" s="21"/>
      <c r="S2" s="21" t="s">
        <v>43</v>
      </c>
      <c r="T2" s="21"/>
      <c r="U2" s="21"/>
      <c r="V2" s="21"/>
    </row>
    <row r="3" spans="1:22" ht="21" customHeight="1">
      <c r="B3" s="11"/>
      <c r="C3" s="12"/>
      <c r="D3" s="11">
        <v>15</v>
      </c>
      <c r="E3" s="11">
        <v>20</v>
      </c>
      <c r="F3" s="11">
        <v>28</v>
      </c>
      <c r="G3" s="11">
        <v>34</v>
      </c>
      <c r="H3" s="11"/>
      <c r="I3" s="11">
        <v>15</v>
      </c>
      <c r="J3" s="11">
        <v>20</v>
      </c>
      <c r="K3" s="11">
        <v>28</v>
      </c>
      <c r="L3" s="11">
        <v>34</v>
      </c>
      <c r="M3" s="11"/>
      <c r="N3" s="11">
        <v>15</v>
      </c>
      <c r="O3" s="11">
        <v>20</v>
      </c>
      <c r="P3" s="11">
        <v>28</v>
      </c>
      <c r="Q3" s="11">
        <v>34</v>
      </c>
      <c r="R3" s="11"/>
      <c r="S3" s="11">
        <v>15</v>
      </c>
      <c r="T3" s="11">
        <v>20</v>
      </c>
      <c r="U3" s="11">
        <v>28</v>
      </c>
      <c r="V3" s="11">
        <v>34</v>
      </c>
    </row>
    <row r="4" spans="1:22" ht="21" customHeight="1">
      <c r="B4" s="1">
        <v>1</v>
      </c>
      <c r="C4" s="1" t="s">
        <v>91</v>
      </c>
      <c r="D4" s="7">
        <v>17562.182000000001</v>
      </c>
      <c r="E4" s="7">
        <v>73296.709999999992</v>
      </c>
      <c r="F4" s="7">
        <v>410026.15</v>
      </c>
      <c r="G4" s="7">
        <v>1632847.5</v>
      </c>
      <c r="H4" s="7"/>
      <c r="I4" s="7">
        <v>31931.240000000005</v>
      </c>
      <c r="J4" s="7">
        <v>277946.93</v>
      </c>
      <c r="K4" s="7">
        <v>2891954.35</v>
      </c>
      <c r="L4" s="7">
        <v>20319879.999999996</v>
      </c>
      <c r="M4" s="7"/>
      <c r="N4" s="7">
        <v>17417.04</v>
      </c>
      <c r="O4" s="7">
        <v>66765.319999999992</v>
      </c>
      <c r="P4" s="7">
        <v>344712.25000000006</v>
      </c>
      <c r="Q4" s="7">
        <v>2050130.7500000002</v>
      </c>
      <c r="R4" s="7"/>
      <c r="S4" s="7">
        <v>21771.300000000003</v>
      </c>
      <c r="T4" s="7">
        <v>82005.23000000001</v>
      </c>
      <c r="U4" s="7">
        <v>475340.05000000005</v>
      </c>
      <c r="V4" s="7">
        <v>2594413.2500000005</v>
      </c>
    </row>
    <row r="5" spans="1:22" ht="21" customHeight="1">
      <c r="B5" s="1">
        <v>1</v>
      </c>
      <c r="C5" s="1" t="s">
        <v>92</v>
      </c>
      <c r="D5" s="7">
        <v>8998.8040000000019</v>
      </c>
      <c r="E5" s="7">
        <v>44268.310000000012</v>
      </c>
      <c r="F5" s="7">
        <v>224970.10000000003</v>
      </c>
      <c r="G5" s="7">
        <v>544282.50000000023</v>
      </c>
      <c r="H5" s="7"/>
      <c r="I5" s="7">
        <v>22497.009999999995</v>
      </c>
      <c r="J5" s="7">
        <v>146593.42000000001</v>
      </c>
      <c r="K5" s="7">
        <v>2547242.1</v>
      </c>
      <c r="L5" s="7">
        <v>14604913.750000002</v>
      </c>
      <c r="M5" s="7"/>
      <c r="N5" s="7">
        <v>11756.501999999997</v>
      </c>
      <c r="O5" s="7">
        <v>53702.540000000015</v>
      </c>
      <c r="P5" s="7">
        <v>214084.45000000007</v>
      </c>
      <c r="Q5" s="7">
        <v>1106707.7500000002</v>
      </c>
      <c r="R5" s="7"/>
      <c r="S5" s="7">
        <v>28157.548000000003</v>
      </c>
      <c r="T5" s="7">
        <v>375917.78</v>
      </c>
      <c r="U5" s="7">
        <v>1516733.9</v>
      </c>
      <c r="V5" s="7">
        <v>19848168.5</v>
      </c>
    </row>
    <row r="6" spans="1:22" ht="21" customHeight="1">
      <c r="B6" s="1">
        <v>1</v>
      </c>
      <c r="C6" s="1" t="s">
        <v>93</v>
      </c>
      <c r="D6" s="7">
        <v>8563.3780000000024</v>
      </c>
      <c r="E6" s="7">
        <v>49348.280000000013</v>
      </c>
      <c r="F6" s="7">
        <v>232227.20000000004</v>
      </c>
      <c r="G6" s="7">
        <v>580567.99999999977</v>
      </c>
      <c r="H6" s="7"/>
      <c r="I6" s="7">
        <v>36140.358</v>
      </c>
      <c r="J6" s="7">
        <v>333100.8899999999</v>
      </c>
      <c r="K6" s="7">
        <v>2318643.4500000002</v>
      </c>
      <c r="L6" s="7">
        <v>21916441.999999996</v>
      </c>
      <c r="M6" s="7"/>
      <c r="N6" s="7">
        <v>12046.785999999996</v>
      </c>
      <c r="O6" s="7">
        <v>64588.189999999988</v>
      </c>
      <c r="P6" s="7">
        <v>279398.34999999998</v>
      </c>
      <c r="Q6" s="7">
        <v>1433277.2499999993</v>
      </c>
      <c r="R6" s="7"/>
      <c r="S6" s="7">
        <v>11030.792000000003</v>
      </c>
      <c r="T6" s="7">
        <v>44994.020000000011</v>
      </c>
      <c r="U6" s="7">
        <v>177798.95</v>
      </c>
      <c r="V6" s="7">
        <v>1306278.0000000005</v>
      </c>
    </row>
    <row r="7" spans="1:22" ht="21" customHeight="1">
      <c r="B7" s="1">
        <v>1</v>
      </c>
      <c r="C7" s="1" t="s">
        <v>94</v>
      </c>
      <c r="D7" s="7">
        <v>10305.081999999999</v>
      </c>
      <c r="E7" s="7">
        <v>55879.67</v>
      </c>
      <c r="F7" s="7">
        <v>264884.15000000002</v>
      </c>
      <c r="G7" s="7">
        <v>1106707.7499999998</v>
      </c>
      <c r="H7" s="7"/>
      <c r="I7" s="7">
        <v>22351.868000000002</v>
      </c>
      <c r="J7" s="7">
        <v>182878.91999999998</v>
      </c>
      <c r="K7" s="7">
        <v>2714155.4000000004</v>
      </c>
      <c r="L7" s="7">
        <v>17054185</v>
      </c>
      <c r="M7" s="7"/>
      <c r="N7" s="7">
        <v>13207.921999999997</v>
      </c>
      <c r="O7" s="7">
        <v>58056.800000000003</v>
      </c>
      <c r="P7" s="7">
        <v>264884.15000000002</v>
      </c>
      <c r="Q7" s="7">
        <v>1360706.2499999995</v>
      </c>
      <c r="R7" s="7"/>
      <c r="S7" s="7">
        <v>14078.773999999998</v>
      </c>
      <c r="T7" s="7">
        <v>361403.57999999996</v>
      </c>
      <c r="U7" s="7">
        <v>1614704.75</v>
      </c>
      <c r="V7" s="7">
        <v>23222720</v>
      </c>
    </row>
    <row r="8" spans="1:22" ht="21" customHeight="1">
      <c r="B8" s="1">
        <v>1</v>
      </c>
      <c r="C8" s="1" t="s">
        <v>95</v>
      </c>
      <c r="D8" s="7">
        <v>11611.36</v>
      </c>
      <c r="E8" s="7">
        <v>60233.93</v>
      </c>
      <c r="F8" s="7">
        <v>279398.34999999998</v>
      </c>
      <c r="G8" s="7">
        <v>1306278.0000000005</v>
      </c>
      <c r="H8" s="7"/>
      <c r="I8" s="7">
        <v>30334.678000000004</v>
      </c>
      <c r="J8" s="7">
        <v>306249.62</v>
      </c>
      <c r="K8" s="7">
        <v>2300500.7000000007</v>
      </c>
      <c r="L8" s="7">
        <v>15911191.750000002</v>
      </c>
      <c r="M8" s="7"/>
      <c r="N8" s="7">
        <v>12917.638000000001</v>
      </c>
      <c r="O8" s="7">
        <v>57331.090000000004</v>
      </c>
      <c r="P8" s="7">
        <v>275769.8</v>
      </c>
      <c r="Q8" s="7">
        <v>1451420</v>
      </c>
      <c r="R8" s="7"/>
      <c r="S8" s="7">
        <v>13498.205999999998</v>
      </c>
      <c r="T8" s="7">
        <v>55153.96</v>
      </c>
      <c r="U8" s="7">
        <v>250369.94999999998</v>
      </c>
      <c r="V8" s="7">
        <v>1469562.75</v>
      </c>
    </row>
    <row r="9" spans="1:22" ht="21" customHeight="1">
      <c r="B9" s="1">
        <v>1</v>
      </c>
      <c r="C9" s="1" t="s">
        <v>96</v>
      </c>
      <c r="D9" s="7">
        <v>10885.65</v>
      </c>
      <c r="E9" s="7">
        <v>55879.67</v>
      </c>
      <c r="F9" s="7">
        <v>264884.15000000002</v>
      </c>
      <c r="G9" s="7">
        <v>1251849.7499999998</v>
      </c>
      <c r="H9" s="7"/>
      <c r="I9" s="7">
        <v>19449.028000000002</v>
      </c>
      <c r="J9" s="7">
        <v>159656.20000000001</v>
      </c>
      <c r="K9" s="7">
        <v>2616184.5499999998</v>
      </c>
      <c r="L9" s="7">
        <v>19449028</v>
      </c>
      <c r="M9" s="7"/>
      <c r="N9" s="7">
        <v>12337.070000000002</v>
      </c>
      <c r="O9" s="7">
        <v>54428.25</v>
      </c>
      <c r="P9" s="7">
        <v>268512.7</v>
      </c>
      <c r="Q9" s="7">
        <v>1560276.4999999998</v>
      </c>
      <c r="R9" s="7"/>
      <c r="S9" s="7">
        <v>13207.921999999997</v>
      </c>
      <c r="T9" s="7">
        <v>53702.54</v>
      </c>
      <c r="U9" s="7">
        <v>232227.19999999995</v>
      </c>
      <c r="V9" s="7">
        <v>1415134.5</v>
      </c>
    </row>
    <row r="10" spans="1:22" ht="21" customHeight="1">
      <c r="B10" s="1">
        <v>1</v>
      </c>
      <c r="C10" s="1" t="s">
        <v>97</v>
      </c>
      <c r="D10" s="7">
        <v>10014.797999999999</v>
      </c>
      <c r="E10" s="7">
        <v>66039.609999999986</v>
      </c>
      <c r="F10" s="7">
        <v>297541.09999999998</v>
      </c>
      <c r="G10" s="7">
        <v>1505848.25</v>
      </c>
      <c r="H10" s="7"/>
      <c r="I10" s="7">
        <v>32656.949999999997</v>
      </c>
      <c r="J10" s="7">
        <v>293912.55</v>
      </c>
      <c r="K10" s="7">
        <v>3519693.5000000005</v>
      </c>
      <c r="L10" s="7">
        <v>26941983.75</v>
      </c>
      <c r="M10" s="7"/>
      <c r="N10" s="7">
        <v>10885.65</v>
      </c>
      <c r="O10" s="7">
        <v>48622.569999999992</v>
      </c>
      <c r="P10" s="7">
        <v>239484.29999999993</v>
      </c>
      <c r="Q10" s="7">
        <v>1560276.5000000002</v>
      </c>
      <c r="R10" s="7"/>
      <c r="S10" s="7">
        <v>14369.057999999999</v>
      </c>
      <c r="T10" s="7">
        <v>76199.55</v>
      </c>
      <c r="U10" s="7">
        <v>348340.79999999993</v>
      </c>
      <c r="V10" s="7">
        <v>2086416.2500000002</v>
      </c>
    </row>
    <row r="11" spans="1:22" ht="21" customHeight="1">
      <c r="B11" s="1">
        <v>1</v>
      </c>
      <c r="C11" s="1" t="s">
        <v>98</v>
      </c>
      <c r="D11" s="7">
        <v>7982.8100000000013</v>
      </c>
      <c r="E11" s="7">
        <v>37011.21</v>
      </c>
      <c r="F11" s="7">
        <v>174170.4</v>
      </c>
      <c r="G11" s="7">
        <v>1215564.2500000005</v>
      </c>
      <c r="H11" s="7"/>
      <c r="I11" s="7">
        <v>16546.188000000002</v>
      </c>
      <c r="J11" s="7">
        <v>122644.98999999998</v>
      </c>
      <c r="K11" s="7">
        <v>1832417.7500000002</v>
      </c>
      <c r="L11" s="7">
        <v>17888751.500000004</v>
      </c>
      <c r="M11" s="7"/>
      <c r="N11" s="7">
        <v>7692.5260000000007</v>
      </c>
      <c r="O11" s="7">
        <v>31931.239999999998</v>
      </c>
      <c r="P11" s="7">
        <v>141513.44999999995</v>
      </c>
      <c r="Q11" s="7">
        <v>1342563.5</v>
      </c>
      <c r="R11" s="7"/>
      <c r="S11" s="7">
        <v>11756.502</v>
      </c>
      <c r="T11" s="7">
        <v>67491.03</v>
      </c>
      <c r="U11" s="7">
        <v>359226.44999999995</v>
      </c>
      <c r="V11" s="7">
        <v>1360706.25</v>
      </c>
    </row>
    <row r="12" spans="1:22" ht="21" customHeight="1">
      <c r="B12" s="1">
        <v>2</v>
      </c>
      <c r="C12" s="1" t="s">
        <v>91</v>
      </c>
      <c r="D12" s="7">
        <v>15965.62</v>
      </c>
      <c r="E12" s="7">
        <v>59508.219999999987</v>
      </c>
      <c r="F12" s="7">
        <v>348340.79999999993</v>
      </c>
      <c r="G12" s="7">
        <v>20446879.25</v>
      </c>
      <c r="H12" s="7"/>
      <c r="I12" s="7">
        <v>17707.324000000001</v>
      </c>
      <c r="J12" s="7">
        <v>58782.51</v>
      </c>
      <c r="K12" s="7">
        <v>540653.95000000007</v>
      </c>
      <c r="L12" s="7">
        <v>4571973</v>
      </c>
      <c r="M12" s="7"/>
      <c r="N12" s="7">
        <v>17271.898000000001</v>
      </c>
      <c r="O12" s="7">
        <v>77650.97</v>
      </c>
      <c r="P12" s="7">
        <v>330198.05000000005</v>
      </c>
      <c r="Q12" s="7">
        <v>2122701.75</v>
      </c>
      <c r="R12" s="7"/>
      <c r="S12" s="7">
        <v>26560.986000000001</v>
      </c>
      <c r="T12" s="7">
        <v>111759.34000000001</v>
      </c>
      <c r="U12" s="7">
        <v>1415134.5</v>
      </c>
      <c r="V12" s="7">
        <v>12119357</v>
      </c>
    </row>
    <row r="13" spans="1:22" ht="21" customHeight="1">
      <c r="B13" s="1">
        <v>2</v>
      </c>
      <c r="C13" s="1" t="s">
        <v>92</v>
      </c>
      <c r="D13" s="7">
        <v>10305.082000000004</v>
      </c>
      <c r="E13" s="7">
        <v>37736.920000000006</v>
      </c>
      <c r="F13" s="7">
        <v>185056.05000000002</v>
      </c>
      <c r="G13" s="7">
        <v>1015994.0000000001</v>
      </c>
      <c r="H13" s="7"/>
      <c r="I13" s="7">
        <v>24383.855999999996</v>
      </c>
      <c r="J13" s="7">
        <v>253272.78999999998</v>
      </c>
      <c r="K13" s="7">
        <v>3646692.75</v>
      </c>
      <c r="L13" s="7">
        <v>24438284.249999996</v>
      </c>
      <c r="M13" s="7"/>
      <c r="N13" s="7">
        <v>9724.5139999999992</v>
      </c>
      <c r="O13" s="7">
        <v>42816.890000000014</v>
      </c>
      <c r="P13" s="7">
        <v>199570.25000000003</v>
      </c>
      <c r="Q13" s="7">
        <v>1106707.7499999998</v>
      </c>
      <c r="R13" s="7"/>
      <c r="S13" s="7">
        <v>17707.323999999997</v>
      </c>
      <c r="T13" s="7">
        <v>201021.66999999998</v>
      </c>
      <c r="U13" s="7">
        <v>1335306.4000000001</v>
      </c>
      <c r="V13" s="7">
        <v>6930530.5</v>
      </c>
    </row>
    <row r="14" spans="1:22" ht="21" customHeight="1">
      <c r="B14" s="1">
        <v>2</v>
      </c>
      <c r="C14" s="1" t="s">
        <v>93</v>
      </c>
      <c r="D14" s="7">
        <v>7402.2420000000002</v>
      </c>
      <c r="E14" s="7">
        <v>52976.83</v>
      </c>
      <c r="F14" s="7">
        <v>206827.35000000003</v>
      </c>
      <c r="G14" s="7">
        <v>1179278.7499999998</v>
      </c>
      <c r="H14" s="7"/>
      <c r="I14" s="7">
        <v>20900.448000000004</v>
      </c>
      <c r="J14" s="7">
        <v>92165.17</v>
      </c>
      <c r="K14" s="7">
        <v>1592933.4499999995</v>
      </c>
      <c r="L14" s="7">
        <v>16056333.749999998</v>
      </c>
      <c r="M14" s="7"/>
      <c r="N14" s="7">
        <v>11030.792000000003</v>
      </c>
      <c r="O14" s="7">
        <v>52251.119999999995</v>
      </c>
      <c r="P14" s="7">
        <v>224970.10000000003</v>
      </c>
      <c r="Q14" s="7">
        <v>1179278.7499999998</v>
      </c>
      <c r="R14" s="7"/>
      <c r="S14" s="7">
        <v>11030.791999999996</v>
      </c>
      <c r="T14" s="7">
        <v>43542.600000000013</v>
      </c>
      <c r="U14" s="7">
        <v>181427.5</v>
      </c>
      <c r="V14" s="7">
        <v>1124850.4999999998</v>
      </c>
    </row>
    <row r="15" spans="1:22" ht="21" customHeight="1">
      <c r="B15" s="1">
        <v>2</v>
      </c>
      <c r="C15" s="1" t="s">
        <v>94</v>
      </c>
      <c r="D15" s="7">
        <v>9289.0880000000016</v>
      </c>
      <c r="E15" s="7">
        <v>39188.340000000004</v>
      </c>
      <c r="F15" s="7">
        <v>177798.95</v>
      </c>
      <c r="G15" s="7">
        <v>1142993.2500000002</v>
      </c>
      <c r="H15" s="7"/>
      <c r="I15" s="7">
        <v>23658.145999999997</v>
      </c>
      <c r="J15" s="7">
        <v>191587.44000000003</v>
      </c>
      <c r="K15" s="7">
        <v>2920982.7500000005</v>
      </c>
      <c r="L15" s="7">
        <v>18269749.249999996</v>
      </c>
      <c r="M15" s="7"/>
      <c r="N15" s="7">
        <v>11756.501999999997</v>
      </c>
      <c r="O15" s="7">
        <v>64588.189999999988</v>
      </c>
      <c r="P15" s="7">
        <v>283026.90000000014</v>
      </c>
      <c r="Q15" s="7">
        <v>1324420.75</v>
      </c>
      <c r="R15" s="7"/>
      <c r="S15" s="7">
        <v>22061.584000000003</v>
      </c>
      <c r="T15" s="7">
        <v>231501.49000000002</v>
      </c>
      <c r="U15" s="7">
        <v>1596562</v>
      </c>
      <c r="V15" s="7">
        <v>3537836.2500000005</v>
      </c>
    </row>
    <row r="16" spans="1:22" ht="21" customHeight="1">
      <c r="B16" s="1">
        <v>2</v>
      </c>
      <c r="C16" s="1" t="s">
        <v>95</v>
      </c>
      <c r="D16" s="7">
        <v>11466.218000000001</v>
      </c>
      <c r="E16" s="7">
        <v>51525.409999999989</v>
      </c>
      <c r="F16" s="7">
        <v>246741.39999999997</v>
      </c>
      <c r="G16" s="7">
        <v>1142993.2499999998</v>
      </c>
      <c r="H16" s="7"/>
      <c r="I16" s="7">
        <v>18142.749999999996</v>
      </c>
      <c r="J16" s="7">
        <v>119016.43999999999</v>
      </c>
      <c r="K16" s="7">
        <v>2155358.7000000002</v>
      </c>
      <c r="L16" s="7">
        <v>17308183.500000004</v>
      </c>
      <c r="M16" s="7"/>
      <c r="N16" s="7">
        <v>17417.039999999997</v>
      </c>
      <c r="O16" s="7">
        <v>179250.37</v>
      </c>
      <c r="P16" s="7">
        <v>1393363.2</v>
      </c>
      <c r="Q16" s="7">
        <v>10595366.000000002</v>
      </c>
      <c r="R16" s="7"/>
      <c r="S16" s="7">
        <v>25254.707999999999</v>
      </c>
      <c r="T16" s="7">
        <v>321489.52999999991</v>
      </c>
      <c r="U16" s="7">
        <v>1680018.6499999997</v>
      </c>
      <c r="V16" s="7">
        <v>18070178.999999996</v>
      </c>
    </row>
    <row r="17" spans="2:22" ht="21" customHeight="1">
      <c r="B17" s="1">
        <v>2</v>
      </c>
      <c r="C17" s="1" t="s">
        <v>96</v>
      </c>
      <c r="D17" s="7">
        <v>10305.081999999999</v>
      </c>
      <c r="E17" s="7">
        <v>50799.7</v>
      </c>
      <c r="F17" s="7">
        <v>246741.39999999997</v>
      </c>
      <c r="G17" s="7">
        <v>1269992.4999999998</v>
      </c>
      <c r="H17" s="7"/>
      <c r="I17" s="7">
        <v>24964.423999999999</v>
      </c>
      <c r="J17" s="7">
        <v>133530.64000000001</v>
      </c>
      <c r="K17" s="7">
        <v>1629218.9499999997</v>
      </c>
      <c r="L17" s="7">
        <v>11937929.5</v>
      </c>
      <c r="M17" s="7"/>
      <c r="N17" s="7">
        <v>10595.366</v>
      </c>
      <c r="O17" s="7">
        <v>48622.569999999992</v>
      </c>
      <c r="P17" s="7">
        <v>239484.29999999993</v>
      </c>
      <c r="Q17" s="7">
        <v>1324420.75</v>
      </c>
      <c r="R17" s="7"/>
      <c r="S17" s="7">
        <v>13353.063999999998</v>
      </c>
      <c r="T17" s="7">
        <v>92165.17</v>
      </c>
      <c r="U17" s="7">
        <v>859966.34999999986</v>
      </c>
      <c r="V17" s="7">
        <v>10649794.249999998</v>
      </c>
    </row>
    <row r="18" spans="2:22" ht="21" customHeight="1">
      <c r="B18" s="1">
        <v>2</v>
      </c>
      <c r="C18" s="1" t="s">
        <v>97</v>
      </c>
      <c r="D18" s="7">
        <v>9434.2299999999977</v>
      </c>
      <c r="E18" s="7">
        <v>49348.28</v>
      </c>
      <c r="F18" s="7">
        <v>217712.99999999991</v>
      </c>
      <c r="G18" s="7">
        <v>1233706.9999999998</v>
      </c>
      <c r="H18" s="7"/>
      <c r="I18" s="7">
        <v>30624.962000000003</v>
      </c>
      <c r="J18" s="7">
        <v>330198.04999999993</v>
      </c>
      <c r="K18" s="7">
        <v>3541464.8000000003</v>
      </c>
      <c r="L18" s="7">
        <v>27631408.249999996</v>
      </c>
      <c r="M18" s="7"/>
      <c r="N18" s="7">
        <v>10885.65</v>
      </c>
      <c r="O18" s="7">
        <v>48622.569999999992</v>
      </c>
      <c r="P18" s="7">
        <v>217712.99999999991</v>
      </c>
      <c r="Q18" s="7">
        <v>1197421.4999999998</v>
      </c>
      <c r="R18" s="7"/>
      <c r="S18" s="7">
        <v>11466.218000000001</v>
      </c>
      <c r="T18" s="7">
        <v>50799.7</v>
      </c>
      <c r="U18" s="7">
        <v>471711.5</v>
      </c>
      <c r="V18" s="7">
        <v>4952970.75</v>
      </c>
    </row>
    <row r="19" spans="2:22" ht="21" customHeight="1">
      <c r="B19" s="1">
        <v>2</v>
      </c>
      <c r="C19" s="1" t="s">
        <v>98</v>
      </c>
      <c r="D19" s="7">
        <v>8708.5200000000023</v>
      </c>
      <c r="E19" s="7">
        <v>52251.120000000017</v>
      </c>
      <c r="F19" s="7">
        <v>141513.45000000004</v>
      </c>
      <c r="G19" s="7">
        <v>1179278.7499999998</v>
      </c>
      <c r="H19" s="7"/>
      <c r="I19" s="7">
        <v>18723.317999999999</v>
      </c>
      <c r="J19" s="7">
        <v>133530.64000000001</v>
      </c>
      <c r="K19" s="7">
        <v>2409357.2000000002</v>
      </c>
      <c r="L19" s="7">
        <v>15076625.25</v>
      </c>
      <c r="M19" s="7"/>
      <c r="N19" s="7">
        <v>6966.8159999999998</v>
      </c>
      <c r="O19" s="7">
        <v>30479.819999999996</v>
      </c>
      <c r="P19" s="7">
        <v>130627.79999999996</v>
      </c>
      <c r="Q19" s="7">
        <v>1179278.7499999998</v>
      </c>
      <c r="R19" s="7"/>
      <c r="S19" s="7">
        <v>14949.625999999998</v>
      </c>
      <c r="T19" s="7">
        <v>73296.709999999992</v>
      </c>
      <c r="U19" s="7">
        <v>199570.25000000003</v>
      </c>
      <c r="V19" s="7">
        <v>1052279.4999999995</v>
      </c>
    </row>
    <row r="20" spans="2:22" ht="21" customHeight="1">
      <c r="B20" s="1">
        <v>3</v>
      </c>
      <c r="C20" s="1" t="s">
        <v>91</v>
      </c>
      <c r="D20" s="7">
        <v>16981.614000000001</v>
      </c>
      <c r="E20" s="7">
        <v>94342.299999999988</v>
      </c>
      <c r="F20" s="7">
        <v>326569.5</v>
      </c>
      <c r="G20" s="7">
        <v>2939125.4999999995</v>
      </c>
      <c r="H20" s="7"/>
      <c r="I20" s="7">
        <v>30044.394000000004</v>
      </c>
      <c r="J20" s="7">
        <v>150947.68000000002</v>
      </c>
      <c r="K20" s="7">
        <v>2039245.0999999996</v>
      </c>
      <c r="L20" s="7">
        <v>17943179.75</v>
      </c>
      <c r="M20" s="7"/>
      <c r="N20" s="7">
        <v>16691.330000000002</v>
      </c>
      <c r="O20" s="7">
        <v>49348.28</v>
      </c>
      <c r="P20" s="7">
        <v>326569.5</v>
      </c>
      <c r="Q20" s="7">
        <v>2031988</v>
      </c>
      <c r="R20" s="7"/>
      <c r="S20" s="7">
        <v>30334.678000000004</v>
      </c>
      <c r="T20" s="7">
        <v>521785.49</v>
      </c>
      <c r="U20" s="7">
        <v>609596.39999999991</v>
      </c>
      <c r="V20" s="7">
        <v>3120553</v>
      </c>
    </row>
    <row r="21" spans="2:22" ht="21" customHeight="1">
      <c r="B21" s="1">
        <v>3</v>
      </c>
      <c r="C21" s="1" t="s">
        <v>92</v>
      </c>
      <c r="D21" s="7">
        <v>7692.5260000000007</v>
      </c>
      <c r="E21" s="7">
        <v>52251.119999999995</v>
      </c>
      <c r="F21" s="7">
        <v>166913.30000000002</v>
      </c>
      <c r="G21" s="7">
        <v>1687275.7499999998</v>
      </c>
      <c r="H21" s="7"/>
      <c r="I21" s="7">
        <v>22642.152000000006</v>
      </c>
      <c r="J21" s="7">
        <v>104502.24000000002</v>
      </c>
      <c r="K21" s="7">
        <v>555168.14999999991</v>
      </c>
      <c r="L21" s="7">
        <v>6295534.25</v>
      </c>
      <c r="M21" s="7"/>
      <c r="N21" s="7">
        <v>8998.8039999999983</v>
      </c>
      <c r="O21" s="7">
        <v>37736.920000000006</v>
      </c>
      <c r="P21" s="7">
        <v>217712.99999999991</v>
      </c>
      <c r="Q21" s="7">
        <v>943423.00000000012</v>
      </c>
      <c r="R21" s="7"/>
      <c r="S21" s="7">
        <v>17707.324000000001</v>
      </c>
      <c r="T21" s="7">
        <v>253272.78999999998</v>
      </c>
      <c r="U21" s="7">
        <v>1629218.95</v>
      </c>
      <c r="V21" s="7">
        <v>7855810.7499999981</v>
      </c>
    </row>
    <row r="22" spans="2:22" ht="21" customHeight="1">
      <c r="B22" s="1">
        <v>3</v>
      </c>
      <c r="C22" s="1" t="s">
        <v>93</v>
      </c>
      <c r="D22" s="7">
        <v>9434.2299999999977</v>
      </c>
      <c r="E22" s="7">
        <v>44994.01999999999</v>
      </c>
      <c r="F22" s="7">
        <v>210455.89999999994</v>
      </c>
      <c r="G22" s="7">
        <v>1723561.2499999998</v>
      </c>
      <c r="H22" s="7"/>
      <c r="I22" s="7">
        <v>20174.738000000001</v>
      </c>
      <c r="J22" s="7">
        <v>165461.87999999998</v>
      </c>
      <c r="K22" s="7">
        <v>2964525.35</v>
      </c>
      <c r="L22" s="7">
        <v>20174737.999999996</v>
      </c>
      <c r="M22" s="7"/>
      <c r="N22" s="7">
        <v>9869.655999999999</v>
      </c>
      <c r="O22" s="7">
        <v>46445.439999999988</v>
      </c>
      <c r="P22" s="7">
        <v>210455.89999999994</v>
      </c>
      <c r="Q22" s="7">
        <v>997851.24999999965</v>
      </c>
      <c r="R22" s="7"/>
      <c r="S22" s="7">
        <v>12482.212000000001</v>
      </c>
      <c r="T22" s="7">
        <v>74748.12999999999</v>
      </c>
      <c r="U22" s="7">
        <v>1807017.9000000004</v>
      </c>
      <c r="V22" s="7">
        <v>10994506.500000002</v>
      </c>
    </row>
    <row r="23" spans="2:22" ht="21" customHeight="1">
      <c r="B23" s="1">
        <v>3</v>
      </c>
      <c r="C23" s="1" t="s">
        <v>94</v>
      </c>
      <c r="D23" s="7">
        <v>10305.082000000004</v>
      </c>
      <c r="E23" s="7">
        <v>52976.83</v>
      </c>
      <c r="F23" s="7">
        <v>214084.44999999992</v>
      </c>
      <c r="G23" s="7">
        <v>1832417.7499999998</v>
      </c>
      <c r="H23" s="7"/>
      <c r="I23" s="7">
        <v>19013.602000000003</v>
      </c>
      <c r="J23" s="7">
        <v>150947.68000000002</v>
      </c>
      <c r="K23" s="7">
        <v>1719932.7000000002</v>
      </c>
      <c r="L23" s="7">
        <v>14858912.250000002</v>
      </c>
      <c r="M23" s="7"/>
      <c r="N23" s="7">
        <v>10159.939999999999</v>
      </c>
      <c r="O23" s="7">
        <v>45719.729999999989</v>
      </c>
      <c r="P23" s="7">
        <v>210455.90000000002</v>
      </c>
      <c r="Q23" s="7">
        <v>997851.24999999965</v>
      </c>
      <c r="R23" s="7"/>
      <c r="S23" s="7">
        <v>13788.489999999998</v>
      </c>
      <c r="T23" s="7">
        <v>66765.319999999992</v>
      </c>
      <c r="U23" s="7">
        <v>253998.49999999997</v>
      </c>
      <c r="V23" s="7">
        <v>1106707.7499999998</v>
      </c>
    </row>
    <row r="24" spans="2:22" ht="21" customHeight="1">
      <c r="B24" s="1">
        <v>3</v>
      </c>
      <c r="C24" s="1" t="s">
        <v>95</v>
      </c>
      <c r="D24" s="7">
        <v>11466.218000000001</v>
      </c>
      <c r="E24" s="7">
        <v>50073.989999999991</v>
      </c>
      <c r="F24" s="7">
        <v>224970.09999999995</v>
      </c>
      <c r="G24" s="7">
        <v>1687275.7499999998</v>
      </c>
      <c r="H24" s="7"/>
      <c r="I24" s="7">
        <v>19158.744000000002</v>
      </c>
      <c r="J24" s="7">
        <v>86359.489999999991</v>
      </c>
      <c r="K24" s="7">
        <v>1672761.5499999996</v>
      </c>
      <c r="L24" s="7">
        <v>11194076.750000002</v>
      </c>
      <c r="M24" s="7"/>
      <c r="N24" s="7">
        <v>9869.655999999999</v>
      </c>
      <c r="O24" s="7">
        <v>43542.599999999984</v>
      </c>
      <c r="P24" s="7">
        <v>210455.89999999994</v>
      </c>
      <c r="Q24" s="7">
        <v>834566.5</v>
      </c>
      <c r="R24" s="7"/>
      <c r="S24" s="7">
        <v>16546.188000000002</v>
      </c>
      <c r="T24" s="7">
        <v>119016.43999999999</v>
      </c>
      <c r="U24" s="7">
        <v>2184387.1</v>
      </c>
      <c r="V24" s="7">
        <v>10976363.75</v>
      </c>
    </row>
    <row r="25" spans="2:22" ht="21" customHeight="1">
      <c r="B25" s="1">
        <v>3</v>
      </c>
      <c r="C25" s="1" t="s">
        <v>96</v>
      </c>
      <c r="D25" s="7">
        <v>10885.650000000003</v>
      </c>
      <c r="E25" s="7">
        <v>46445.439999999988</v>
      </c>
      <c r="F25" s="7">
        <v>217712.99999999991</v>
      </c>
      <c r="G25" s="7">
        <v>1850560.4999999998</v>
      </c>
      <c r="H25" s="7"/>
      <c r="I25" s="7">
        <v>21916.442000000003</v>
      </c>
      <c r="J25" s="7">
        <v>62411.05999999999</v>
      </c>
      <c r="K25" s="7">
        <v>366483.55</v>
      </c>
      <c r="L25" s="7">
        <v>3392694.25</v>
      </c>
      <c r="M25" s="7"/>
      <c r="N25" s="7">
        <v>9724.5139999999992</v>
      </c>
      <c r="O25" s="7">
        <v>43542.599999999984</v>
      </c>
      <c r="P25" s="7">
        <v>206827.34999999992</v>
      </c>
      <c r="Q25" s="7">
        <v>1052279.4999999995</v>
      </c>
      <c r="R25" s="7"/>
      <c r="S25" s="7">
        <v>14369.057999999999</v>
      </c>
      <c r="T25" s="7">
        <v>74022.42</v>
      </c>
      <c r="U25" s="7">
        <v>359226.44999999995</v>
      </c>
      <c r="V25" s="7">
        <v>1179278.7499999998</v>
      </c>
    </row>
    <row r="26" spans="2:22" ht="21" customHeight="1">
      <c r="B26" s="1">
        <v>3</v>
      </c>
      <c r="C26" s="1" t="s">
        <v>97</v>
      </c>
      <c r="D26" s="7">
        <v>9289.0879999999979</v>
      </c>
      <c r="E26" s="7">
        <v>46445.439999999988</v>
      </c>
      <c r="F26" s="7">
        <v>206827.35000000003</v>
      </c>
      <c r="G26" s="7">
        <v>1814274.9999999998</v>
      </c>
      <c r="H26" s="7"/>
      <c r="I26" s="7">
        <v>19158.744000000002</v>
      </c>
      <c r="J26" s="7">
        <v>71119.58</v>
      </c>
      <c r="K26" s="7">
        <v>253998.49999999997</v>
      </c>
      <c r="L26" s="7">
        <v>979708.50000000012</v>
      </c>
      <c r="M26" s="7"/>
      <c r="N26" s="7">
        <v>10159.939999999999</v>
      </c>
      <c r="O26" s="7">
        <v>42091.179999999986</v>
      </c>
      <c r="P26" s="7">
        <v>199570.25000000003</v>
      </c>
      <c r="Q26" s="7">
        <v>997851.25000000012</v>
      </c>
      <c r="R26" s="7"/>
      <c r="S26" s="7">
        <v>12772.495999999997</v>
      </c>
      <c r="T26" s="7">
        <v>105227.95000000001</v>
      </c>
      <c r="U26" s="7">
        <v>620482.04999999993</v>
      </c>
      <c r="V26" s="7">
        <v>1904988.75</v>
      </c>
    </row>
    <row r="27" spans="2:22" ht="21" customHeight="1">
      <c r="B27" s="1">
        <v>3</v>
      </c>
      <c r="C27" s="1" t="s">
        <v>98</v>
      </c>
      <c r="D27" s="7">
        <v>7257.1</v>
      </c>
      <c r="E27" s="7">
        <v>34108.370000000003</v>
      </c>
      <c r="F27" s="7">
        <v>145141.99999999997</v>
      </c>
      <c r="G27" s="7">
        <v>2086416.2499999998</v>
      </c>
      <c r="H27" s="7"/>
      <c r="I27" s="7">
        <v>18433.034</v>
      </c>
      <c r="J27" s="7">
        <v>197393.12000000002</v>
      </c>
      <c r="K27" s="7">
        <v>1549390.8499999996</v>
      </c>
      <c r="L27" s="7">
        <v>14659342</v>
      </c>
      <c r="M27" s="7"/>
      <c r="N27" s="7">
        <v>11175.934000000005</v>
      </c>
      <c r="O27" s="7">
        <v>62411.060000000005</v>
      </c>
      <c r="P27" s="7">
        <v>253998.49999999997</v>
      </c>
      <c r="Q27" s="7">
        <v>1669132.9999999998</v>
      </c>
      <c r="R27" s="7"/>
      <c r="S27" s="7">
        <v>21190.732000000004</v>
      </c>
      <c r="T27" s="7">
        <v>156027.65000000002</v>
      </c>
      <c r="U27" s="7">
        <v>678538.85</v>
      </c>
      <c r="V27" s="7">
        <v>4390545.5</v>
      </c>
    </row>
    <row r="28" spans="2:22" ht="21" customHeight="1">
      <c r="B28" s="1">
        <v>4</v>
      </c>
      <c r="C28" s="1" t="s">
        <v>91</v>
      </c>
      <c r="D28" s="7">
        <v>15385.052</v>
      </c>
      <c r="E28" s="7">
        <v>53702.540000000015</v>
      </c>
      <c r="F28" s="7">
        <v>341083.70000000007</v>
      </c>
      <c r="G28" s="7">
        <v>1959417</v>
      </c>
      <c r="H28" s="7"/>
      <c r="I28" s="7">
        <v>20465.022000000001</v>
      </c>
      <c r="J28" s="7">
        <v>74748.12999999999</v>
      </c>
      <c r="K28" s="7">
        <v>475340.05000000005</v>
      </c>
      <c r="L28" s="7">
        <v>4390545.5</v>
      </c>
      <c r="M28" s="7"/>
      <c r="N28" s="7">
        <v>16981.614000000001</v>
      </c>
      <c r="O28" s="7">
        <v>57331.090000000004</v>
      </c>
      <c r="P28" s="7">
        <v>330198.05000000005</v>
      </c>
      <c r="Q28" s="7">
        <v>1959417</v>
      </c>
      <c r="R28" s="7"/>
      <c r="S28" s="7">
        <v>18723.317999999999</v>
      </c>
      <c r="T28" s="7">
        <v>126273.54</v>
      </c>
      <c r="U28" s="7">
        <v>881737.65</v>
      </c>
      <c r="V28" s="7">
        <v>5678680.75</v>
      </c>
    </row>
    <row r="29" spans="2:22" ht="21" customHeight="1">
      <c r="B29" s="1">
        <v>4</v>
      </c>
      <c r="C29" s="1" t="s">
        <v>92</v>
      </c>
      <c r="D29" s="7">
        <v>10159.939999999999</v>
      </c>
      <c r="E29" s="7">
        <v>52251.119999999995</v>
      </c>
      <c r="F29" s="7">
        <v>185056.05000000002</v>
      </c>
      <c r="G29" s="7">
        <v>798281</v>
      </c>
      <c r="H29" s="7"/>
      <c r="I29" s="7">
        <v>32511.807999999997</v>
      </c>
      <c r="J29" s="7">
        <v>419460.38000000006</v>
      </c>
      <c r="K29" s="7">
        <v>2590784.7000000002</v>
      </c>
      <c r="L29" s="7">
        <v>15947477.250000002</v>
      </c>
      <c r="M29" s="7"/>
      <c r="N29" s="7">
        <v>7982.8100000000013</v>
      </c>
      <c r="O29" s="7">
        <v>33382.660000000003</v>
      </c>
      <c r="P29" s="7">
        <v>181427.5</v>
      </c>
      <c r="Q29" s="7">
        <v>780138.25</v>
      </c>
      <c r="R29" s="7"/>
      <c r="S29" s="7">
        <v>19449.028000000002</v>
      </c>
      <c r="T29" s="7">
        <v>173444.69</v>
      </c>
      <c r="U29" s="7">
        <v>613224.94999999995</v>
      </c>
      <c r="V29" s="7">
        <v>2939125.4999999995</v>
      </c>
    </row>
    <row r="30" spans="2:22" ht="21" customHeight="1">
      <c r="B30" s="1">
        <v>4</v>
      </c>
      <c r="C30" s="1" t="s">
        <v>93</v>
      </c>
      <c r="D30" s="7">
        <v>8853.6619999999984</v>
      </c>
      <c r="E30" s="7">
        <v>43542.599999999984</v>
      </c>
      <c r="F30" s="7">
        <v>206827.34999999992</v>
      </c>
      <c r="G30" s="7">
        <v>743852.75000000012</v>
      </c>
      <c r="H30" s="7"/>
      <c r="I30" s="7">
        <v>15530.194</v>
      </c>
      <c r="J30" s="7">
        <v>90713.75</v>
      </c>
      <c r="K30" s="7">
        <v>1451420</v>
      </c>
      <c r="L30" s="7">
        <v>18378605.75</v>
      </c>
      <c r="M30" s="7"/>
      <c r="N30" s="7">
        <v>9869.655999999999</v>
      </c>
      <c r="O30" s="7">
        <v>49348.28</v>
      </c>
      <c r="P30" s="7">
        <v>192313.15000000002</v>
      </c>
      <c r="Q30" s="7">
        <v>761995.49999999988</v>
      </c>
      <c r="R30" s="7"/>
      <c r="S30" s="7">
        <v>12191.927999999996</v>
      </c>
      <c r="T30" s="7">
        <v>60233.929999999978</v>
      </c>
      <c r="U30" s="7">
        <v>758366.95000000007</v>
      </c>
      <c r="V30" s="7">
        <v>2576270.5</v>
      </c>
    </row>
    <row r="31" spans="2:22" ht="21" customHeight="1">
      <c r="B31" s="1">
        <v>4</v>
      </c>
      <c r="C31" s="1" t="s">
        <v>94</v>
      </c>
      <c r="D31" s="7">
        <v>12046.785999999996</v>
      </c>
      <c r="E31" s="7">
        <v>63136.76999999999</v>
      </c>
      <c r="F31" s="7">
        <v>228598.64999999997</v>
      </c>
      <c r="G31" s="7">
        <v>852709.25</v>
      </c>
      <c r="H31" s="7"/>
      <c r="I31" s="7">
        <v>13498.205999999998</v>
      </c>
      <c r="J31" s="7">
        <v>99422.27</v>
      </c>
      <c r="K31" s="7">
        <v>1197421.4999999998</v>
      </c>
      <c r="L31" s="7">
        <v>10196225.5</v>
      </c>
      <c r="M31" s="7"/>
      <c r="N31" s="7">
        <v>9143.9459999999981</v>
      </c>
      <c r="O31" s="7">
        <v>42816.889999999985</v>
      </c>
      <c r="P31" s="7">
        <v>199570.24999999991</v>
      </c>
      <c r="Q31" s="7">
        <v>852709.25</v>
      </c>
      <c r="R31" s="7"/>
      <c r="S31" s="7">
        <v>9724.5139999999992</v>
      </c>
      <c r="T31" s="7">
        <v>39914.049999999981</v>
      </c>
      <c r="U31" s="7">
        <v>892623.3</v>
      </c>
      <c r="V31" s="7">
        <v>10014797.999999998</v>
      </c>
    </row>
    <row r="32" spans="2:22" ht="21" customHeight="1">
      <c r="B32" s="1">
        <v>4</v>
      </c>
      <c r="C32" s="1" t="s">
        <v>95</v>
      </c>
      <c r="D32" s="7">
        <v>9869.655999999999</v>
      </c>
      <c r="E32" s="7">
        <v>41365.469999999987</v>
      </c>
      <c r="F32" s="7">
        <v>203198.80000000002</v>
      </c>
      <c r="G32" s="7">
        <v>653138.99999999977</v>
      </c>
      <c r="H32" s="7"/>
      <c r="I32" s="7">
        <v>22642.152000000006</v>
      </c>
      <c r="J32" s="7">
        <v>180701.79</v>
      </c>
      <c r="K32" s="7">
        <v>2046502.1999999997</v>
      </c>
      <c r="L32" s="7">
        <v>14822626.750000002</v>
      </c>
      <c r="M32" s="7"/>
      <c r="N32" s="7">
        <v>7982.8100000000013</v>
      </c>
      <c r="O32" s="7">
        <v>39188.340000000004</v>
      </c>
      <c r="P32" s="7">
        <v>181427.5</v>
      </c>
      <c r="Q32" s="7">
        <v>653138.99999999977</v>
      </c>
      <c r="R32" s="7"/>
      <c r="S32" s="7">
        <v>12627.353999999998</v>
      </c>
      <c r="T32" s="7">
        <v>50073.989999999991</v>
      </c>
      <c r="U32" s="7">
        <v>1045022.3999999998</v>
      </c>
      <c r="V32" s="7">
        <v>13443777.75</v>
      </c>
    </row>
    <row r="33" spans="2:22" ht="21" customHeight="1">
      <c r="B33" s="1">
        <v>4</v>
      </c>
      <c r="C33" s="1" t="s">
        <v>96</v>
      </c>
      <c r="D33" s="7">
        <v>9869.655999999999</v>
      </c>
      <c r="E33" s="7">
        <v>37736.919999999984</v>
      </c>
      <c r="F33" s="7">
        <v>210455.89999999994</v>
      </c>
      <c r="G33" s="7">
        <v>798281</v>
      </c>
      <c r="H33" s="7"/>
      <c r="I33" s="7">
        <v>16691.330000000002</v>
      </c>
      <c r="J33" s="7">
        <v>92890.880000000005</v>
      </c>
      <c r="K33" s="7">
        <v>1055908.05</v>
      </c>
      <c r="L33" s="7">
        <v>10831221.750000002</v>
      </c>
      <c r="M33" s="7"/>
      <c r="N33" s="7">
        <v>10159.939999999999</v>
      </c>
      <c r="O33" s="7">
        <v>43542.599999999984</v>
      </c>
      <c r="P33" s="7">
        <v>199570.25000000003</v>
      </c>
      <c r="Q33" s="7">
        <v>816423.74999999988</v>
      </c>
      <c r="R33" s="7"/>
      <c r="S33" s="7">
        <v>15385.052</v>
      </c>
      <c r="T33" s="7">
        <v>119016.43999999999</v>
      </c>
      <c r="U33" s="7">
        <v>874480.55</v>
      </c>
      <c r="V33" s="7">
        <v>2231558.2499999995</v>
      </c>
    </row>
    <row r="34" spans="2:22" ht="21" customHeight="1">
      <c r="B34" s="1">
        <v>4</v>
      </c>
      <c r="C34" s="1" t="s">
        <v>97</v>
      </c>
      <c r="D34" s="7">
        <v>8418.2359999999971</v>
      </c>
      <c r="E34" s="7">
        <v>42816.889999999985</v>
      </c>
      <c r="F34" s="7">
        <v>199570.25000000003</v>
      </c>
      <c r="G34" s="7">
        <v>798281</v>
      </c>
      <c r="H34" s="7"/>
      <c r="I34" s="7">
        <v>21335.874000000003</v>
      </c>
      <c r="J34" s="7">
        <v>182153.21</v>
      </c>
      <c r="K34" s="7">
        <v>1494962.6</v>
      </c>
      <c r="L34" s="7">
        <v>11175934.000000002</v>
      </c>
      <c r="M34" s="7"/>
      <c r="N34" s="7">
        <v>9434.2299999999977</v>
      </c>
      <c r="O34" s="7">
        <v>39914.050000000003</v>
      </c>
      <c r="P34" s="7">
        <v>181427.5</v>
      </c>
      <c r="Q34" s="7">
        <v>834566.5</v>
      </c>
      <c r="R34" s="7"/>
      <c r="S34" s="7">
        <v>16110.762000000001</v>
      </c>
      <c r="T34" s="7">
        <v>150947.68000000002</v>
      </c>
      <c r="U34" s="7">
        <v>228598.64999999997</v>
      </c>
      <c r="V34" s="7">
        <v>1632847.4999999995</v>
      </c>
    </row>
    <row r="35" spans="2:22" ht="21" customHeight="1">
      <c r="B35" s="1">
        <v>4</v>
      </c>
      <c r="C35" s="1" t="s">
        <v>98</v>
      </c>
      <c r="D35" s="7">
        <v>6821.674</v>
      </c>
      <c r="E35" s="7">
        <v>34108.370000000003</v>
      </c>
      <c r="F35" s="7">
        <v>148770.55000000002</v>
      </c>
      <c r="G35" s="7">
        <v>1034136.7499999997</v>
      </c>
      <c r="H35" s="7"/>
      <c r="I35" s="7">
        <v>19594.170000000002</v>
      </c>
      <c r="J35" s="7">
        <v>135707.76999999999</v>
      </c>
      <c r="K35" s="7">
        <v>2325900.5500000003</v>
      </c>
      <c r="L35" s="7">
        <v>21100018.249999996</v>
      </c>
      <c r="M35" s="7"/>
      <c r="N35" s="7">
        <v>7257.1</v>
      </c>
      <c r="O35" s="7">
        <v>29028.399999999998</v>
      </c>
      <c r="P35" s="7">
        <v>130627.79999999996</v>
      </c>
      <c r="Q35" s="7">
        <v>1106707.7499999998</v>
      </c>
      <c r="R35" s="7"/>
      <c r="S35" s="7">
        <v>11611.36</v>
      </c>
      <c r="T35" s="7">
        <v>41365.469999999987</v>
      </c>
      <c r="U35" s="7">
        <v>395511.94999999995</v>
      </c>
      <c r="V35" s="7">
        <v>2104558.9999999995</v>
      </c>
    </row>
    <row r="36" spans="2:22" ht="21" customHeight="1">
      <c r="B36" s="1">
        <v>5</v>
      </c>
      <c r="C36" s="1" t="s">
        <v>91</v>
      </c>
      <c r="D36" s="7">
        <v>16691.330000000002</v>
      </c>
      <c r="E36" s="7">
        <v>47896.860000000015</v>
      </c>
      <c r="F36" s="7">
        <v>370112.1</v>
      </c>
      <c r="G36" s="7">
        <v>2086416.2500000002</v>
      </c>
      <c r="H36" s="7"/>
      <c r="I36" s="7">
        <v>32366.666000000005</v>
      </c>
      <c r="J36" s="7">
        <v>172718.97999999998</v>
      </c>
      <c r="K36" s="7">
        <v>3069753.3</v>
      </c>
      <c r="L36" s="7">
        <v>25508706.5</v>
      </c>
      <c r="M36" s="7"/>
      <c r="N36" s="7">
        <v>17417.04</v>
      </c>
      <c r="O36" s="7">
        <v>72571</v>
      </c>
      <c r="P36" s="7">
        <v>333826.60000000003</v>
      </c>
      <c r="Q36" s="7">
        <v>1741703.9999999998</v>
      </c>
      <c r="R36" s="7"/>
      <c r="S36" s="7">
        <v>21481.016000000003</v>
      </c>
      <c r="T36" s="7">
        <v>118290.73000000003</v>
      </c>
      <c r="U36" s="7">
        <v>1792503.7</v>
      </c>
      <c r="V36" s="7">
        <v>13951774.750000002</v>
      </c>
    </row>
    <row r="37" spans="2:22" ht="21" customHeight="1">
      <c r="B37" s="1">
        <v>5</v>
      </c>
      <c r="C37" s="1" t="s">
        <v>92</v>
      </c>
      <c r="D37" s="7">
        <v>9724.5140000000029</v>
      </c>
      <c r="E37" s="7">
        <v>55879.67</v>
      </c>
      <c r="F37" s="7">
        <v>410026.15</v>
      </c>
      <c r="G37" s="7">
        <v>10903792.750000002</v>
      </c>
      <c r="H37" s="7"/>
      <c r="I37" s="7">
        <v>13353.063999999998</v>
      </c>
      <c r="J37" s="7">
        <v>148770.54999999999</v>
      </c>
      <c r="K37" s="7">
        <v>2732298.1500000004</v>
      </c>
      <c r="L37" s="7">
        <v>21136303.749999996</v>
      </c>
      <c r="M37" s="7"/>
      <c r="N37" s="7">
        <v>10595.366000000004</v>
      </c>
      <c r="O37" s="7">
        <v>51525.410000000018</v>
      </c>
      <c r="P37" s="7">
        <v>439054.54999999993</v>
      </c>
      <c r="Q37" s="7">
        <v>1179278.7500000005</v>
      </c>
      <c r="R37" s="7"/>
      <c r="S37" s="7">
        <v>12772.496000000001</v>
      </c>
      <c r="T37" s="7">
        <v>71119.58</v>
      </c>
      <c r="U37" s="7">
        <v>1382477.55</v>
      </c>
      <c r="V37" s="7">
        <v>8436378.75</v>
      </c>
    </row>
    <row r="38" spans="2:22" ht="21" customHeight="1">
      <c r="B38" s="1">
        <v>5</v>
      </c>
      <c r="C38" s="1" t="s">
        <v>93</v>
      </c>
      <c r="D38" s="7">
        <v>7837.6680000000006</v>
      </c>
      <c r="E38" s="7">
        <v>32656.949999999997</v>
      </c>
      <c r="F38" s="7">
        <v>195941.69999999992</v>
      </c>
      <c r="G38" s="7">
        <v>598710.74999999977</v>
      </c>
      <c r="H38" s="7"/>
      <c r="I38" s="7">
        <v>16691.330000000002</v>
      </c>
      <c r="J38" s="7">
        <v>202473.09000000003</v>
      </c>
      <c r="K38" s="7">
        <v>2079159.1500000001</v>
      </c>
      <c r="L38" s="7">
        <v>17326326.25</v>
      </c>
      <c r="M38" s="7"/>
      <c r="N38" s="7">
        <v>7402.2420000000002</v>
      </c>
      <c r="O38" s="7">
        <v>36285.5</v>
      </c>
      <c r="P38" s="7">
        <v>174170.4</v>
      </c>
      <c r="Q38" s="7">
        <v>507996.99999999994</v>
      </c>
      <c r="R38" s="7"/>
      <c r="S38" s="7">
        <v>11175.933999999999</v>
      </c>
      <c r="T38" s="7">
        <v>70393.87</v>
      </c>
      <c r="U38" s="7">
        <v>235855.74999999994</v>
      </c>
      <c r="V38" s="7">
        <v>761995.49999999988</v>
      </c>
    </row>
    <row r="39" spans="2:22" ht="21" customHeight="1">
      <c r="B39" s="1">
        <v>5</v>
      </c>
      <c r="C39" s="1" t="s">
        <v>94</v>
      </c>
      <c r="D39" s="7">
        <v>8998.8040000000019</v>
      </c>
      <c r="E39" s="7">
        <v>42816.889999999985</v>
      </c>
      <c r="F39" s="7">
        <v>217712.99999999991</v>
      </c>
      <c r="G39" s="7">
        <v>725709.99999999988</v>
      </c>
      <c r="H39" s="7"/>
      <c r="I39" s="7">
        <v>22497.010000000006</v>
      </c>
      <c r="J39" s="7">
        <v>58056.799999999988</v>
      </c>
      <c r="K39" s="7">
        <v>203198.80000000002</v>
      </c>
      <c r="L39" s="7">
        <v>580567.99999999977</v>
      </c>
      <c r="M39" s="7"/>
      <c r="N39" s="7">
        <v>9434.2299999999977</v>
      </c>
      <c r="O39" s="7">
        <v>39914.049999999981</v>
      </c>
      <c r="P39" s="7">
        <v>152399.10000000003</v>
      </c>
      <c r="Q39" s="7">
        <v>580567.99999999977</v>
      </c>
      <c r="R39" s="7"/>
      <c r="S39" s="7">
        <v>12482.211999999998</v>
      </c>
      <c r="T39" s="7">
        <v>55153.959999999977</v>
      </c>
      <c r="U39" s="7">
        <v>181427.5</v>
      </c>
      <c r="V39" s="7">
        <v>907137.5</v>
      </c>
    </row>
    <row r="40" spans="2:22" ht="21" customHeight="1">
      <c r="B40" s="1">
        <v>5</v>
      </c>
      <c r="C40" s="1" t="s">
        <v>95</v>
      </c>
      <c r="D40" s="7">
        <v>8998.8039999999983</v>
      </c>
      <c r="E40" s="7">
        <v>29028.399999999998</v>
      </c>
      <c r="F40" s="7">
        <v>195941.7</v>
      </c>
      <c r="G40" s="7">
        <v>435425.99999999965</v>
      </c>
      <c r="H40" s="7"/>
      <c r="I40" s="7">
        <v>20029.596000000001</v>
      </c>
      <c r="J40" s="7">
        <v>129176.37999999999</v>
      </c>
      <c r="K40" s="7">
        <v>1894103.0999999999</v>
      </c>
      <c r="L40" s="7">
        <v>16818329.250000004</v>
      </c>
      <c r="M40" s="7"/>
      <c r="N40" s="7">
        <v>9289.0879999999979</v>
      </c>
      <c r="O40" s="7">
        <v>59508.22</v>
      </c>
      <c r="P40" s="7">
        <v>1113964.8499999999</v>
      </c>
      <c r="Q40" s="7">
        <v>19630455.499999996</v>
      </c>
      <c r="R40" s="7"/>
      <c r="S40" s="7">
        <v>13062.779999999997</v>
      </c>
      <c r="T40" s="7">
        <v>64588.189999999988</v>
      </c>
      <c r="U40" s="7">
        <v>279398.34999999998</v>
      </c>
      <c r="V40" s="7">
        <v>1015993.9999999997</v>
      </c>
    </row>
    <row r="41" spans="2:22" ht="21" customHeight="1">
      <c r="B41" s="1">
        <v>5</v>
      </c>
      <c r="C41" s="1" t="s">
        <v>96</v>
      </c>
      <c r="D41" s="7">
        <v>9869.655999999999</v>
      </c>
      <c r="E41" s="7">
        <v>42816.889999999985</v>
      </c>
      <c r="F41" s="7">
        <v>206827.35000000003</v>
      </c>
      <c r="G41" s="7">
        <v>598710.74999999977</v>
      </c>
      <c r="H41" s="7"/>
      <c r="I41" s="7">
        <v>15675.335999999999</v>
      </c>
      <c r="J41" s="7">
        <v>78376.679999999993</v>
      </c>
      <c r="K41" s="7">
        <v>885366.20000000007</v>
      </c>
      <c r="L41" s="7">
        <v>15058482.5</v>
      </c>
      <c r="M41" s="7"/>
      <c r="N41" s="7">
        <v>8418.2359999999971</v>
      </c>
      <c r="O41" s="7">
        <v>32656.949999999997</v>
      </c>
      <c r="P41" s="7">
        <v>148770.54999999999</v>
      </c>
      <c r="Q41" s="7">
        <v>526139.74999999965</v>
      </c>
      <c r="R41" s="7"/>
      <c r="S41" s="7">
        <v>14369.057999999999</v>
      </c>
      <c r="T41" s="7">
        <v>129176.37999999999</v>
      </c>
      <c r="U41" s="7">
        <v>1233707</v>
      </c>
      <c r="V41" s="7">
        <v>7619955</v>
      </c>
    </row>
    <row r="42" spans="2:22" ht="21" customHeight="1">
      <c r="B42" s="1">
        <v>5</v>
      </c>
      <c r="C42" s="1" t="s">
        <v>97</v>
      </c>
      <c r="D42" s="7">
        <v>8853.6619999999984</v>
      </c>
      <c r="E42" s="7">
        <v>37011.21</v>
      </c>
      <c r="F42" s="7">
        <v>185056.05000000002</v>
      </c>
      <c r="G42" s="7">
        <v>616853.49999999988</v>
      </c>
      <c r="H42" s="7"/>
      <c r="I42" s="7">
        <v>15239.91</v>
      </c>
      <c r="J42" s="7">
        <v>57331.090000000004</v>
      </c>
      <c r="K42" s="7">
        <v>333826.59999999998</v>
      </c>
      <c r="L42" s="7">
        <v>1324420.75</v>
      </c>
      <c r="M42" s="7"/>
      <c r="N42" s="7">
        <v>7982.8100000000013</v>
      </c>
      <c r="O42" s="7">
        <v>36285.5</v>
      </c>
      <c r="P42" s="7">
        <v>163284.75</v>
      </c>
      <c r="Q42" s="7">
        <v>598710.74999999977</v>
      </c>
      <c r="R42" s="7"/>
      <c r="S42" s="7">
        <v>10740.508</v>
      </c>
      <c r="T42" s="7">
        <v>41365.469999999987</v>
      </c>
      <c r="U42" s="7">
        <v>2108187.5500000003</v>
      </c>
      <c r="V42" s="7">
        <v>18723317.999999996</v>
      </c>
    </row>
    <row r="43" spans="2:22" ht="21" customHeight="1">
      <c r="B43" s="1">
        <v>5</v>
      </c>
      <c r="C43" s="1" t="s">
        <v>98</v>
      </c>
      <c r="D43" s="7">
        <v>7111.9580000000005</v>
      </c>
      <c r="E43" s="7">
        <v>33382.660000000003</v>
      </c>
      <c r="F43" s="7">
        <v>141513.44999999995</v>
      </c>
      <c r="G43" s="7">
        <v>979708.50000000012</v>
      </c>
      <c r="H43" s="7"/>
      <c r="I43" s="7">
        <v>19594.170000000002</v>
      </c>
      <c r="J43" s="7">
        <v>145142</v>
      </c>
      <c r="K43" s="7">
        <v>1585676.3499999996</v>
      </c>
      <c r="L43" s="7">
        <v>15076625.250000002</v>
      </c>
      <c r="M43" s="7"/>
      <c r="N43" s="7">
        <v>8273.0939999999973</v>
      </c>
      <c r="O43" s="7">
        <v>33382.660000000003</v>
      </c>
      <c r="P43" s="7">
        <v>134256.34999999998</v>
      </c>
      <c r="Q43" s="7">
        <v>925280.25</v>
      </c>
      <c r="R43" s="7"/>
      <c r="S43" s="7">
        <v>15965.62</v>
      </c>
      <c r="T43" s="7">
        <v>98696.560000000012</v>
      </c>
      <c r="U43" s="7">
        <v>195941.69999999992</v>
      </c>
      <c r="V43" s="7">
        <v>1052279.4999999995</v>
      </c>
    </row>
    <row r="44" spans="2:22" ht="21" customHeight="1">
      <c r="B44" s="1">
        <v>6</v>
      </c>
      <c r="C44" s="1" t="s">
        <v>91</v>
      </c>
      <c r="D44" s="7">
        <v>15965.62</v>
      </c>
      <c r="E44" s="7">
        <v>58782.50999999998</v>
      </c>
      <c r="F44" s="7">
        <v>380997.75</v>
      </c>
      <c r="G44" s="7">
        <v>2013845.25</v>
      </c>
      <c r="H44" s="7"/>
      <c r="I44" s="7">
        <v>25544.991999999998</v>
      </c>
      <c r="J44" s="7">
        <v>113210.76000000002</v>
      </c>
      <c r="K44" s="7">
        <v>809166.65000000014</v>
      </c>
      <c r="L44" s="7">
        <v>7202671.75</v>
      </c>
      <c r="M44" s="7"/>
      <c r="N44" s="7">
        <v>18142.75</v>
      </c>
      <c r="O44" s="7">
        <v>56605.38</v>
      </c>
      <c r="P44" s="7">
        <v>333826.60000000003</v>
      </c>
      <c r="Q44" s="7">
        <v>1995702.5</v>
      </c>
      <c r="R44" s="7"/>
      <c r="S44" s="7">
        <v>25544.991999999998</v>
      </c>
      <c r="T44" s="7">
        <v>139336.32000000001</v>
      </c>
      <c r="U44" s="7">
        <v>1618333.2999999996</v>
      </c>
      <c r="V44" s="7">
        <v>10014797.999999998</v>
      </c>
    </row>
    <row r="45" spans="2:22" ht="21" customHeight="1">
      <c r="B45" s="1">
        <v>6</v>
      </c>
      <c r="C45" s="1" t="s">
        <v>92</v>
      </c>
      <c r="D45" s="7">
        <v>10885.65</v>
      </c>
      <c r="E45" s="7">
        <v>57331.090000000004</v>
      </c>
      <c r="F45" s="7">
        <v>707567.25</v>
      </c>
      <c r="G45" s="7">
        <v>1396991.75</v>
      </c>
      <c r="H45" s="7"/>
      <c r="I45" s="7">
        <v>16110.762000000001</v>
      </c>
      <c r="J45" s="7">
        <v>129902.09</v>
      </c>
      <c r="K45" s="7">
        <v>986965.59999999986</v>
      </c>
      <c r="L45" s="7">
        <v>13099065.500000002</v>
      </c>
      <c r="M45" s="7"/>
      <c r="N45" s="7">
        <v>9724.5140000000029</v>
      </c>
      <c r="O45" s="7">
        <v>84908.07</v>
      </c>
      <c r="P45" s="7">
        <v>1658247.35</v>
      </c>
      <c r="Q45" s="7">
        <v>4862257.0000000009</v>
      </c>
      <c r="R45" s="7"/>
      <c r="S45" s="7">
        <v>16401.046000000002</v>
      </c>
      <c r="T45" s="7">
        <v>206101.63999999996</v>
      </c>
      <c r="U45" s="7">
        <v>1081307.8999999999</v>
      </c>
      <c r="V45" s="7">
        <v>4499402</v>
      </c>
    </row>
    <row r="46" spans="2:22" ht="21" customHeight="1">
      <c r="B46" s="1">
        <v>6</v>
      </c>
      <c r="C46" s="1" t="s">
        <v>93</v>
      </c>
      <c r="D46" s="7">
        <v>6241.1059999999998</v>
      </c>
      <c r="E46" s="7">
        <v>42091.179999999986</v>
      </c>
      <c r="F46" s="7">
        <v>152399.10000000003</v>
      </c>
      <c r="G46" s="7">
        <v>380997.75000000012</v>
      </c>
      <c r="H46" s="7"/>
      <c r="I46" s="7">
        <v>20029.596000000001</v>
      </c>
      <c r="J46" s="7">
        <v>132079.22</v>
      </c>
      <c r="K46" s="7">
        <v>1828789.2000000004</v>
      </c>
      <c r="L46" s="7">
        <v>15149196.249999998</v>
      </c>
      <c r="M46" s="7"/>
      <c r="N46" s="7">
        <v>7547.3839999999964</v>
      </c>
      <c r="O46" s="7">
        <v>35559.79</v>
      </c>
      <c r="P46" s="7">
        <v>137884.89999999997</v>
      </c>
      <c r="Q46" s="7">
        <v>326569.49999999977</v>
      </c>
      <c r="R46" s="7"/>
      <c r="S46" s="7">
        <v>9579.372000000003</v>
      </c>
      <c r="T46" s="7">
        <v>47171.150000000016</v>
      </c>
      <c r="U46" s="7">
        <v>228598.64999999997</v>
      </c>
      <c r="V46" s="7">
        <v>852709.25</v>
      </c>
    </row>
    <row r="47" spans="2:22" ht="21" customHeight="1">
      <c r="B47" s="1">
        <v>6</v>
      </c>
      <c r="C47" s="1" t="s">
        <v>94</v>
      </c>
      <c r="D47" s="7">
        <v>6821.674</v>
      </c>
      <c r="E47" s="7">
        <v>35559.79</v>
      </c>
      <c r="F47" s="7">
        <v>185056.05000000002</v>
      </c>
      <c r="G47" s="7">
        <v>616853.5</v>
      </c>
      <c r="H47" s="7"/>
      <c r="I47" s="7">
        <v>12482.212000000001</v>
      </c>
      <c r="J47" s="7">
        <v>164736.16999999998</v>
      </c>
      <c r="K47" s="7">
        <v>1694532.8499999999</v>
      </c>
      <c r="L47" s="7">
        <v>15439480.250000002</v>
      </c>
      <c r="M47" s="7"/>
      <c r="N47" s="7">
        <v>8127.9519999999975</v>
      </c>
      <c r="O47" s="7">
        <v>31931.239999999998</v>
      </c>
      <c r="P47" s="7">
        <v>141513.45000000004</v>
      </c>
      <c r="Q47" s="7">
        <v>399140.49999999988</v>
      </c>
      <c r="R47" s="7"/>
      <c r="S47" s="7">
        <v>13353.063999999998</v>
      </c>
      <c r="T47" s="7">
        <v>85633.78</v>
      </c>
      <c r="U47" s="7">
        <v>417283.25000000006</v>
      </c>
      <c r="V47" s="7">
        <v>2050130.7500000002</v>
      </c>
    </row>
    <row r="48" spans="2:22" ht="21" customHeight="1">
      <c r="B48" s="1">
        <v>6</v>
      </c>
      <c r="C48" s="1" t="s">
        <v>95</v>
      </c>
      <c r="D48" s="7">
        <v>7982.8099999999968</v>
      </c>
      <c r="E48" s="7">
        <v>26125.560000000005</v>
      </c>
      <c r="F48" s="7">
        <v>170541.85</v>
      </c>
      <c r="G48" s="7">
        <v>181427.50000000015</v>
      </c>
      <c r="H48" s="7"/>
      <c r="I48" s="7">
        <v>20755.306000000004</v>
      </c>
      <c r="J48" s="7">
        <v>100147.98000000001</v>
      </c>
      <c r="K48" s="7">
        <v>1462305.6500000001</v>
      </c>
      <c r="L48" s="7">
        <v>9198374.2500000019</v>
      </c>
      <c r="M48" s="7"/>
      <c r="N48" s="7">
        <v>5225.1119999999983</v>
      </c>
      <c r="O48" s="7">
        <v>18142.749999999985</v>
      </c>
      <c r="P48" s="7">
        <v>101599.39999999994</v>
      </c>
      <c r="Q48" s="7">
        <v>18142.750000000018</v>
      </c>
      <c r="R48" s="7"/>
      <c r="S48" s="7">
        <v>17997.607999999997</v>
      </c>
      <c r="T48" s="7">
        <v>209004.47999999998</v>
      </c>
      <c r="U48" s="7">
        <v>388254.85</v>
      </c>
      <c r="V48" s="7">
        <v>1015993.9999999997</v>
      </c>
    </row>
    <row r="49" spans="2:22" ht="21" customHeight="1">
      <c r="B49" s="1">
        <v>6</v>
      </c>
      <c r="C49" s="1" t="s">
        <v>96</v>
      </c>
      <c r="D49" s="7">
        <v>7257.1</v>
      </c>
      <c r="E49" s="7">
        <v>30479.819999999996</v>
      </c>
      <c r="F49" s="7">
        <v>163284.75</v>
      </c>
      <c r="G49" s="7">
        <v>380997.75000000012</v>
      </c>
      <c r="H49" s="7"/>
      <c r="I49" s="7">
        <v>12046.786</v>
      </c>
      <c r="J49" s="7">
        <v>43542.599999999984</v>
      </c>
      <c r="K49" s="7">
        <v>134256.35000000003</v>
      </c>
      <c r="L49" s="7">
        <v>235855.74999999994</v>
      </c>
      <c r="M49" s="7"/>
      <c r="N49" s="7">
        <v>7257.1</v>
      </c>
      <c r="O49" s="7">
        <v>53702.54</v>
      </c>
      <c r="P49" s="7">
        <v>1237335.55</v>
      </c>
      <c r="Q49" s="7">
        <v>15729764.25</v>
      </c>
      <c r="R49" s="7"/>
      <c r="S49" s="7">
        <v>12046.786</v>
      </c>
      <c r="T49" s="7">
        <v>50799.7</v>
      </c>
      <c r="U49" s="7">
        <v>243112.84999999998</v>
      </c>
      <c r="V49" s="7">
        <v>707567.24999999988</v>
      </c>
    </row>
    <row r="50" spans="2:22" ht="21" customHeight="1">
      <c r="B50" s="1">
        <v>6</v>
      </c>
      <c r="C50" s="1" t="s">
        <v>97</v>
      </c>
      <c r="D50" s="7">
        <v>9724.5139999999992</v>
      </c>
      <c r="E50" s="7">
        <v>37736.920000000006</v>
      </c>
      <c r="F50" s="7">
        <v>174170.4</v>
      </c>
      <c r="G50" s="7">
        <v>399140.50000000012</v>
      </c>
      <c r="H50" s="7"/>
      <c r="I50" s="7">
        <v>14369.057999999999</v>
      </c>
      <c r="J50" s="7">
        <v>105227.95000000001</v>
      </c>
      <c r="K50" s="7">
        <v>685795.95</v>
      </c>
      <c r="L50" s="7">
        <v>14677484.750000002</v>
      </c>
      <c r="M50" s="7"/>
      <c r="N50" s="7">
        <v>6821.674</v>
      </c>
      <c r="O50" s="7">
        <v>31931.239999999998</v>
      </c>
      <c r="P50" s="7">
        <v>156027.65</v>
      </c>
      <c r="Q50" s="7">
        <v>417283.24999999959</v>
      </c>
      <c r="R50" s="7"/>
      <c r="S50" s="7">
        <v>16691.330000000002</v>
      </c>
      <c r="T50" s="7">
        <v>193038.86000000002</v>
      </c>
      <c r="U50" s="7">
        <v>1284506.7</v>
      </c>
      <c r="V50" s="7">
        <v>5352111.25</v>
      </c>
    </row>
    <row r="51" spans="2:22" ht="21" customHeight="1">
      <c r="B51" s="1">
        <v>6</v>
      </c>
      <c r="C51" s="1" t="s">
        <v>98</v>
      </c>
      <c r="D51" s="7">
        <v>6821.674</v>
      </c>
      <c r="E51" s="7">
        <v>31931.239999999998</v>
      </c>
      <c r="F51" s="7">
        <v>134256.35000000006</v>
      </c>
      <c r="G51" s="7">
        <v>798281</v>
      </c>
      <c r="H51" s="7"/>
      <c r="I51" s="7">
        <v>19158.744000000002</v>
      </c>
      <c r="J51" s="7">
        <v>196667.41000000003</v>
      </c>
      <c r="K51" s="7">
        <v>2144473.0500000003</v>
      </c>
      <c r="L51" s="7">
        <v>17761752.25</v>
      </c>
      <c r="M51" s="7"/>
      <c r="N51" s="7">
        <v>9869.655999999999</v>
      </c>
      <c r="O51" s="7">
        <v>36285.5</v>
      </c>
      <c r="P51" s="7">
        <v>166913.30000000002</v>
      </c>
      <c r="Q51" s="7">
        <v>1015993.9999999997</v>
      </c>
      <c r="R51" s="7"/>
      <c r="S51" s="7">
        <v>19739.312000000002</v>
      </c>
      <c r="T51" s="7">
        <v>233678.62</v>
      </c>
      <c r="U51" s="7">
        <v>1066793.7</v>
      </c>
      <c r="V51" s="7">
        <v>14750055.750000002</v>
      </c>
    </row>
    <row r="52" spans="2:22" ht="21" customHeight="1">
      <c r="B52" s="1">
        <v>7</v>
      </c>
      <c r="C52" s="1" t="s">
        <v>91</v>
      </c>
      <c r="D52" s="7">
        <v>14659.341999999999</v>
      </c>
      <c r="E52" s="7">
        <v>58782.51</v>
      </c>
      <c r="F52" s="7">
        <v>304798.2</v>
      </c>
      <c r="G52" s="7">
        <v>1886846</v>
      </c>
      <c r="H52" s="7"/>
      <c r="I52" s="7">
        <v>28883.258000000002</v>
      </c>
      <c r="J52" s="7">
        <v>201747.38</v>
      </c>
      <c r="K52" s="7">
        <v>1912245.8500000003</v>
      </c>
      <c r="L52" s="7">
        <v>13117208.250000002</v>
      </c>
      <c r="M52" s="7"/>
      <c r="N52" s="7">
        <v>14514.199999999999</v>
      </c>
      <c r="O52" s="7">
        <v>68216.740000000005</v>
      </c>
      <c r="P52" s="7">
        <v>315683.85000000003</v>
      </c>
      <c r="Q52" s="7">
        <v>1777989.5</v>
      </c>
      <c r="R52" s="7"/>
      <c r="S52" s="7">
        <v>16981.614000000001</v>
      </c>
      <c r="T52" s="7">
        <v>72571</v>
      </c>
      <c r="U52" s="7">
        <v>2913725.6500000004</v>
      </c>
      <c r="V52" s="7">
        <v>10377653.000000002</v>
      </c>
    </row>
    <row r="53" spans="2:22" ht="21" customHeight="1">
      <c r="B53" s="1">
        <v>7</v>
      </c>
      <c r="C53" s="1" t="s">
        <v>92</v>
      </c>
      <c r="D53" s="7">
        <v>11030.791999999999</v>
      </c>
      <c r="E53" s="7">
        <v>53702.54</v>
      </c>
      <c r="F53" s="7">
        <v>177798.95</v>
      </c>
      <c r="G53" s="7">
        <v>108856.50000000035</v>
      </c>
      <c r="H53" s="7"/>
      <c r="I53" s="7">
        <v>14804.483999999999</v>
      </c>
      <c r="J53" s="7">
        <v>111033.62999999998</v>
      </c>
      <c r="K53" s="7">
        <v>2394843</v>
      </c>
      <c r="L53" s="7">
        <v>18632604.249999996</v>
      </c>
      <c r="M53" s="7"/>
      <c r="N53" s="7">
        <v>9143.9460000000017</v>
      </c>
      <c r="O53" s="7">
        <v>72571</v>
      </c>
      <c r="P53" s="7">
        <v>1440534.35</v>
      </c>
      <c r="Q53" s="7">
        <v>7384099.2499999981</v>
      </c>
      <c r="R53" s="7"/>
      <c r="S53" s="7">
        <v>18433.034</v>
      </c>
      <c r="T53" s="7">
        <v>173444.69</v>
      </c>
      <c r="U53" s="7">
        <v>740224.20000000007</v>
      </c>
      <c r="V53" s="7">
        <v>1669132.9999999998</v>
      </c>
    </row>
    <row r="54" spans="2:22" ht="21" customHeight="1">
      <c r="B54" s="1">
        <v>7</v>
      </c>
      <c r="C54" s="1" t="s">
        <v>93</v>
      </c>
      <c r="D54" s="7">
        <v>7837.6680000000006</v>
      </c>
      <c r="E54" s="7">
        <v>29754.110000000004</v>
      </c>
      <c r="F54" s="7">
        <v>166913.30000000002</v>
      </c>
      <c r="G54" s="7">
        <v>272141.25</v>
      </c>
      <c r="H54" s="7"/>
      <c r="I54" s="7">
        <v>12337.069999999996</v>
      </c>
      <c r="J54" s="7">
        <v>43542.600000000013</v>
      </c>
      <c r="K54" s="7">
        <v>990594.14999999991</v>
      </c>
      <c r="L54" s="7">
        <v>11302933.250000002</v>
      </c>
      <c r="M54" s="7"/>
      <c r="N54" s="7">
        <v>6531.3899999999994</v>
      </c>
      <c r="O54" s="7">
        <v>18868.459999999995</v>
      </c>
      <c r="P54" s="7">
        <v>112485.04999999996</v>
      </c>
      <c r="Q54" s="7">
        <v>126999.25000000012</v>
      </c>
      <c r="R54" s="7"/>
      <c r="S54" s="7">
        <v>11175.934000000005</v>
      </c>
      <c r="T54" s="7">
        <v>135707.76999999999</v>
      </c>
      <c r="U54" s="7">
        <v>1523991</v>
      </c>
      <c r="V54" s="7">
        <v>3066124.7499999995</v>
      </c>
    </row>
    <row r="55" spans="2:22" ht="21" customHeight="1">
      <c r="B55" s="1">
        <v>7</v>
      </c>
      <c r="C55" s="1" t="s">
        <v>94</v>
      </c>
      <c r="D55" s="7">
        <v>8563.3780000000024</v>
      </c>
      <c r="E55" s="7">
        <v>31931.240000000005</v>
      </c>
      <c r="F55" s="7">
        <v>130627.80000000008</v>
      </c>
      <c r="G55" s="7">
        <v>380997.74999999983</v>
      </c>
      <c r="H55" s="7"/>
      <c r="I55" s="7">
        <v>11175.933999999999</v>
      </c>
      <c r="J55" s="7">
        <v>116113.59999999999</v>
      </c>
      <c r="K55" s="7">
        <v>1977559.75</v>
      </c>
      <c r="L55" s="7">
        <v>11067077.500000002</v>
      </c>
      <c r="M55" s="7"/>
      <c r="N55" s="7">
        <v>6241.1060000000016</v>
      </c>
      <c r="O55" s="7">
        <v>25399.849999999991</v>
      </c>
      <c r="P55" s="7">
        <v>123370.69999999997</v>
      </c>
      <c r="Q55" s="7">
        <v>199570.25000000017</v>
      </c>
      <c r="R55" s="7"/>
      <c r="S55" s="7">
        <v>13788.489999999998</v>
      </c>
      <c r="T55" s="7">
        <v>59508.22</v>
      </c>
      <c r="U55" s="7">
        <v>170541.85</v>
      </c>
      <c r="V55" s="7">
        <v>653138.99999999977</v>
      </c>
    </row>
    <row r="56" spans="2:22" ht="21" customHeight="1">
      <c r="B56" s="1">
        <v>7</v>
      </c>
      <c r="C56" s="1" t="s">
        <v>95</v>
      </c>
      <c r="D56" s="7">
        <v>8418.2359999999971</v>
      </c>
      <c r="E56" s="7">
        <v>31931.239999999998</v>
      </c>
      <c r="F56" s="7">
        <v>195941.7</v>
      </c>
      <c r="G56" s="7">
        <v>-145141.99999999988</v>
      </c>
      <c r="H56" s="7"/>
      <c r="I56" s="7">
        <v>21481.016000000003</v>
      </c>
      <c r="J56" s="7">
        <v>63862.48</v>
      </c>
      <c r="K56" s="7">
        <v>972451.40000000014</v>
      </c>
      <c r="L56" s="7">
        <v>7765097</v>
      </c>
      <c r="M56" s="7"/>
      <c r="N56" s="7">
        <v>3047.9819999999968</v>
      </c>
      <c r="O56" s="7">
        <v>12337.070000000002</v>
      </c>
      <c r="P56" s="7">
        <v>54428.25</v>
      </c>
      <c r="Q56" s="7">
        <v>-326569.49999999988</v>
      </c>
      <c r="R56" s="7"/>
      <c r="S56" s="7">
        <v>13353.063999999998</v>
      </c>
      <c r="T56" s="7">
        <v>39914.050000000003</v>
      </c>
      <c r="U56" s="7">
        <v>163284.75</v>
      </c>
      <c r="V56" s="7">
        <v>435425.99999999965</v>
      </c>
    </row>
    <row r="57" spans="2:22" ht="21" customHeight="1">
      <c r="B57" s="1">
        <v>7</v>
      </c>
      <c r="C57" s="1" t="s">
        <v>96</v>
      </c>
      <c r="D57" s="7">
        <v>7692.5259999999971</v>
      </c>
      <c r="E57" s="7">
        <v>26125.55999999999</v>
      </c>
      <c r="F57" s="7">
        <v>148770.54999999999</v>
      </c>
      <c r="G57" s="7">
        <v>163284.74999999988</v>
      </c>
      <c r="H57" s="7"/>
      <c r="I57" s="7">
        <v>21771.300000000003</v>
      </c>
      <c r="J57" s="7">
        <v>226421.52</v>
      </c>
      <c r="K57" s="7">
        <v>2347671.8500000006</v>
      </c>
      <c r="L57" s="7">
        <v>21426587.749999996</v>
      </c>
      <c r="M57" s="7"/>
      <c r="N57" s="7">
        <v>3773.6919999999973</v>
      </c>
      <c r="O57" s="7">
        <v>18142.749999999985</v>
      </c>
      <c r="P57" s="7">
        <v>76199.550000000017</v>
      </c>
      <c r="Q57" s="7">
        <v>0</v>
      </c>
      <c r="R57" s="7"/>
      <c r="S57" s="7">
        <v>11321.075999999999</v>
      </c>
      <c r="T57" s="7">
        <v>49348.28</v>
      </c>
      <c r="U57" s="7">
        <v>174170.4</v>
      </c>
      <c r="V57" s="7">
        <v>526139.74999999965</v>
      </c>
    </row>
    <row r="58" spans="2:22" ht="21" customHeight="1">
      <c r="B58" s="1">
        <v>7</v>
      </c>
      <c r="C58" s="1" t="s">
        <v>97</v>
      </c>
      <c r="D58" s="7">
        <v>7982.8099999999968</v>
      </c>
      <c r="E58" s="7">
        <v>32656.949999999997</v>
      </c>
      <c r="F58" s="7">
        <v>152399.09999999998</v>
      </c>
      <c r="G58" s="7">
        <v>217712.99999999994</v>
      </c>
      <c r="H58" s="7"/>
      <c r="I58" s="7">
        <v>15239.91</v>
      </c>
      <c r="J58" s="7">
        <v>103050.82</v>
      </c>
      <c r="K58" s="7">
        <v>3000810.85</v>
      </c>
      <c r="L58" s="7">
        <v>22986864.25</v>
      </c>
      <c r="M58" s="7"/>
      <c r="N58" s="7">
        <v>13207.921999999997</v>
      </c>
      <c r="O58" s="7">
        <v>190861.73000000004</v>
      </c>
      <c r="P58" s="7">
        <v>573310.89999999991</v>
      </c>
      <c r="Q58" s="7">
        <v>725710.00000000012</v>
      </c>
      <c r="R58" s="7"/>
      <c r="S58" s="7">
        <v>14223.915999999999</v>
      </c>
      <c r="T58" s="7">
        <v>74748.12999999999</v>
      </c>
      <c r="U58" s="7">
        <v>544282.50000000012</v>
      </c>
      <c r="V58" s="7">
        <v>907137.5</v>
      </c>
    </row>
    <row r="59" spans="2:22" ht="21" customHeight="1">
      <c r="B59" s="1">
        <v>7</v>
      </c>
      <c r="C59" s="1" t="s">
        <v>98</v>
      </c>
      <c r="D59" s="7">
        <v>8127.9520000000011</v>
      </c>
      <c r="E59" s="7">
        <v>34834.080000000002</v>
      </c>
      <c r="F59" s="7">
        <v>141513.44999999995</v>
      </c>
      <c r="G59" s="7">
        <v>870852</v>
      </c>
      <c r="H59" s="7"/>
      <c r="I59" s="7">
        <v>16401.046000000002</v>
      </c>
      <c r="J59" s="7">
        <v>127724.95999999999</v>
      </c>
      <c r="K59" s="7">
        <v>1469562.75</v>
      </c>
      <c r="L59" s="7">
        <v>21735014.499999996</v>
      </c>
      <c r="M59" s="7"/>
      <c r="N59" s="7">
        <v>7257.1</v>
      </c>
      <c r="O59" s="7">
        <v>26851.269999999997</v>
      </c>
      <c r="P59" s="7">
        <v>123370.69999999997</v>
      </c>
      <c r="Q59" s="7">
        <v>852709.25</v>
      </c>
      <c r="R59" s="7"/>
      <c r="S59" s="7">
        <v>17417.039999999997</v>
      </c>
      <c r="T59" s="7">
        <v>133530.64000000001</v>
      </c>
      <c r="U59" s="7">
        <v>642253.35</v>
      </c>
      <c r="V59" s="7">
        <v>14296487.000000002</v>
      </c>
    </row>
    <row r="60" spans="2:22" ht="21" customHeight="1">
      <c r="B60" s="1">
        <v>8</v>
      </c>
      <c r="C60" s="1" t="s">
        <v>91</v>
      </c>
      <c r="D60" s="7">
        <v>14223.915999999999</v>
      </c>
      <c r="E60" s="7">
        <v>55153.96</v>
      </c>
      <c r="F60" s="7">
        <v>319312.40000000002</v>
      </c>
      <c r="G60" s="7">
        <v>1705418.4999999998</v>
      </c>
      <c r="H60" s="7"/>
      <c r="I60" s="7">
        <v>19594.170000000002</v>
      </c>
      <c r="J60" s="7">
        <v>171993.26999999996</v>
      </c>
      <c r="K60" s="7">
        <v>2238815.3500000006</v>
      </c>
      <c r="L60" s="7">
        <v>20465021.999999996</v>
      </c>
      <c r="M60" s="7"/>
      <c r="N60" s="7">
        <v>14804.483999999999</v>
      </c>
      <c r="O60" s="7">
        <v>57331.090000000004</v>
      </c>
      <c r="P60" s="7">
        <v>297541.09999999998</v>
      </c>
      <c r="Q60" s="7">
        <v>1723561.2499999998</v>
      </c>
      <c r="R60" s="7"/>
      <c r="S60" s="7">
        <v>16255.904</v>
      </c>
      <c r="T60" s="7">
        <v>70393.87</v>
      </c>
      <c r="U60" s="7">
        <v>497111.35000000003</v>
      </c>
      <c r="V60" s="7">
        <v>5370254</v>
      </c>
    </row>
    <row r="61" spans="2:22" ht="21" customHeight="1">
      <c r="B61" s="1">
        <v>8</v>
      </c>
      <c r="C61" s="1" t="s">
        <v>92</v>
      </c>
      <c r="D61" s="7">
        <v>8853.6620000000021</v>
      </c>
      <c r="E61" s="7">
        <v>33382.660000000003</v>
      </c>
      <c r="F61" s="7">
        <v>279398.34999999992</v>
      </c>
      <c r="G61" s="7">
        <v>1941274.25</v>
      </c>
      <c r="H61" s="7"/>
      <c r="I61" s="7">
        <v>12482.211999999998</v>
      </c>
      <c r="J61" s="7">
        <v>62411.060000000005</v>
      </c>
      <c r="K61" s="7">
        <v>526139.74999999977</v>
      </c>
      <c r="L61" s="7">
        <v>3918833.9999999995</v>
      </c>
      <c r="M61" s="7"/>
      <c r="N61" s="7">
        <v>5079.9700000000021</v>
      </c>
      <c r="O61" s="7">
        <v>21045.590000000007</v>
      </c>
      <c r="P61" s="7">
        <v>126999.24999999996</v>
      </c>
      <c r="Q61" s="7">
        <v>18142.750000000018</v>
      </c>
      <c r="R61" s="7"/>
      <c r="S61" s="7">
        <v>16836.471999999998</v>
      </c>
      <c r="T61" s="7">
        <v>237307.17</v>
      </c>
      <c r="U61" s="7">
        <v>787395.34999999986</v>
      </c>
      <c r="V61" s="7">
        <v>852709.25</v>
      </c>
    </row>
    <row r="62" spans="2:22" ht="21" customHeight="1">
      <c r="B62" s="1">
        <v>8</v>
      </c>
      <c r="C62" s="1" t="s">
        <v>93</v>
      </c>
      <c r="D62" s="7">
        <v>6966.8159999999998</v>
      </c>
      <c r="E62" s="7">
        <v>26125.55999999999</v>
      </c>
      <c r="F62" s="7">
        <v>141513.44999999995</v>
      </c>
      <c r="G62" s="7">
        <v>54428.250000000051</v>
      </c>
      <c r="H62" s="7"/>
      <c r="I62" s="7">
        <v>12482.212000000001</v>
      </c>
      <c r="J62" s="7">
        <v>94342.299999999988</v>
      </c>
      <c r="K62" s="7">
        <v>2685127.0000000005</v>
      </c>
      <c r="L62" s="7">
        <v>18941030.999999996</v>
      </c>
      <c r="M62" s="7"/>
      <c r="N62" s="7">
        <v>3773.6919999999973</v>
      </c>
      <c r="O62" s="7">
        <v>20319.879999999986</v>
      </c>
      <c r="P62" s="7">
        <v>90713.749999999927</v>
      </c>
      <c r="Q62" s="7">
        <v>-235855.74999999994</v>
      </c>
      <c r="R62" s="7"/>
      <c r="S62" s="7">
        <v>12191.927999999996</v>
      </c>
      <c r="T62" s="7">
        <v>61685.349999999977</v>
      </c>
      <c r="U62" s="7">
        <v>264884.15000000002</v>
      </c>
      <c r="V62" s="7">
        <v>634996.24999999977</v>
      </c>
    </row>
    <row r="63" spans="2:22" ht="21" customHeight="1">
      <c r="B63" s="1">
        <v>8</v>
      </c>
      <c r="C63" s="1" t="s">
        <v>94</v>
      </c>
      <c r="D63" s="7">
        <v>7402.2420000000002</v>
      </c>
      <c r="E63" s="7">
        <v>21771.30000000001</v>
      </c>
      <c r="F63" s="7">
        <v>126999.25</v>
      </c>
      <c r="G63" s="7">
        <v>126999.25000000012</v>
      </c>
      <c r="H63" s="7"/>
      <c r="I63" s="7">
        <v>4789.6860000000006</v>
      </c>
      <c r="J63" s="7">
        <v>31931.239999999998</v>
      </c>
      <c r="K63" s="7">
        <v>515254.10000000003</v>
      </c>
      <c r="L63" s="7">
        <v>8926233</v>
      </c>
      <c r="M63" s="7"/>
      <c r="N63" s="7">
        <v>3918.8339999999994</v>
      </c>
      <c r="O63" s="7">
        <v>18868.459999999995</v>
      </c>
      <c r="P63" s="7">
        <v>79828.099999999977</v>
      </c>
      <c r="Q63" s="7">
        <v>18142.750000000269</v>
      </c>
      <c r="R63" s="7"/>
      <c r="S63" s="7">
        <v>17417.04</v>
      </c>
      <c r="T63" s="7">
        <v>132804.93</v>
      </c>
      <c r="U63" s="7">
        <v>2133587.4000000004</v>
      </c>
      <c r="V63" s="7">
        <v>18578175.999999996</v>
      </c>
    </row>
    <row r="64" spans="2:22" ht="21" customHeight="1">
      <c r="B64" s="1">
        <v>8</v>
      </c>
      <c r="C64" s="1" t="s">
        <v>95</v>
      </c>
      <c r="D64" s="7">
        <v>7257.1</v>
      </c>
      <c r="E64" s="7">
        <v>21045.589999999989</v>
      </c>
      <c r="F64" s="7">
        <v>123370.69999999997</v>
      </c>
      <c r="G64" s="7">
        <v>-435426.00000000017</v>
      </c>
      <c r="H64" s="7"/>
      <c r="I64" s="7">
        <v>10305.081999999999</v>
      </c>
      <c r="J64" s="7">
        <v>58782.50999999998</v>
      </c>
      <c r="K64" s="7">
        <v>682167.4</v>
      </c>
      <c r="L64" s="7">
        <v>6059678.4999999991</v>
      </c>
      <c r="M64" s="7"/>
      <c r="N64" s="7">
        <v>3773.6919999999973</v>
      </c>
      <c r="O64" s="7">
        <v>15965.619999999995</v>
      </c>
      <c r="P64" s="7">
        <v>14514.199999999963</v>
      </c>
      <c r="Q64" s="7">
        <v>-761995.5</v>
      </c>
      <c r="R64" s="7"/>
      <c r="S64" s="7">
        <v>9289.0879999999979</v>
      </c>
      <c r="T64" s="7">
        <v>112485.05000000003</v>
      </c>
      <c r="U64" s="7">
        <v>2561756.3000000003</v>
      </c>
      <c r="V64" s="7">
        <v>9815227.75</v>
      </c>
    </row>
    <row r="65" spans="2:22" ht="21" customHeight="1">
      <c r="B65" s="1">
        <v>8</v>
      </c>
      <c r="C65" s="1" t="s">
        <v>96</v>
      </c>
      <c r="D65" s="7">
        <v>7111.9580000000005</v>
      </c>
      <c r="E65" s="7">
        <v>17417.039999999994</v>
      </c>
      <c r="F65" s="7">
        <v>123370.69999999997</v>
      </c>
      <c r="G65" s="7">
        <v>-72571.000000000073</v>
      </c>
      <c r="H65" s="7"/>
      <c r="I65" s="7">
        <v>15239.91</v>
      </c>
      <c r="J65" s="7">
        <v>95793.720000000016</v>
      </c>
      <c r="K65" s="7">
        <v>1378849</v>
      </c>
      <c r="L65" s="7">
        <v>10123654.5</v>
      </c>
      <c r="M65" s="7"/>
      <c r="N65" s="7">
        <v>1886.8460000000016</v>
      </c>
      <c r="O65" s="7">
        <v>11611.36</v>
      </c>
      <c r="P65" s="7">
        <v>47171.149999999987</v>
      </c>
      <c r="Q65" s="7">
        <v>-326569.50000000006</v>
      </c>
      <c r="R65" s="7"/>
      <c r="S65" s="7">
        <v>16255.904</v>
      </c>
      <c r="T65" s="7">
        <v>129902.09</v>
      </c>
      <c r="U65" s="7">
        <v>558796.69999999984</v>
      </c>
      <c r="V65" s="7">
        <v>816423.74999999988</v>
      </c>
    </row>
    <row r="66" spans="2:22" ht="21" customHeight="1">
      <c r="B66" s="1">
        <v>8</v>
      </c>
      <c r="C66" s="1" t="s">
        <v>97</v>
      </c>
      <c r="D66" s="7">
        <v>7692.5260000000007</v>
      </c>
      <c r="E66" s="7">
        <v>28302.689999999995</v>
      </c>
      <c r="F66" s="7">
        <v>145141.99999999997</v>
      </c>
      <c r="G66" s="7">
        <v>18142.750000000018</v>
      </c>
      <c r="H66" s="7"/>
      <c r="I66" s="7">
        <v>12627.353999999998</v>
      </c>
      <c r="J66" s="7">
        <v>63136.76999999999</v>
      </c>
      <c r="K66" s="7">
        <v>293912.55</v>
      </c>
      <c r="L66" s="7">
        <v>362854.99999999977</v>
      </c>
      <c r="M66" s="7"/>
      <c r="N66" s="7">
        <v>5370.253999999999</v>
      </c>
      <c r="O66" s="7">
        <v>32656.949999999997</v>
      </c>
      <c r="P66" s="7">
        <v>116113.59999999995</v>
      </c>
      <c r="Q66" s="7">
        <v>-145141.99999999988</v>
      </c>
      <c r="R66" s="7"/>
      <c r="S66" s="7">
        <v>16836.472000000002</v>
      </c>
      <c r="T66" s="7">
        <v>243838.56</v>
      </c>
      <c r="U66" s="7">
        <v>1756218.2000000002</v>
      </c>
      <c r="V66" s="7">
        <v>2358557.5</v>
      </c>
    </row>
    <row r="67" spans="2:22" ht="21" customHeight="1">
      <c r="B67" s="1">
        <v>8</v>
      </c>
      <c r="C67" s="1" t="s">
        <v>98</v>
      </c>
      <c r="D67" s="7">
        <v>7257.1</v>
      </c>
      <c r="E67" s="7">
        <v>30479.819999999996</v>
      </c>
      <c r="F67" s="7">
        <v>141513.45000000004</v>
      </c>
      <c r="G67" s="7">
        <v>780138.25</v>
      </c>
      <c r="H67" s="7"/>
      <c r="I67" s="7">
        <v>10740.508000000003</v>
      </c>
      <c r="J67" s="7">
        <v>44268.30999999999</v>
      </c>
      <c r="K67" s="7">
        <v>359226.44999999995</v>
      </c>
      <c r="L67" s="7">
        <v>1886846</v>
      </c>
      <c r="M67" s="7"/>
      <c r="N67" s="7">
        <v>7402.2420000000002</v>
      </c>
      <c r="O67" s="7">
        <v>28302.689999999995</v>
      </c>
      <c r="P67" s="7">
        <v>126999.24999999996</v>
      </c>
      <c r="Q67" s="7">
        <v>743852.74999999988</v>
      </c>
      <c r="R67" s="7"/>
      <c r="S67" s="7">
        <v>14514.199999999999</v>
      </c>
      <c r="T67" s="7">
        <v>76925.259999999995</v>
      </c>
      <c r="U67" s="7">
        <v>373740.64999999997</v>
      </c>
      <c r="V67" s="7">
        <v>1179278.7499999998</v>
      </c>
    </row>
    <row r="68" spans="2:22" ht="21" customHeight="1">
      <c r="B68" s="1">
        <v>9</v>
      </c>
      <c r="C68" s="1" t="s">
        <v>91</v>
      </c>
      <c r="D68" s="7">
        <v>16981.614000000001</v>
      </c>
      <c r="E68" s="7">
        <v>52251.120000000017</v>
      </c>
      <c r="F68" s="7">
        <v>388254.85</v>
      </c>
      <c r="G68" s="7">
        <v>1669132.9999999998</v>
      </c>
      <c r="H68" s="7"/>
      <c r="I68" s="7">
        <v>25544.991999999998</v>
      </c>
      <c r="J68" s="7">
        <v>151673.39000000001</v>
      </c>
      <c r="K68" s="7">
        <v>1807017.8999999997</v>
      </c>
      <c r="L68" s="7">
        <v>21317731.25</v>
      </c>
      <c r="M68" s="7"/>
      <c r="N68" s="7">
        <v>14804.483999999999</v>
      </c>
      <c r="O68" s="7">
        <v>65313.9</v>
      </c>
      <c r="P68" s="7">
        <v>348340.80000000005</v>
      </c>
      <c r="Q68" s="7">
        <v>1796132.25</v>
      </c>
      <c r="R68" s="7"/>
      <c r="S68" s="7">
        <v>16836.472000000002</v>
      </c>
      <c r="T68" s="7">
        <v>69668.159999999989</v>
      </c>
      <c r="U68" s="7">
        <v>322940.95</v>
      </c>
      <c r="V68" s="7">
        <v>1995702.5</v>
      </c>
    </row>
    <row r="69" spans="2:22" ht="21" customHeight="1">
      <c r="B69" s="1">
        <v>9</v>
      </c>
      <c r="C69" s="1" t="s">
        <v>92</v>
      </c>
      <c r="D69" s="7">
        <v>9143.9459999999981</v>
      </c>
      <c r="E69" s="7">
        <v>34108.370000000003</v>
      </c>
      <c r="F69" s="7">
        <v>130627.80000000002</v>
      </c>
      <c r="G69" s="7">
        <v>-272141.25</v>
      </c>
      <c r="H69" s="7"/>
      <c r="I69" s="7">
        <v>17562.182000000001</v>
      </c>
      <c r="J69" s="7">
        <v>128450.66999999998</v>
      </c>
      <c r="K69" s="7">
        <v>2006588.1500000004</v>
      </c>
      <c r="L69" s="7">
        <v>9797085.0000000019</v>
      </c>
      <c r="M69" s="7"/>
      <c r="N69" s="7">
        <v>5515.3960000000006</v>
      </c>
      <c r="O69" s="7">
        <v>26851.270000000004</v>
      </c>
      <c r="P69" s="7">
        <v>116113.59999999999</v>
      </c>
      <c r="Q69" s="7">
        <v>-199570.24999999994</v>
      </c>
      <c r="R69" s="7"/>
      <c r="S69" s="7">
        <v>17997.608</v>
      </c>
      <c r="T69" s="7">
        <v>121193.56999999998</v>
      </c>
      <c r="U69" s="7">
        <v>457197.3</v>
      </c>
      <c r="V69" s="7">
        <v>2086416.2500000002</v>
      </c>
    </row>
    <row r="70" spans="2:22" ht="21" customHeight="1">
      <c r="B70" s="1">
        <v>9</v>
      </c>
      <c r="C70" s="1" t="s">
        <v>93</v>
      </c>
      <c r="D70" s="7">
        <v>6966.8159999999998</v>
      </c>
      <c r="E70" s="7">
        <v>24674.139999999992</v>
      </c>
      <c r="F70" s="7">
        <v>130627.79999999996</v>
      </c>
      <c r="G70" s="7">
        <v>-217712.99999999994</v>
      </c>
      <c r="H70" s="7"/>
      <c r="I70" s="7">
        <v>11756.501999999997</v>
      </c>
      <c r="J70" s="7">
        <v>88536.62</v>
      </c>
      <c r="K70" s="7">
        <v>1465934.2</v>
      </c>
      <c r="L70" s="7">
        <v>12500354.75</v>
      </c>
      <c r="M70" s="7"/>
      <c r="N70" s="7">
        <v>3338.2659999999987</v>
      </c>
      <c r="O70" s="7">
        <v>21771.300000000003</v>
      </c>
      <c r="P70" s="7">
        <v>163284.75</v>
      </c>
      <c r="Q70" s="7">
        <v>-217712.99999999994</v>
      </c>
      <c r="R70" s="7"/>
      <c r="S70" s="7">
        <v>9724.5140000000029</v>
      </c>
      <c r="T70" s="7">
        <v>44994.020000000011</v>
      </c>
      <c r="U70" s="7">
        <v>783766.8</v>
      </c>
      <c r="V70" s="7">
        <v>7347813.75</v>
      </c>
    </row>
    <row r="71" spans="2:22" ht="21" customHeight="1">
      <c r="B71" s="1">
        <v>9</v>
      </c>
      <c r="C71" s="1" t="s">
        <v>94</v>
      </c>
      <c r="D71" s="7">
        <v>6095.9640000000018</v>
      </c>
      <c r="E71" s="7">
        <v>14514.200000000003</v>
      </c>
      <c r="F71" s="7">
        <v>119742.15000000001</v>
      </c>
      <c r="G71" s="7">
        <v>-145141.99999999988</v>
      </c>
      <c r="H71" s="7"/>
      <c r="I71" s="7">
        <v>5079.97</v>
      </c>
      <c r="J71" s="7">
        <v>21045.590000000007</v>
      </c>
      <c r="K71" s="7">
        <v>101599.4</v>
      </c>
      <c r="L71" s="7">
        <v>-489854.25000000006</v>
      </c>
      <c r="M71" s="7"/>
      <c r="N71" s="7">
        <v>3483.407999999999</v>
      </c>
      <c r="O71" s="7">
        <v>15965.619999999995</v>
      </c>
      <c r="P71" s="7">
        <v>54428.250000000051</v>
      </c>
      <c r="Q71" s="7">
        <v>-308426.75</v>
      </c>
      <c r="R71" s="7"/>
      <c r="S71" s="7">
        <v>9289.0880000000016</v>
      </c>
      <c r="T71" s="7">
        <v>35559.79</v>
      </c>
      <c r="U71" s="7">
        <v>377369.2</v>
      </c>
      <c r="V71" s="7">
        <v>12518497.500000002</v>
      </c>
    </row>
    <row r="72" spans="2:22" ht="21" customHeight="1">
      <c r="B72" s="1">
        <v>9</v>
      </c>
      <c r="C72" s="1" t="s">
        <v>95</v>
      </c>
      <c r="D72" s="7">
        <v>5805.6799999999994</v>
      </c>
      <c r="E72" s="7">
        <v>10885.650000000001</v>
      </c>
      <c r="F72" s="7">
        <v>112485.04999999996</v>
      </c>
      <c r="G72" s="7">
        <v>-743852.75</v>
      </c>
      <c r="H72" s="7"/>
      <c r="I72" s="7">
        <v>8998.8039999999983</v>
      </c>
      <c r="J72" s="7">
        <v>23948.430000000004</v>
      </c>
      <c r="K72" s="7">
        <v>97970.849999999933</v>
      </c>
      <c r="L72" s="7">
        <v>-1052279.4999999998</v>
      </c>
      <c r="M72" s="7"/>
      <c r="N72" s="7">
        <v>3047.9819999999986</v>
      </c>
      <c r="O72" s="7">
        <v>65313.899999999987</v>
      </c>
      <c r="P72" s="7">
        <v>145142.00000000003</v>
      </c>
      <c r="Q72" s="7">
        <v>-979708.50000000012</v>
      </c>
      <c r="R72" s="7"/>
      <c r="S72" s="7">
        <v>11321.075999999999</v>
      </c>
      <c r="T72" s="7">
        <v>74748.12999999999</v>
      </c>
      <c r="U72" s="7">
        <v>892623.3</v>
      </c>
      <c r="V72" s="7">
        <v>7583669.5000000009</v>
      </c>
    </row>
    <row r="73" spans="2:22" ht="21" customHeight="1">
      <c r="B73" s="1">
        <v>9</v>
      </c>
      <c r="C73" s="1" t="s">
        <v>96</v>
      </c>
      <c r="D73" s="7">
        <v>6241.1059999999998</v>
      </c>
      <c r="E73" s="7">
        <v>17417.039999999986</v>
      </c>
      <c r="F73" s="7">
        <v>94342.299999999974</v>
      </c>
      <c r="G73" s="7">
        <v>-326569.50000000006</v>
      </c>
      <c r="H73" s="7"/>
      <c r="I73" s="7">
        <v>12191.928</v>
      </c>
      <c r="J73" s="7">
        <v>54428.250000000015</v>
      </c>
      <c r="K73" s="7">
        <v>308426.74999999988</v>
      </c>
      <c r="L73" s="7">
        <v>145141.99999999988</v>
      </c>
      <c r="M73" s="7"/>
      <c r="N73" s="7">
        <v>1161.1359999999991</v>
      </c>
      <c r="O73" s="7">
        <v>7982.8099999999977</v>
      </c>
      <c r="P73" s="7">
        <v>7257.0999999999558</v>
      </c>
      <c r="Q73" s="7">
        <v>-634996.25000000012</v>
      </c>
      <c r="R73" s="7"/>
      <c r="S73" s="7">
        <v>10885.65</v>
      </c>
      <c r="T73" s="7">
        <v>42091.179999999986</v>
      </c>
      <c r="U73" s="7">
        <v>137884.89999999997</v>
      </c>
      <c r="V73" s="7">
        <v>290284</v>
      </c>
    </row>
    <row r="74" spans="2:22" ht="21" customHeight="1">
      <c r="B74" s="1">
        <v>9</v>
      </c>
      <c r="C74" s="1" t="s">
        <v>97</v>
      </c>
      <c r="D74" s="7">
        <v>7547.3840000000009</v>
      </c>
      <c r="E74" s="7">
        <v>25399.849999999991</v>
      </c>
      <c r="F74" s="7">
        <v>137884.89999999997</v>
      </c>
      <c r="G74" s="7">
        <v>-145142.00000000015</v>
      </c>
      <c r="H74" s="7"/>
      <c r="I74" s="7">
        <v>14659.341999999999</v>
      </c>
      <c r="J74" s="7">
        <v>73296.709999999992</v>
      </c>
      <c r="K74" s="7">
        <v>569682.35000000009</v>
      </c>
      <c r="L74" s="7">
        <v>3955119.4999999995</v>
      </c>
      <c r="M74" s="7"/>
      <c r="N74" s="7">
        <v>4644.5439999999981</v>
      </c>
      <c r="O74" s="7">
        <v>22497.009999999991</v>
      </c>
      <c r="P74" s="7">
        <v>101599.39999999994</v>
      </c>
      <c r="Q74" s="7">
        <v>-326569.50000000006</v>
      </c>
      <c r="R74" s="7"/>
      <c r="S74" s="7">
        <v>7982.8099999999968</v>
      </c>
      <c r="T74" s="7">
        <v>34108.370000000003</v>
      </c>
      <c r="U74" s="7">
        <v>141513.44999999995</v>
      </c>
      <c r="V74" s="7">
        <v>435425.99999999965</v>
      </c>
    </row>
    <row r="75" spans="2:22" ht="21" customHeight="1">
      <c r="B75" s="1">
        <v>9</v>
      </c>
      <c r="C75" s="1" t="s">
        <v>98</v>
      </c>
      <c r="D75" s="7">
        <v>7837.6679999999969</v>
      </c>
      <c r="E75" s="7">
        <v>34834.080000000002</v>
      </c>
      <c r="F75" s="7">
        <v>152399.10000000003</v>
      </c>
      <c r="G75" s="7">
        <v>616853.49999999988</v>
      </c>
      <c r="H75" s="7"/>
      <c r="I75" s="7">
        <v>11321.075999999999</v>
      </c>
      <c r="J75" s="7">
        <v>52976.83</v>
      </c>
      <c r="K75" s="7">
        <v>598710.74999999988</v>
      </c>
      <c r="L75" s="7">
        <v>5932679.25</v>
      </c>
      <c r="M75" s="7"/>
      <c r="N75" s="7">
        <v>6386.2479999999996</v>
      </c>
      <c r="O75" s="7">
        <v>26125.55999999999</v>
      </c>
      <c r="P75" s="7">
        <v>134256.34999999998</v>
      </c>
      <c r="Q75" s="7">
        <v>780138.25</v>
      </c>
      <c r="R75" s="7"/>
      <c r="S75" s="7">
        <v>13643.347999999998</v>
      </c>
      <c r="T75" s="7">
        <v>179976.08000000002</v>
      </c>
      <c r="U75" s="7">
        <v>823680.84999999986</v>
      </c>
      <c r="V75" s="7">
        <v>7039387.0000000009</v>
      </c>
    </row>
    <row r="76" spans="2:22" ht="21" customHeight="1">
      <c r="B76" s="1">
        <v>10</v>
      </c>
      <c r="C76" s="1" t="s">
        <v>91</v>
      </c>
      <c r="D76" s="7">
        <v>13353.063999999998</v>
      </c>
      <c r="E76" s="7">
        <v>47171.149999999987</v>
      </c>
      <c r="F76" s="7">
        <v>348340.80000000005</v>
      </c>
      <c r="G76" s="7">
        <v>1560276.5000000002</v>
      </c>
      <c r="H76" s="7"/>
      <c r="I76" s="7">
        <v>19013.602000000003</v>
      </c>
      <c r="J76" s="7">
        <v>87810.909999999989</v>
      </c>
      <c r="K76" s="7">
        <v>3555979</v>
      </c>
      <c r="L76" s="7">
        <v>20374308.249999996</v>
      </c>
      <c r="M76" s="7"/>
      <c r="N76" s="7">
        <v>13788.489999999998</v>
      </c>
      <c r="O76" s="7">
        <v>65313.9</v>
      </c>
      <c r="P76" s="7">
        <v>315683.85000000003</v>
      </c>
      <c r="Q76" s="7">
        <v>1669132.9999999998</v>
      </c>
      <c r="R76" s="7"/>
      <c r="S76" s="7">
        <v>23222.720000000005</v>
      </c>
      <c r="T76" s="7">
        <v>84908.07</v>
      </c>
      <c r="U76" s="7">
        <v>286655.45</v>
      </c>
      <c r="V76" s="7">
        <v>2031988</v>
      </c>
    </row>
    <row r="77" spans="2:22" ht="21" customHeight="1">
      <c r="B77" s="1">
        <v>10</v>
      </c>
      <c r="C77" s="1" t="s">
        <v>92</v>
      </c>
      <c r="D77" s="7">
        <v>8273.0939999999973</v>
      </c>
      <c r="E77" s="7">
        <v>23222.720000000001</v>
      </c>
      <c r="F77" s="7">
        <v>126999.25</v>
      </c>
      <c r="G77" s="7">
        <v>-308426.75</v>
      </c>
      <c r="H77" s="7"/>
      <c r="I77" s="7">
        <v>13498.206000000002</v>
      </c>
      <c r="J77" s="7">
        <v>121919.27999999998</v>
      </c>
      <c r="K77" s="7">
        <v>2158987.25</v>
      </c>
      <c r="L77" s="7">
        <v>13951774.75</v>
      </c>
      <c r="M77" s="7"/>
      <c r="N77" s="7">
        <v>3338.2659999999987</v>
      </c>
      <c r="O77" s="7">
        <v>13788.490000000002</v>
      </c>
      <c r="P77" s="7">
        <v>101599.39999999994</v>
      </c>
      <c r="Q77" s="7">
        <v>-362854.99999999994</v>
      </c>
      <c r="R77" s="7"/>
      <c r="S77" s="7">
        <v>20319.88</v>
      </c>
      <c r="T77" s="7">
        <v>144416.29</v>
      </c>
      <c r="U77" s="7">
        <v>2561756.3000000003</v>
      </c>
      <c r="V77" s="7">
        <v>8908090.2500000019</v>
      </c>
    </row>
    <row r="78" spans="2:22" ht="21" customHeight="1">
      <c r="B78" s="1">
        <v>10</v>
      </c>
      <c r="C78" s="1" t="s">
        <v>93</v>
      </c>
      <c r="D78" s="7">
        <v>6821.674</v>
      </c>
      <c r="E78" s="7">
        <v>23948.429999999989</v>
      </c>
      <c r="F78" s="7">
        <v>123370.69999999997</v>
      </c>
      <c r="G78" s="7">
        <v>-362854.99999999994</v>
      </c>
      <c r="H78" s="7"/>
      <c r="I78" s="7">
        <v>15094.768</v>
      </c>
      <c r="J78" s="7">
        <v>131353.50999999998</v>
      </c>
      <c r="K78" s="7">
        <v>2598041.8000000003</v>
      </c>
      <c r="L78" s="7">
        <v>15693478.75</v>
      </c>
      <c r="M78" s="7"/>
      <c r="N78" s="7">
        <v>2757.6979999999985</v>
      </c>
      <c r="O78" s="7">
        <v>8708.5200000000077</v>
      </c>
      <c r="P78" s="7">
        <v>47171.149999999987</v>
      </c>
      <c r="Q78" s="7">
        <v>-580568.00000000012</v>
      </c>
      <c r="R78" s="7"/>
      <c r="S78" s="7">
        <v>14078.773999999998</v>
      </c>
      <c r="T78" s="7">
        <v>83456.649999999994</v>
      </c>
      <c r="U78" s="7">
        <v>293912.55</v>
      </c>
      <c r="V78" s="7">
        <v>616853.49999999988</v>
      </c>
    </row>
    <row r="79" spans="2:22" ht="21" customHeight="1">
      <c r="B79" s="1">
        <v>10</v>
      </c>
      <c r="C79" s="1" t="s">
        <v>94</v>
      </c>
      <c r="D79" s="7">
        <v>6676.5320000000002</v>
      </c>
      <c r="E79" s="7">
        <v>21045.589999999997</v>
      </c>
      <c r="F79" s="7">
        <v>123370.69999999997</v>
      </c>
      <c r="G79" s="7">
        <v>-290284</v>
      </c>
      <c r="H79" s="7"/>
      <c r="I79" s="7">
        <v>12337.069999999996</v>
      </c>
      <c r="J79" s="7">
        <v>58782.51</v>
      </c>
      <c r="K79" s="7">
        <v>624110.6</v>
      </c>
      <c r="L79" s="7">
        <v>7892096.25</v>
      </c>
      <c r="M79" s="7"/>
      <c r="N79" s="7">
        <v>4789.6860000000006</v>
      </c>
      <c r="O79" s="7">
        <v>16691.329999999994</v>
      </c>
      <c r="P79" s="7">
        <v>50799.700000000048</v>
      </c>
      <c r="Q79" s="7">
        <v>-544282.5</v>
      </c>
      <c r="R79" s="7"/>
      <c r="S79" s="7">
        <v>22351.868000000002</v>
      </c>
      <c r="T79" s="7">
        <v>633544.83000000007</v>
      </c>
      <c r="U79" s="7">
        <v>914394.6</v>
      </c>
      <c r="V79" s="7">
        <v>9615657.5000000019</v>
      </c>
    </row>
    <row r="80" spans="2:22" ht="21" customHeight="1">
      <c r="B80" s="1">
        <v>10</v>
      </c>
      <c r="C80" s="1" t="s">
        <v>95</v>
      </c>
      <c r="D80" s="7">
        <v>6676.5320000000002</v>
      </c>
      <c r="E80" s="7">
        <v>8708.5200000000077</v>
      </c>
      <c r="F80" s="7">
        <v>94342.29999999993</v>
      </c>
      <c r="G80" s="7">
        <v>-1015994.0000000001</v>
      </c>
      <c r="H80" s="7"/>
      <c r="I80" s="7">
        <v>11901.643999999997</v>
      </c>
      <c r="J80" s="7">
        <v>75473.84</v>
      </c>
      <c r="K80" s="7">
        <v>1959417.0000000002</v>
      </c>
      <c r="L80" s="7">
        <v>7275242.7499999991</v>
      </c>
      <c r="M80" s="7"/>
      <c r="N80" s="7">
        <v>-435.42600000000039</v>
      </c>
      <c r="O80" s="7">
        <v>-7982.8099999999977</v>
      </c>
      <c r="P80" s="7">
        <v>-29028.399999999976</v>
      </c>
      <c r="Q80" s="7">
        <v>-1415134.5</v>
      </c>
      <c r="R80" s="7"/>
      <c r="S80" s="7">
        <v>11321.075999999999</v>
      </c>
      <c r="T80" s="7">
        <v>47171.149999999987</v>
      </c>
      <c r="U80" s="7">
        <v>322940.94999999995</v>
      </c>
      <c r="V80" s="7">
        <v>489854.24999999994</v>
      </c>
    </row>
    <row r="81" spans="2:22" ht="21" customHeight="1">
      <c r="B81" s="1">
        <v>10</v>
      </c>
      <c r="C81" s="1" t="s">
        <v>96</v>
      </c>
      <c r="D81" s="7">
        <v>5225.112000000001</v>
      </c>
      <c r="E81" s="7">
        <v>15239.909999999983</v>
      </c>
      <c r="F81" s="7">
        <v>79828.099999999977</v>
      </c>
      <c r="G81" s="7">
        <v>-526139.75</v>
      </c>
      <c r="H81" s="7"/>
      <c r="I81" s="7">
        <v>16255.904</v>
      </c>
      <c r="J81" s="7">
        <v>161833.32999999999</v>
      </c>
      <c r="K81" s="7">
        <v>2122701.75</v>
      </c>
      <c r="L81" s="7">
        <v>19195029.499999996</v>
      </c>
      <c r="M81" s="7"/>
      <c r="N81" s="7">
        <v>1306.2780000000012</v>
      </c>
      <c r="O81" s="7">
        <v>2177.1300000000019</v>
      </c>
      <c r="P81" s="7">
        <v>3628.5500000000034</v>
      </c>
      <c r="Q81" s="7">
        <v>-888994.75000000012</v>
      </c>
      <c r="R81" s="7"/>
      <c r="S81" s="7">
        <v>13062.779999999997</v>
      </c>
      <c r="T81" s="7">
        <v>101599.40000000001</v>
      </c>
      <c r="U81" s="7">
        <v>1001479.8</v>
      </c>
      <c r="V81" s="7">
        <v>9125803.25</v>
      </c>
    </row>
    <row r="82" spans="2:22" ht="21" customHeight="1">
      <c r="B82" s="1">
        <v>10</v>
      </c>
      <c r="C82" s="1" t="s">
        <v>97</v>
      </c>
      <c r="D82" s="7">
        <v>7547.3840000000009</v>
      </c>
      <c r="E82" s="7">
        <v>23948.429999999989</v>
      </c>
      <c r="F82" s="7">
        <v>130627.79999999996</v>
      </c>
      <c r="G82" s="7">
        <v>-326569.50000000006</v>
      </c>
      <c r="H82" s="7"/>
      <c r="I82" s="7">
        <v>11175.933999999999</v>
      </c>
      <c r="J82" s="7">
        <v>67491.03</v>
      </c>
      <c r="K82" s="7">
        <v>689424.5</v>
      </c>
      <c r="L82" s="7">
        <v>4934827.9999999991</v>
      </c>
      <c r="M82" s="7"/>
      <c r="N82" s="7">
        <v>4063.9759999999974</v>
      </c>
      <c r="O82" s="7">
        <v>20319.879999999986</v>
      </c>
      <c r="P82" s="7">
        <v>94342.29999999993</v>
      </c>
      <c r="Q82" s="7">
        <v>-562425.24999999988</v>
      </c>
      <c r="R82" s="7"/>
      <c r="S82" s="7">
        <v>25690.133999999998</v>
      </c>
      <c r="T82" s="7">
        <v>354146.47999999992</v>
      </c>
      <c r="U82" s="7">
        <v>1150250.3500000001</v>
      </c>
      <c r="V82" s="7">
        <v>1088564.9999999995</v>
      </c>
    </row>
    <row r="83" spans="2:22" ht="21" customHeight="1">
      <c r="B83" s="1">
        <v>10</v>
      </c>
      <c r="C83" s="1" t="s">
        <v>98</v>
      </c>
      <c r="D83" s="7">
        <v>7111.9580000000005</v>
      </c>
      <c r="E83" s="7">
        <v>26851.269999999997</v>
      </c>
      <c r="F83" s="7">
        <v>141513.44999999995</v>
      </c>
      <c r="G83" s="7">
        <v>707567.24999999988</v>
      </c>
      <c r="H83" s="7"/>
      <c r="I83" s="7">
        <v>14659.341999999999</v>
      </c>
      <c r="J83" s="7">
        <v>95793.720000000016</v>
      </c>
      <c r="K83" s="7">
        <v>852709.24999999988</v>
      </c>
      <c r="L83" s="7">
        <v>15965620.000000002</v>
      </c>
      <c r="M83" s="7"/>
      <c r="N83" s="7">
        <v>5805.6799999999994</v>
      </c>
      <c r="O83" s="7">
        <v>26125.55999999999</v>
      </c>
      <c r="P83" s="7">
        <v>119742.14999999995</v>
      </c>
      <c r="Q83" s="7">
        <v>725709.99999999988</v>
      </c>
      <c r="R83" s="7"/>
      <c r="S83" s="7">
        <v>9869.655999999999</v>
      </c>
      <c r="T83" s="7">
        <v>39188.340000000004</v>
      </c>
      <c r="U83" s="7">
        <v>177798.95</v>
      </c>
      <c r="V83" s="7">
        <v>1070422.2499999995</v>
      </c>
    </row>
    <row r="84" spans="2:22" ht="21" customHeight="1">
      <c r="B84" s="1">
        <v>11</v>
      </c>
      <c r="C84" s="1" t="s">
        <v>91</v>
      </c>
      <c r="D84" s="7">
        <v>13353.064000000002</v>
      </c>
      <c r="E84" s="7">
        <v>59508.22</v>
      </c>
      <c r="F84" s="7">
        <v>315683.85000000003</v>
      </c>
      <c r="G84" s="7">
        <v>1451420</v>
      </c>
      <c r="H84" s="7"/>
      <c r="I84" s="7">
        <v>20755.306000000004</v>
      </c>
      <c r="J84" s="7">
        <v>103776.53000000003</v>
      </c>
      <c r="K84" s="7">
        <v>1422391.6</v>
      </c>
      <c r="L84" s="7">
        <v>10432081.250000002</v>
      </c>
      <c r="M84" s="7"/>
      <c r="N84" s="7">
        <v>14369.057999999999</v>
      </c>
      <c r="O84" s="7">
        <v>60233.93</v>
      </c>
      <c r="P84" s="7">
        <v>315683.85000000003</v>
      </c>
      <c r="Q84" s="7">
        <v>1505848.25</v>
      </c>
      <c r="R84" s="7"/>
      <c r="S84" s="7">
        <v>22206.726000000002</v>
      </c>
      <c r="T84" s="7">
        <v>132079.22</v>
      </c>
      <c r="U84" s="7">
        <v>1455048.55</v>
      </c>
      <c r="V84" s="7">
        <v>14423486.25</v>
      </c>
    </row>
    <row r="85" spans="2:22" ht="21" customHeight="1">
      <c r="B85" s="1">
        <v>11</v>
      </c>
      <c r="C85" s="1" t="s">
        <v>92</v>
      </c>
      <c r="D85" s="7">
        <v>7547.3840000000009</v>
      </c>
      <c r="E85" s="7">
        <v>25399.850000000002</v>
      </c>
      <c r="F85" s="7">
        <v>119742.15000000001</v>
      </c>
      <c r="G85" s="7">
        <v>-489854.25000000006</v>
      </c>
      <c r="H85" s="7"/>
      <c r="I85" s="7">
        <v>14804.483999999999</v>
      </c>
      <c r="J85" s="7">
        <v>206101.63999999996</v>
      </c>
      <c r="K85" s="7">
        <v>2703269.7500000005</v>
      </c>
      <c r="L85" s="7">
        <v>19140601.25</v>
      </c>
      <c r="M85" s="7"/>
      <c r="N85" s="7">
        <v>3773.6919999999991</v>
      </c>
      <c r="O85" s="7">
        <v>20319.879999999997</v>
      </c>
      <c r="P85" s="7">
        <v>94342.299999999974</v>
      </c>
      <c r="Q85" s="7">
        <v>-471711.50000000006</v>
      </c>
      <c r="R85" s="7"/>
      <c r="S85" s="7">
        <v>15675.335999999999</v>
      </c>
      <c r="T85" s="7">
        <v>139336.32000000001</v>
      </c>
      <c r="U85" s="7">
        <v>413654.70000000007</v>
      </c>
      <c r="V85" s="7">
        <v>1233707.0000000002</v>
      </c>
    </row>
    <row r="86" spans="2:22" ht="21" customHeight="1">
      <c r="B86" s="1">
        <v>11</v>
      </c>
      <c r="C86" s="1" t="s">
        <v>93</v>
      </c>
      <c r="D86" s="7">
        <v>6821.674</v>
      </c>
      <c r="E86" s="7">
        <v>13062.779999999992</v>
      </c>
      <c r="F86" s="7">
        <v>130627.79999999996</v>
      </c>
      <c r="G86" s="7">
        <v>-544282.50000000012</v>
      </c>
      <c r="H86" s="7"/>
      <c r="I86" s="7">
        <v>11611.359999999997</v>
      </c>
      <c r="J86" s="7">
        <v>48622.570000000014</v>
      </c>
      <c r="K86" s="7">
        <v>319312.39999999991</v>
      </c>
      <c r="L86" s="7">
        <v>-181427.49999999988</v>
      </c>
      <c r="M86" s="7"/>
      <c r="N86" s="7">
        <v>2031.9880000000019</v>
      </c>
      <c r="O86" s="7">
        <v>10885.650000000009</v>
      </c>
      <c r="P86" s="7">
        <v>36285.500000000029</v>
      </c>
      <c r="Q86" s="7">
        <v>-761995.49999999988</v>
      </c>
      <c r="R86" s="7"/>
      <c r="S86" s="7">
        <v>7837.6680000000006</v>
      </c>
      <c r="T86" s="7">
        <v>43542.599999999984</v>
      </c>
      <c r="U86" s="7">
        <v>145141.99999999997</v>
      </c>
      <c r="V86" s="7">
        <v>380997.74999999959</v>
      </c>
    </row>
    <row r="87" spans="2:22" ht="21" customHeight="1">
      <c r="B87" s="1">
        <v>11</v>
      </c>
      <c r="C87" s="1" t="s">
        <v>94</v>
      </c>
      <c r="D87" s="7">
        <v>6095.9640000000018</v>
      </c>
      <c r="E87" s="7">
        <v>21045.589999999997</v>
      </c>
      <c r="F87" s="7">
        <v>119742.15000000001</v>
      </c>
      <c r="G87" s="7">
        <v>-435425.99999999988</v>
      </c>
      <c r="H87" s="7"/>
      <c r="I87" s="7">
        <v>11611.36</v>
      </c>
      <c r="J87" s="7">
        <v>68942.449999999983</v>
      </c>
      <c r="K87" s="7">
        <v>1262735.3999999999</v>
      </c>
      <c r="L87" s="7">
        <v>20301737.25</v>
      </c>
      <c r="M87" s="7"/>
      <c r="N87" s="7">
        <v>1886.8459999999977</v>
      </c>
      <c r="O87" s="7">
        <v>6531.3900000000058</v>
      </c>
      <c r="P87" s="7">
        <v>32656.95000000003</v>
      </c>
      <c r="Q87" s="7">
        <v>-780138.25000000023</v>
      </c>
      <c r="R87" s="7"/>
      <c r="S87" s="7">
        <v>11756.502</v>
      </c>
      <c r="T87" s="7">
        <v>71845.289999999994</v>
      </c>
      <c r="U87" s="7">
        <v>888994.75</v>
      </c>
      <c r="V87" s="7">
        <v>6222963.25</v>
      </c>
    </row>
    <row r="88" spans="2:22" ht="21" customHeight="1">
      <c r="B88" s="1">
        <v>11</v>
      </c>
      <c r="C88" s="1" t="s">
        <v>95</v>
      </c>
      <c r="D88" s="7">
        <v>5805.6800000000012</v>
      </c>
      <c r="E88" s="7">
        <v>7257.1000000000058</v>
      </c>
      <c r="F88" s="7">
        <v>101599.39999999994</v>
      </c>
      <c r="G88" s="7">
        <v>-1215564.2500000002</v>
      </c>
      <c r="H88" s="7"/>
      <c r="I88" s="7">
        <v>15965.62</v>
      </c>
      <c r="J88" s="7">
        <v>158930.48999999996</v>
      </c>
      <c r="K88" s="7">
        <v>3222152.4000000004</v>
      </c>
      <c r="L88" s="7">
        <v>15820478</v>
      </c>
      <c r="M88" s="7"/>
      <c r="N88" s="7">
        <v>-145.14199999999812</v>
      </c>
      <c r="O88" s="7">
        <v>-2177.1300000000019</v>
      </c>
      <c r="P88" s="7">
        <v>-50799.7</v>
      </c>
      <c r="Q88" s="7">
        <v>-1687275.7500000002</v>
      </c>
      <c r="R88" s="7"/>
      <c r="S88" s="7">
        <v>14949.625999999998</v>
      </c>
      <c r="T88" s="7">
        <v>356323.61</v>
      </c>
      <c r="U88" s="7">
        <v>1955788.45</v>
      </c>
      <c r="V88" s="7">
        <v>10940078.250000002</v>
      </c>
    </row>
    <row r="89" spans="2:22" ht="21" customHeight="1">
      <c r="B89" s="1">
        <v>11</v>
      </c>
      <c r="C89" s="1" t="s">
        <v>96</v>
      </c>
      <c r="D89" s="7">
        <v>5950.8219999999992</v>
      </c>
      <c r="E89" s="7">
        <v>17417.039999999994</v>
      </c>
      <c r="F89" s="7">
        <v>105227.94999999994</v>
      </c>
      <c r="G89" s="7">
        <v>-689424.49999999988</v>
      </c>
      <c r="H89" s="7"/>
      <c r="I89" s="7">
        <v>17271.898000000001</v>
      </c>
      <c r="J89" s="7">
        <v>77650.97</v>
      </c>
      <c r="K89" s="7">
        <v>1632847.5</v>
      </c>
      <c r="L89" s="7">
        <v>24819282</v>
      </c>
      <c r="M89" s="7"/>
      <c r="N89" s="7">
        <v>8708.5200000000023</v>
      </c>
      <c r="O89" s="7">
        <v>299718.23000000004</v>
      </c>
      <c r="P89" s="7">
        <v>653139</v>
      </c>
      <c r="Q89" s="7">
        <v>-72571.000000000073</v>
      </c>
      <c r="R89" s="7"/>
      <c r="S89" s="7">
        <v>11030.791999999999</v>
      </c>
      <c r="T89" s="7">
        <v>39188.340000000004</v>
      </c>
      <c r="U89" s="7">
        <v>130627.79999999996</v>
      </c>
      <c r="V89" s="7">
        <v>217712.99999999994</v>
      </c>
    </row>
    <row r="90" spans="2:22" ht="21" customHeight="1">
      <c r="B90" s="1">
        <v>11</v>
      </c>
      <c r="C90" s="1" t="s">
        <v>97</v>
      </c>
      <c r="D90" s="7">
        <v>7257.1</v>
      </c>
      <c r="E90" s="7">
        <v>23948.429999999989</v>
      </c>
      <c r="F90" s="7">
        <v>137884.89999999997</v>
      </c>
      <c r="G90" s="7">
        <v>-380997.74999999994</v>
      </c>
      <c r="H90" s="7"/>
      <c r="I90" s="7">
        <v>14514.199999999999</v>
      </c>
      <c r="J90" s="7">
        <v>130627.79999999999</v>
      </c>
      <c r="K90" s="7">
        <v>2336786.2000000007</v>
      </c>
      <c r="L90" s="7">
        <v>12663639.500000002</v>
      </c>
      <c r="M90" s="7"/>
      <c r="N90" s="7">
        <v>5370.253999999999</v>
      </c>
      <c r="O90" s="7">
        <v>23948.429999999989</v>
      </c>
      <c r="P90" s="7">
        <v>83456.649999999921</v>
      </c>
      <c r="Q90" s="7">
        <v>-671281.75</v>
      </c>
      <c r="R90" s="7"/>
      <c r="S90" s="7">
        <v>13643.347999999998</v>
      </c>
      <c r="T90" s="7">
        <v>60233.93</v>
      </c>
      <c r="U90" s="7">
        <v>199570.24999999991</v>
      </c>
      <c r="V90" s="7">
        <v>399140.49999999959</v>
      </c>
    </row>
    <row r="91" spans="2:22" ht="21" customHeight="1">
      <c r="B91" s="1">
        <v>11</v>
      </c>
      <c r="C91" s="1" t="s">
        <v>98</v>
      </c>
      <c r="D91" s="7">
        <v>6531.3899999999994</v>
      </c>
      <c r="E91" s="7">
        <v>29754.109999999997</v>
      </c>
      <c r="F91" s="7">
        <v>141513.44999999995</v>
      </c>
      <c r="G91" s="7">
        <v>798281</v>
      </c>
      <c r="H91" s="7"/>
      <c r="I91" s="7">
        <v>13788.489999999998</v>
      </c>
      <c r="J91" s="7">
        <v>111759.34000000001</v>
      </c>
      <c r="K91" s="7">
        <v>1494962.6</v>
      </c>
      <c r="L91" s="7">
        <v>18941031</v>
      </c>
      <c r="M91" s="7"/>
      <c r="N91" s="7">
        <v>6095.963999999999</v>
      </c>
      <c r="O91" s="7">
        <v>24674.139999999992</v>
      </c>
      <c r="P91" s="7">
        <v>123370.69999999997</v>
      </c>
      <c r="Q91" s="7">
        <v>725709.99999999988</v>
      </c>
      <c r="R91" s="7"/>
      <c r="S91" s="7">
        <v>11030.791999999999</v>
      </c>
      <c r="T91" s="7">
        <v>43542.599999999984</v>
      </c>
      <c r="U91" s="7">
        <v>141513.44999999995</v>
      </c>
      <c r="V91" s="7">
        <v>798281</v>
      </c>
    </row>
    <row r="92" spans="2:22" ht="21" customHeight="1">
      <c r="B92" s="1">
        <v>12</v>
      </c>
      <c r="C92" s="1" t="s">
        <v>91</v>
      </c>
      <c r="D92" s="7">
        <v>9869.655999999999</v>
      </c>
      <c r="E92" s="7">
        <v>39914.050000000003</v>
      </c>
      <c r="F92" s="7">
        <v>195941.7</v>
      </c>
      <c r="G92" s="7">
        <v>1088564.9999999995</v>
      </c>
      <c r="H92" s="7"/>
      <c r="I92" s="7">
        <v>12482.212000000001</v>
      </c>
      <c r="J92" s="7">
        <v>39914.050000000003</v>
      </c>
      <c r="K92" s="7">
        <v>177798.95</v>
      </c>
      <c r="L92" s="7">
        <v>471711.49999999988</v>
      </c>
      <c r="M92" s="7"/>
      <c r="N92" s="7">
        <v>9724.5139999999992</v>
      </c>
      <c r="O92" s="7">
        <v>35559.79</v>
      </c>
      <c r="P92" s="7">
        <v>199570.25000000003</v>
      </c>
      <c r="Q92" s="7">
        <v>1070422.2499999995</v>
      </c>
      <c r="R92" s="7"/>
      <c r="S92" s="7">
        <v>8418.2360000000008</v>
      </c>
      <c r="T92" s="7">
        <v>34834.080000000002</v>
      </c>
      <c r="U92" s="7">
        <v>170541.85</v>
      </c>
      <c r="V92" s="7">
        <v>1288135.2499999998</v>
      </c>
    </row>
    <row r="93" spans="2:22" ht="21" customHeight="1">
      <c r="B93" s="1">
        <v>12</v>
      </c>
      <c r="C93" s="1" t="s">
        <v>92</v>
      </c>
      <c r="D93" s="7">
        <v>6531.3899999999994</v>
      </c>
      <c r="E93" s="7">
        <v>21771.300000000003</v>
      </c>
      <c r="F93" s="7">
        <v>145141.99999999997</v>
      </c>
      <c r="G93" s="7">
        <v>-344712.25000000017</v>
      </c>
      <c r="H93" s="7"/>
      <c r="I93" s="7">
        <v>14659.342000000002</v>
      </c>
      <c r="J93" s="7">
        <v>124822.12</v>
      </c>
      <c r="K93" s="7">
        <v>2068273.5</v>
      </c>
      <c r="L93" s="7">
        <v>8781091</v>
      </c>
      <c r="M93" s="7"/>
      <c r="N93" s="7">
        <v>4354.26</v>
      </c>
      <c r="O93" s="7">
        <v>16691.329999999994</v>
      </c>
      <c r="P93" s="7">
        <v>101599.4</v>
      </c>
      <c r="Q93" s="7">
        <v>-435425.99999999988</v>
      </c>
      <c r="R93" s="7"/>
      <c r="S93" s="7">
        <v>13207.921999999997</v>
      </c>
      <c r="T93" s="7">
        <v>114662.18</v>
      </c>
      <c r="U93" s="7">
        <v>1244592.6499999999</v>
      </c>
      <c r="V93" s="7">
        <v>11284790.5</v>
      </c>
    </row>
    <row r="94" spans="2:22" ht="21" customHeight="1">
      <c r="B94" s="1">
        <v>12</v>
      </c>
      <c r="C94" s="1" t="s">
        <v>93</v>
      </c>
      <c r="D94" s="7">
        <v>6531.3899999999994</v>
      </c>
      <c r="E94" s="7">
        <v>19594.169999999987</v>
      </c>
      <c r="F94" s="7">
        <v>126999.24999999996</v>
      </c>
      <c r="G94" s="7">
        <v>-471711.49999999988</v>
      </c>
      <c r="H94" s="7"/>
      <c r="I94" s="7">
        <v>29173.542000000001</v>
      </c>
      <c r="J94" s="7">
        <v>197393.12000000002</v>
      </c>
      <c r="K94" s="7">
        <v>1600190.55</v>
      </c>
      <c r="L94" s="7">
        <v>5533538.75</v>
      </c>
      <c r="M94" s="7"/>
      <c r="N94" s="7">
        <v>2757.6979999999985</v>
      </c>
      <c r="O94" s="7">
        <v>7982.8100000000077</v>
      </c>
      <c r="P94" s="7">
        <v>29028.400000000027</v>
      </c>
      <c r="Q94" s="7">
        <v>-780138.25000000023</v>
      </c>
      <c r="R94" s="7"/>
      <c r="S94" s="7">
        <v>10305.082000000004</v>
      </c>
      <c r="T94" s="7">
        <v>47896.859999999986</v>
      </c>
      <c r="U94" s="7">
        <v>170541.85</v>
      </c>
      <c r="V94" s="7">
        <v>544282.49999999965</v>
      </c>
    </row>
    <row r="95" spans="2:22" ht="21" customHeight="1">
      <c r="B95" s="1">
        <v>12</v>
      </c>
      <c r="C95" s="1" t="s">
        <v>94</v>
      </c>
      <c r="D95" s="7">
        <v>6241.1060000000016</v>
      </c>
      <c r="E95" s="7">
        <v>14514.200000000003</v>
      </c>
      <c r="F95" s="7">
        <v>116113.59999999999</v>
      </c>
      <c r="G95" s="7">
        <v>-471711.50000000017</v>
      </c>
      <c r="H95" s="7"/>
      <c r="I95" s="7">
        <v>9434.2300000000032</v>
      </c>
      <c r="J95" s="7">
        <v>47171.150000000016</v>
      </c>
      <c r="K95" s="7">
        <v>431797.45</v>
      </c>
      <c r="L95" s="7">
        <v>2666984.2499999995</v>
      </c>
      <c r="M95" s="7"/>
      <c r="N95" s="7">
        <v>870.85200000000282</v>
      </c>
      <c r="O95" s="7">
        <v>4354.2600000000039</v>
      </c>
      <c r="P95" s="7">
        <v>21771.300000000017</v>
      </c>
      <c r="Q95" s="7">
        <v>-780138.25</v>
      </c>
      <c r="R95" s="7"/>
      <c r="S95" s="7">
        <v>8418.2359999999971</v>
      </c>
      <c r="T95" s="7">
        <v>34108.370000000003</v>
      </c>
      <c r="U95" s="7">
        <v>123370.69999999997</v>
      </c>
      <c r="V95" s="7">
        <v>417283.24999999983</v>
      </c>
    </row>
    <row r="96" spans="2:22" ht="21" customHeight="1">
      <c r="B96" s="1">
        <v>12</v>
      </c>
      <c r="C96" s="1" t="s">
        <v>95</v>
      </c>
      <c r="D96" s="7">
        <v>6386.2479999999996</v>
      </c>
      <c r="E96" s="7">
        <v>7257.1000000000058</v>
      </c>
      <c r="F96" s="7">
        <v>94342.29999999993</v>
      </c>
      <c r="G96" s="7">
        <v>-1288135.2499999998</v>
      </c>
      <c r="H96" s="7"/>
      <c r="I96" s="7">
        <v>7692.5260000000007</v>
      </c>
      <c r="J96" s="7">
        <v>26125.560000000012</v>
      </c>
      <c r="K96" s="7">
        <v>439054.55000000005</v>
      </c>
      <c r="L96" s="7">
        <v>2594413.2500000005</v>
      </c>
      <c r="M96" s="7"/>
      <c r="N96" s="7">
        <v>-1596.5619999999994</v>
      </c>
      <c r="O96" s="7">
        <v>-9434.2299999999977</v>
      </c>
      <c r="P96" s="7">
        <v>-32656.95000000003</v>
      </c>
      <c r="Q96" s="7">
        <v>-1814275</v>
      </c>
      <c r="R96" s="7"/>
      <c r="S96" s="7">
        <v>10740.508</v>
      </c>
      <c r="T96" s="7">
        <v>51525.409999999989</v>
      </c>
      <c r="U96" s="7">
        <v>123370.69999999997</v>
      </c>
      <c r="V96" s="7">
        <v>18142.750000000018</v>
      </c>
    </row>
    <row r="97" spans="2:22" ht="21" customHeight="1">
      <c r="B97" s="1">
        <v>12</v>
      </c>
      <c r="C97" s="1" t="s">
        <v>96</v>
      </c>
      <c r="D97" s="7">
        <v>8853.6619999999984</v>
      </c>
      <c r="E97" s="7">
        <v>20319.879999999997</v>
      </c>
      <c r="F97" s="7">
        <v>101599.39999999994</v>
      </c>
      <c r="G97" s="7">
        <v>-707567.25000000012</v>
      </c>
      <c r="H97" s="7"/>
      <c r="I97" s="7">
        <v>14949.625999999998</v>
      </c>
      <c r="J97" s="7">
        <v>124822.12</v>
      </c>
      <c r="K97" s="7">
        <v>1650990.2499999995</v>
      </c>
      <c r="L97" s="7">
        <v>8744805.5</v>
      </c>
      <c r="M97" s="7"/>
      <c r="N97" s="7">
        <v>145.14200000000014</v>
      </c>
      <c r="O97" s="7">
        <v>0</v>
      </c>
      <c r="P97" s="7">
        <v>-3628.5500000000034</v>
      </c>
      <c r="Q97" s="7">
        <v>-1197421.5000000002</v>
      </c>
      <c r="R97" s="7"/>
      <c r="S97" s="7">
        <v>11901.644</v>
      </c>
      <c r="T97" s="7">
        <v>168364.71999999997</v>
      </c>
      <c r="U97" s="7">
        <v>1099450.6499999999</v>
      </c>
      <c r="V97" s="7">
        <v>4481259.25</v>
      </c>
    </row>
    <row r="98" spans="2:22" ht="21" customHeight="1">
      <c r="B98" s="1">
        <v>12</v>
      </c>
      <c r="C98" s="1" t="s">
        <v>97</v>
      </c>
      <c r="D98" s="7">
        <v>7547.3840000000009</v>
      </c>
      <c r="E98" s="7">
        <v>29028.399999999998</v>
      </c>
      <c r="F98" s="7">
        <v>134256.34999999998</v>
      </c>
      <c r="G98" s="7">
        <v>-308426.75</v>
      </c>
      <c r="H98" s="7"/>
      <c r="I98" s="7">
        <v>12627.353999999998</v>
      </c>
      <c r="J98" s="7">
        <v>47171.149999999987</v>
      </c>
      <c r="K98" s="7">
        <v>137884.89999999997</v>
      </c>
      <c r="L98" s="7">
        <v>-943423.00000000012</v>
      </c>
      <c r="M98" s="7"/>
      <c r="N98" s="7">
        <v>5225.1119999999983</v>
      </c>
      <c r="O98" s="7">
        <v>22497.009999999991</v>
      </c>
      <c r="P98" s="7">
        <v>94342.29999999993</v>
      </c>
      <c r="Q98" s="7">
        <v>-634996.25</v>
      </c>
      <c r="R98" s="7"/>
      <c r="S98" s="7">
        <v>10014.797999999999</v>
      </c>
      <c r="T98" s="7">
        <v>48622.569999999992</v>
      </c>
      <c r="U98" s="7">
        <v>359226.44999999995</v>
      </c>
      <c r="V98" s="7">
        <v>1324420.7500000005</v>
      </c>
    </row>
    <row r="99" spans="2:22" ht="21" customHeight="1">
      <c r="B99" s="1">
        <v>12</v>
      </c>
      <c r="C99" s="1" t="s">
        <v>98</v>
      </c>
      <c r="D99" s="7">
        <v>6676.5320000000002</v>
      </c>
      <c r="E99" s="7">
        <v>33382.660000000003</v>
      </c>
      <c r="F99" s="7">
        <v>141513.44999999995</v>
      </c>
      <c r="G99" s="7">
        <v>979708.49999999965</v>
      </c>
      <c r="H99" s="7"/>
      <c r="I99" s="7">
        <v>13062.779999999997</v>
      </c>
      <c r="J99" s="7">
        <v>82005.23000000001</v>
      </c>
      <c r="K99" s="7">
        <v>2485556.7499999995</v>
      </c>
      <c r="L99" s="7">
        <v>8164237.5</v>
      </c>
      <c r="M99" s="7"/>
      <c r="N99" s="7">
        <v>5950.8219999999992</v>
      </c>
      <c r="O99" s="7">
        <v>26125.55999999999</v>
      </c>
      <c r="P99" s="7">
        <v>130627.79999999996</v>
      </c>
      <c r="Q99" s="7">
        <v>979708.49999999965</v>
      </c>
      <c r="R99" s="7"/>
      <c r="S99" s="7">
        <v>8273.0939999999973</v>
      </c>
      <c r="T99" s="7">
        <v>29754.109999999997</v>
      </c>
      <c r="U99" s="7">
        <v>134256.34999999998</v>
      </c>
      <c r="V99" s="7">
        <v>961565.74999999965</v>
      </c>
    </row>
  </sheetData>
  <mergeCells count="4">
    <mergeCell ref="D2:G2"/>
    <mergeCell ref="I2:L2"/>
    <mergeCell ref="N2:Q2"/>
    <mergeCell ref="S2:V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546E7-78BB-E842-B588-25C12FB3A184}">
  <dimension ref="A1:E16"/>
  <sheetViews>
    <sheetView workbookViewId="0">
      <selection activeCell="B8" sqref="B8"/>
    </sheetView>
  </sheetViews>
  <sheetFormatPr baseColWidth="10" defaultColWidth="10.42578125" defaultRowHeight="21" customHeight="1"/>
  <cols>
    <col min="1" max="1" width="9" style="16" customWidth="1"/>
    <col min="2" max="2" width="28" style="19" customWidth="1"/>
    <col min="3" max="5" width="13.42578125" style="19" customWidth="1"/>
    <col min="6" max="16384" width="10.42578125" style="19"/>
  </cols>
  <sheetData>
    <row r="1" spans="1:5" ht="21" customHeight="1">
      <c r="A1" s="14" t="s">
        <v>18</v>
      </c>
    </row>
    <row r="2" spans="1:5" ht="21" customHeight="1">
      <c r="B2" s="11" t="s">
        <v>29</v>
      </c>
      <c r="C2" s="11" t="s">
        <v>20</v>
      </c>
      <c r="D2" s="11" t="s">
        <v>21</v>
      </c>
      <c r="E2" s="11" t="s">
        <v>22</v>
      </c>
    </row>
    <row r="3" spans="1:5" ht="21" customHeight="1">
      <c r="B3" s="1" t="s">
        <v>23</v>
      </c>
      <c r="C3" s="9">
        <v>27.400743910541447</v>
      </c>
      <c r="D3" s="9">
        <v>9.4418898710418357</v>
      </c>
      <c r="E3" s="1">
        <v>42771003</v>
      </c>
    </row>
    <row r="4" spans="1:5" ht="21" customHeight="1">
      <c r="B4" s="1" t="s">
        <v>24</v>
      </c>
      <c r="C4" s="9">
        <v>34.723310205908689</v>
      </c>
      <c r="D4" s="9">
        <v>14.601051924798567</v>
      </c>
      <c r="E4" s="1">
        <v>71488</v>
      </c>
    </row>
    <row r="5" spans="1:5" ht="21" customHeight="1">
      <c r="B5" s="1" t="s">
        <v>25</v>
      </c>
      <c r="C5" s="9">
        <v>18.141627748333946</v>
      </c>
      <c r="D5" s="9">
        <v>13.560633887810253</v>
      </c>
      <c r="E5" s="1">
        <v>76228</v>
      </c>
    </row>
    <row r="6" spans="1:5" ht="21" customHeight="1">
      <c r="B6" s="1" t="s">
        <v>26</v>
      </c>
      <c r="C6" s="9">
        <v>33.023866740301806</v>
      </c>
      <c r="D6" s="9">
        <v>14.252876994492292</v>
      </c>
      <c r="E6" s="1">
        <v>66997</v>
      </c>
    </row>
    <row r="7" spans="1:5" ht="21" customHeight="1">
      <c r="B7" s="1" t="s">
        <v>27</v>
      </c>
      <c r="C7" s="9">
        <v>16.169701550963108</v>
      </c>
      <c r="D7" s="9">
        <v>12.210628619251381</v>
      </c>
      <c r="E7" s="1">
        <v>74083</v>
      </c>
    </row>
    <row r="8" spans="1:5" ht="21" customHeight="1">
      <c r="B8" s="1" t="s">
        <v>28</v>
      </c>
      <c r="C8" s="9">
        <v>13.026849094206955</v>
      </c>
      <c r="D8" s="9">
        <v>9.7515819156836372</v>
      </c>
      <c r="E8" s="1">
        <v>223285</v>
      </c>
    </row>
    <row r="9" spans="1:5" ht="21" customHeight="1">
      <c r="B9" s="1"/>
      <c r="C9" s="1"/>
      <c r="D9" s="1"/>
      <c r="E9" s="1"/>
    </row>
    <row r="10" spans="1:5" ht="21" customHeight="1">
      <c r="B10" s="11" t="s">
        <v>30</v>
      </c>
      <c r="C10" s="11" t="s">
        <v>20</v>
      </c>
      <c r="D10" s="11" t="s">
        <v>21</v>
      </c>
      <c r="E10" s="11" t="s">
        <v>22</v>
      </c>
    </row>
    <row r="11" spans="1:5" ht="21" customHeight="1">
      <c r="B11" s="1" t="s">
        <v>23</v>
      </c>
      <c r="C11" s="9">
        <v>18.507457091594144</v>
      </c>
      <c r="D11" s="9">
        <v>21.00964554524727</v>
      </c>
      <c r="E11" s="1">
        <v>51378744</v>
      </c>
    </row>
    <row r="12" spans="1:5" ht="21" customHeight="1">
      <c r="B12" s="1" t="s">
        <v>24</v>
      </c>
      <c r="C12" s="9">
        <v>36.988760162406535</v>
      </c>
      <c r="D12" s="9">
        <v>12.188168895117247</v>
      </c>
      <c r="E12" s="1">
        <v>104183</v>
      </c>
    </row>
    <row r="13" spans="1:5" ht="21" customHeight="1">
      <c r="B13" s="1" t="s">
        <v>25</v>
      </c>
      <c r="C13" s="9">
        <v>20.051220080045233</v>
      </c>
      <c r="D13" s="9">
        <v>23.938181132828522</v>
      </c>
      <c r="E13" s="1">
        <v>90199</v>
      </c>
    </row>
    <row r="14" spans="1:5" ht="21" customHeight="1">
      <c r="B14" s="1" t="s">
        <v>26</v>
      </c>
      <c r="C14" s="9">
        <v>36.656266810112967</v>
      </c>
      <c r="D14" s="9">
        <v>14.046261430876816</v>
      </c>
      <c r="E14" s="1">
        <v>92950</v>
      </c>
    </row>
    <row r="15" spans="1:5" ht="21" customHeight="1">
      <c r="B15" s="1" t="s">
        <v>27</v>
      </c>
      <c r="C15" s="9">
        <v>21.027908579304007</v>
      </c>
      <c r="D15" s="9">
        <v>24.806477546801425</v>
      </c>
      <c r="E15" s="1">
        <v>87070</v>
      </c>
    </row>
    <row r="16" spans="1:5" ht="21" customHeight="1">
      <c r="B16" s="1" t="s">
        <v>28</v>
      </c>
      <c r="C16" s="9">
        <v>4.9218686083612866</v>
      </c>
      <c r="D16" s="9">
        <v>5.9434301261100941</v>
      </c>
      <c r="E16" s="1">
        <v>244460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34F7-5247-4548-B112-E9087CA1F123}">
  <dimension ref="A1:X20"/>
  <sheetViews>
    <sheetView workbookViewId="0">
      <selection activeCell="Y13" sqref="Y13"/>
    </sheetView>
  </sheetViews>
  <sheetFormatPr baseColWidth="10" defaultColWidth="7.140625" defaultRowHeight="22" customHeight="1"/>
  <cols>
    <col min="1" max="1" width="9.5703125" style="15" customWidth="1"/>
    <col min="2" max="2" width="7.85546875" style="1" customWidth="1"/>
    <col min="3" max="11" width="7.140625" style="1"/>
    <col min="12" max="12" width="3" style="1" customWidth="1"/>
    <col min="13" max="18" width="7.140625" style="1"/>
    <col min="19" max="19" width="3.28515625" style="1" customWidth="1"/>
    <col min="20" max="21" width="12.28515625" style="1" customWidth="1"/>
    <col min="22" max="22" width="2.85546875" style="1" customWidth="1"/>
    <col min="23" max="24" width="12.28515625" style="1" customWidth="1"/>
    <col min="25" max="16384" width="7.140625" style="1"/>
  </cols>
  <sheetData>
    <row r="1" spans="1:24" ht="22" customHeight="1">
      <c r="A1" s="15" t="s">
        <v>19</v>
      </c>
    </row>
    <row r="2" spans="1:24" s="2" customFormat="1" ht="64" customHeight="1">
      <c r="A2" s="17"/>
      <c r="C2" s="23" t="s">
        <v>12</v>
      </c>
      <c r="D2" s="23"/>
      <c r="E2" s="23"/>
      <c r="F2" s="23" t="s">
        <v>11</v>
      </c>
      <c r="G2" s="23"/>
      <c r="H2" s="23"/>
      <c r="I2" s="23" t="s">
        <v>10</v>
      </c>
      <c r="J2" s="23"/>
      <c r="K2" s="23"/>
      <c r="M2" s="23" t="s">
        <v>11</v>
      </c>
      <c r="N2" s="23"/>
      <c r="O2" s="23"/>
      <c r="P2" s="23" t="s">
        <v>10</v>
      </c>
      <c r="Q2" s="23"/>
      <c r="R2" s="23"/>
      <c r="T2" s="2" t="s">
        <v>11</v>
      </c>
      <c r="U2" s="2" t="s">
        <v>10</v>
      </c>
      <c r="W2" s="2" t="s">
        <v>11</v>
      </c>
      <c r="X2" s="2" t="s">
        <v>10</v>
      </c>
    </row>
    <row r="3" spans="1:24" ht="22" customHeight="1">
      <c r="B3" s="11"/>
      <c r="C3" s="11" t="s">
        <v>9</v>
      </c>
      <c r="D3" s="11" t="s">
        <v>8</v>
      </c>
      <c r="E3" s="11" t="s">
        <v>7</v>
      </c>
      <c r="F3" s="11" t="s">
        <v>9</v>
      </c>
      <c r="G3" s="11" t="s">
        <v>8</v>
      </c>
      <c r="H3" s="11" t="s">
        <v>7</v>
      </c>
      <c r="I3" s="11" t="s">
        <v>9</v>
      </c>
      <c r="J3" s="11" t="s">
        <v>8</v>
      </c>
      <c r="K3" s="11" t="s">
        <v>7</v>
      </c>
      <c r="L3" s="11"/>
      <c r="M3" s="11" t="s">
        <v>9</v>
      </c>
      <c r="N3" s="11" t="s">
        <v>8</v>
      </c>
      <c r="O3" s="11" t="s">
        <v>7</v>
      </c>
      <c r="P3" s="11" t="s">
        <v>9</v>
      </c>
      <c r="Q3" s="11" t="s">
        <v>8</v>
      </c>
      <c r="R3" s="11" t="s">
        <v>7</v>
      </c>
      <c r="S3" s="11"/>
      <c r="T3" s="11" t="s">
        <v>6</v>
      </c>
      <c r="U3" s="11" t="s">
        <v>6</v>
      </c>
      <c r="V3" s="11"/>
      <c r="W3" s="11" t="s">
        <v>104</v>
      </c>
      <c r="X3" s="11" t="s">
        <v>104</v>
      </c>
    </row>
    <row r="4" spans="1:24" ht="22" customHeight="1">
      <c r="B4" s="1" t="s">
        <v>75</v>
      </c>
      <c r="C4" s="5">
        <v>114517.03799999999</v>
      </c>
      <c r="D4" s="5">
        <v>121774.13799999999</v>
      </c>
      <c r="E4" s="5">
        <v>122064.42199999999</v>
      </c>
      <c r="F4" s="5">
        <v>19303.886000000002</v>
      </c>
      <c r="G4" s="5">
        <v>7111.9580000000005</v>
      </c>
      <c r="H4" s="5">
        <v>7257.1</v>
      </c>
      <c r="I4" s="5">
        <v>5950.822000000001</v>
      </c>
      <c r="J4" s="5">
        <v>6095.963999999999</v>
      </c>
      <c r="K4" s="5">
        <v>6386.2479999999996</v>
      </c>
      <c r="M4" s="18">
        <f t="shared" ref="M4:M20" si="0">F4/C4*100</f>
        <v>16.856780735107733</v>
      </c>
      <c r="N4" s="18">
        <f t="shared" ref="N4:N20" si="1">G4/D4*100</f>
        <v>5.8402860548271764</v>
      </c>
      <c r="O4" s="18">
        <f t="shared" ref="O4:O20" si="2">H4/E4*100</f>
        <v>5.9453032104637344</v>
      </c>
      <c r="P4" s="18">
        <f t="shared" ref="P4:P20" si="3">I4/C4*100</f>
        <v>5.1964512040557684</v>
      </c>
      <c r="Q4" s="18">
        <f t="shared" ref="Q4:Q20" si="4">J4/D4*100</f>
        <v>5.0059594755661498</v>
      </c>
      <c r="R4" s="18">
        <f t="shared" ref="R4:R20" si="5">K4/E4*100</f>
        <v>5.2318668252080851</v>
      </c>
      <c r="T4" s="9">
        <f t="shared" ref="T4:T20" si="6">AVERAGE(M4:O4)</f>
        <v>9.5474566667995475</v>
      </c>
      <c r="U4" s="9">
        <f t="shared" ref="U4:U20" si="7">AVERAGE(P4:R4)</f>
        <v>5.1447591682766678</v>
      </c>
      <c r="V4" s="18"/>
      <c r="W4" s="9">
        <f t="shared" ref="W4:W20" si="8">STDEV(M4:O4)</f>
        <v>6.3302781062451352</v>
      </c>
      <c r="X4" s="9">
        <f t="shared" ref="X4:X20" si="9">STDEV(P4:R4)</f>
        <v>0.12150136862522069</v>
      </c>
    </row>
    <row r="5" spans="1:24" ht="22" customHeight="1">
      <c r="B5" s="1" t="s">
        <v>76</v>
      </c>
      <c r="C5" s="5">
        <v>102325.11000000002</v>
      </c>
      <c r="D5" s="5">
        <v>92890.87999999999</v>
      </c>
      <c r="E5" s="5">
        <v>104647.38200000001</v>
      </c>
      <c r="F5" s="5">
        <v>92745.737999999998</v>
      </c>
      <c r="G5" s="5">
        <v>101744.54200000002</v>
      </c>
      <c r="H5" s="5">
        <v>120613.00199999999</v>
      </c>
      <c r="I5" s="5">
        <v>9143.9459999999999</v>
      </c>
      <c r="J5" s="5">
        <v>19303.886000000002</v>
      </c>
      <c r="K5" s="5">
        <v>11901.643999999998</v>
      </c>
      <c r="M5" s="18">
        <f t="shared" si="0"/>
        <v>90.638297872340416</v>
      </c>
      <c r="N5" s="18">
        <f t="shared" si="1"/>
        <v>109.53125000000003</v>
      </c>
      <c r="O5" s="18">
        <f t="shared" si="2"/>
        <v>115.25658807212203</v>
      </c>
      <c r="P5" s="18">
        <f t="shared" si="3"/>
        <v>8.9361702127659566</v>
      </c>
      <c r="Q5" s="18">
        <f t="shared" si="4"/>
        <v>20.781250000000004</v>
      </c>
      <c r="R5" s="18">
        <f t="shared" si="5"/>
        <v>11.373092926490983</v>
      </c>
      <c r="T5" s="9">
        <f t="shared" si="6"/>
        <v>105.14204531482083</v>
      </c>
      <c r="U5" s="9">
        <f t="shared" si="7"/>
        <v>13.696837713085648</v>
      </c>
      <c r="V5" s="18"/>
      <c r="W5" s="9">
        <f t="shared" si="8"/>
        <v>12.882697365709758</v>
      </c>
      <c r="X5" s="9">
        <f t="shared" si="9"/>
        <v>6.2551036095659232</v>
      </c>
    </row>
    <row r="6" spans="1:24" ht="22" customHeight="1">
      <c r="B6" s="1" t="s">
        <v>77</v>
      </c>
      <c r="C6" s="5">
        <v>62120.775999999998</v>
      </c>
      <c r="D6" s="5">
        <v>62556.201999999997</v>
      </c>
      <c r="E6" s="5">
        <v>47751.718000000001</v>
      </c>
      <c r="F6" s="5">
        <v>49493.422000000006</v>
      </c>
      <c r="G6" s="5">
        <v>34688.938000000002</v>
      </c>
      <c r="H6" s="5">
        <v>61104.781999999999</v>
      </c>
      <c r="I6" s="5">
        <v>20174.738000000001</v>
      </c>
      <c r="J6" s="5">
        <v>17997.608</v>
      </c>
      <c r="K6" s="5">
        <v>11756.501999999999</v>
      </c>
      <c r="M6" s="18">
        <f t="shared" si="0"/>
        <v>79.672897196261687</v>
      </c>
      <c r="N6" s="18">
        <f t="shared" si="1"/>
        <v>55.452436194895597</v>
      </c>
      <c r="O6" s="18">
        <f t="shared" si="2"/>
        <v>127.96352583586625</v>
      </c>
      <c r="P6" s="18">
        <f t="shared" si="3"/>
        <v>32.476635514018696</v>
      </c>
      <c r="Q6" s="18">
        <f t="shared" si="4"/>
        <v>28.770301624129928</v>
      </c>
      <c r="R6" s="18">
        <f t="shared" si="5"/>
        <v>24.620060790273556</v>
      </c>
      <c r="T6" s="9">
        <f t="shared" si="6"/>
        <v>87.69628640900784</v>
      </c>
      <c r="U6" s="9">
        <f t="shared" si="7"/>
        <v>28.622332642807393</v>
      </c>
      <c r="V6" s="18"/>
      <c r="W6" s="9">
        <f t="shared" si="8"/>
        <v>36.915384476863139</v>
      </c>
      <c r="X6" s="9">
        <f t="shared" si="9"/>
        <v>3.9303769172972651</v>
      </c>
    </row>
    <row r="7" spans="1:24" ht="22" customHeight="1">
      <c r="B7" s="1" t="s">
        <v>5</v>
      </c>
      <c r="C7" s="5">
        <v>99857.695999999996</v>
      </c>
      <c r="D7" s="5">
        <v>107550.22200000001</v>
      </c>
      <c r="E7" s="5">
        <v>112630.19200000001</v>
      </c>
      <c r="F7" s="5">
        <v>78231.537999999986</v>
      </c>
      <c r="G7" s="5">
        <v>91439.459999999977</v>
      </c>
      <c r="H7" s="5">
        <v>120613.00199999999</v>
      </c>
      <c r="I7" s="5">
        <v>9869.6560000000009</v>
      </c>
      <c r="J7" s="5">
        <v>17852.466</v>
      </c>
      <c r="K7" s="5">
        <v>5805.6800000000012</v>
      </c>
      <c r="M7" s="18">
        <f t="shared" si="0"/>
        <v>78.343023255813932</v>
      </c>
      <c r="N7" s="18">
        <f t="shared" si="1"/>
        <v>85.020242914979733</v>
      </c>
      <c r="O7" s="18">
        <f t="shared" si="2"/>
        <v>107.08762886597935</v>
      </c>
      <c r="P7" s="18">
        <f t="shared" si="3"/>
        <v>9.8837209302325597</v>
      </c>
      <c r="Q7" s="18">
        <f t="shared" si="4"/>
        <v>16.599190283400809</v>
      </c>
      <c r="R7" s="18">
        <f t="shared" si="5"/>
        <v>5.1546391752577323</v>
      </c>
      <c r="T7" s="9">
        <f t="shared" si="6"/>
        <v>90.150298345591011</v>
      </c>
      <c r="U7" s="9">
        <f t="shared" si="7"/>
        <v>10.545850129630367</v>
      </c>
      <c r="V7" s="18"/>
      <c r="W7" s="9">
        <f t="shared" si="8"/>
        <v>15.04331045554285</v>
      </c>
      <c r="X7" s="9">
        <f t="shared" si="9"/>
        <v>5.7509346044139775</v>
      </c>
    </row>
    <row r="8" spans="1:24" ht="22" customHeight="1">
      <c r="B8" s="1" t="s">
        <v>4</v>
      </c>
      <c r="C8" s="5">
        <v>91729.743999999992</v>
      </c>
      <c r="D8" s="5">
        <v>97535.423999999985</v>
      </c>
      <c r="E8" s="5">
        <v>104937.66600000001</v>
      </c>
      <c r="F8" s="5">
        <v>89697.756000000008</v>
      </c>
      <c r="G8" s="5">
        <v>88681.762000000002</v>
      </c>
      <c r="H8" s="5">
        <v>74748.12999999999</v>
      </c>
      <c r="I8" s="5">
        <v>11901.643999999998</v>
      </c>
      <c r="J8" s="5">
        <v>19303.886000000002</v>
      </c>
      <c r="K8" s="5">
        <v>17997.608</v>
      </c>
      <c r="M8" s="18">
        <f t="shared" si="0"/>
        <v>97.7848101265823</v>
      </c>
      <c r="N8" s="18">
        <f t="shared" si="1"/>
        <v>90.922619047619065</v>
      </c>
      <c r="O8" s="18">
        <f t="shared" si="2"/>
        <v>71.230982019363736</v>
      </c>
      <c r="P8" s="18">
        <f t="shared" si="3"/>
        <v>12.974683544303797</v>
      </c>
      <c r="Q8" s="18">
        <f t="shared" si="4"/>
        <v>19.791666666666671</v>
      </c>
      <c r="R8" s="18">
        <f t="shared" si="5"/>
        <v>17.150760719225445</v>
      </c>
      <c r="T8" s="9">
        <f t="shared" si="6"/>
        <v>86.64613706452171</v>
      </c>
      <c r="U8" s="9">
        <f t="shared" si="7"/>
        <v>16.639036976731973</v>
      </c>
      <c r="V8" s="18"/>
      <c r="W8" s="9">
        <f t="shared" si="8"/>
        <v>13.78378287701692</v>
      </c>
      <c r="X8" s="9">
        <f t="shared" si="9"/>
        <v>3.4371806199440087</v>
      </c>
    </row>
    <row r="9" spans="1:24" ht="22" customHeight="1">
      <c r="B9" s="1" t="s">
        <v>3</v>
      </c>
      <c r="C9" s="5">
        <v>47026.008000000002</v>
      </c>
      <c r="D9" s="5">
        <v>47026.008000000002</v>
      </c>
      <c r="E9" s="5">
        <v>38172.346000000005</v>
      </c>
      <c r="F9" s="5">
        <v>33092.375999999997</v>
      </c>
      <c r="G9" s="5">
        <v>26270.701999999997</v>
      </c>
      <c r="H9" s="5">
        <v>36140.358</v>
      </c>
      <c r="I9" s="5">
        <v>7257.1</v>
      </c>
      <c r="J9" s="5">
        <v>16255.903999999999</v>
      </c>
      <c r="K9" s="5">
        <v>4209.1179999999995</v>
      </c>
      <c r="M9" s="18">
        <f t="shared" si="0"/>
        <v>70.370370370370367</v>
      </c>
      <c r="N9" s="18">
        <f t="shared" si="1"/>
        <v>55.864197530864189</v>
      </c>
      <c r="O9" s="18">
        <f t="shared" si="2"/>
        <v>94.676806083650177</v>
      </c>
      <c r="P9" s="18">
        <f t="shared" si="3"/>
        <v>15.432098765432098</v>
      </c>
      <c r="Q9" s="18">
        <f t="shared" si="4"/>
        <v>34.567901234567898</v>
      </c>
      <c r="R9" s="18">
        <f t="shared" si="5"/>
        <v>11.026615969581746</v>
      </c>
      <c r="T9" s="9">
        <f t="shared" si="6"/>
        <v>73.637124661628249</v>
      </c>
      <c r="U9" s="9">
        <f t="shared" si="7"/>
        <v>20.342205323193916</v>
      </c>
      <c r="V9" s="18"/>
      <c r="W9" s="9">
        <f t="shared" si="8"/>
        <v>19.611435652892364</v>
      </c>
      <c r="X9" s="9">
        <f t="shared" si="9"/>
        <v>12.515186286599773</v>
      </c>
    </row>
    <row r="10" spans="1:24" ht="22" customHeight="1">
      <c r="B10" s="1" t="s">
        <v>2</v>
      </c>
      <c r="C10" s="5">
        <v>56750.522000000004</v>
      </c>
      <c r="D10" s="5">
        <v>63572.196000000004</v>
      </c>
      <c r="E10" s="5">
        <v>60233.93</v>
      </c>
      <c r="F10" s="5">
        <v>61104.781999999999</v>
      </c>
      <c r="G10" s="5">
        <v>63717.338000000003</v>
      </c>
      <c r="H10" s="5">
        <v>58782.51</v>
      </c>
      <c r="I10" s="5">
        <v>7111.9580000000005</v>
      </c>
      <c r="J10" s="5">
        <v>18723.317999999999</v>
      </c>
      <c r="K10" s="5">
        <v>4499.402</v>
      </c>
      <c r="M10" s="18">
        <f t="shared" si="0"/>
        <v>107.67263427109974</v>
      </c>
      <c r="N10" s="18">
        <f t="shared" si="1"/>
        <v>100.22831050228311</v>
      </c>
      <c r="O10" s="18">
        <f t="shared" si="2"/>
        <v>97.590361445783131</v>
      </c>
      <c r="P10" s="18">
        <f t="shared" si="3"/>
        <v>12.531969309462914</v>
      </c>
      <c r="Q10" s="18">
        <f t="shared" si="4"/>
        <v>29.452054794520542</v>
      </c>
      <c r="R10" s="18">
        <f t="shared" si="5"/>
        <v>7.4698795180722897</v>
      </c>
      <c r="T10" s="9">
        <f t="shared" si="6"/>
        <v>101.83043540638864</v>
      </c>
      <c r="U10" s="9">
        <f t="shared" si="7"/>
        <v>16.484634540685249</v>
      </c>
      <c r="V10" s="18"/>
      <c r="W10" s="9">
        <f t="shared" si="8"/>
        <v>5.2285905832543289</v>
      </c>
      <c r="X10" s="9">
        <f t="shared" si="9"/>
        <v>11.511806083048333</v>
      </c>
    </row>
    <row r="11" spans="1:24" ht="22" customHeight="1">
      <c r="B11" s="1" t="s">
        <v>1</v>
      </c>
      <c r="C11" s="5">
        <v>50654.557999999997</v>
      </c>
      <c r="D11" s="5">
        <v>63572.196000000004</v>
      </c>
      <c r="E11" s="5">
        <v>50944.841999999997</v>
      </c>
      <c r="F11" s="5">
        <v>54863.675999999999</v>
      </c>
      <c r="G11" s="5">
        <v>57476.232000000004</v>
      </c>
      <c r="H11" s="5">
        <v>64007.622000000003</v>
      </c>
      <c r="I11" s="5">
        <v>7111.9580000000005</v>
      </c>
      <c r="J11" s="5">
        <v>10014.798000000001</v>
      </c>
      <c r="K11" s="5">
        <v>5660.5380000000014</v>
      </c>
      <c r="M11" s="18">
        <f t="shared" si="0"/>
        <v>108.30945558739256</v>
      </c>
      <c r="N11" s="18">
        <f t="shared" si="1"/>
        <v>90.410958904109592</v>
      </c>
      <c r="O11" s="18">
        <f t="shared" si="2"/>
        <v>125.64102564102566</v>
      </c>
      <c r="P11" s="18">
        <f t="shared" si="3"/>
        <v>14.040114613180519</v>
      </c>
      <c r="Q11" s="18">
        <f t="shared" si="4"/>
        <v>15.753424657534246</v>
      </c>
      <c r="R11" s="18">
        <f t="shared" si="5"/>
        <v>11.111111111111114</v>
      </c>
      <c r="T11" s="9">
        <f t="shared" si="6"/>
        <v>108.12048004417595</v>
      </c>
      <c r="U11" s="9">
        <f t="shared" si="7"/>
        <v>13.634883460608627</v>
      </c>
      <c r="V11" s="18"/>
      <c r="W11" s="9">
        <f t="shared" si="8"/>
        <v>17.615793606557652</v>
      </c>
      <c r="X11" s="9">
        <f t="shared" si="9"/>
        <v>2.3475365771563439</v>
      </c>
    </row>
    <row r="12" spans="1:24" ht="22" customHeight="1">
      <c r="B12" s="1" t="s">
        <v>0</v>
      </c>
      <c r="C12" s="5">
        <v>37882.061999999998</v>
      </c>
      <c r="D12" s="5">
        <v>36140.358</v>
      </c>
      <c r="E12" s="5">
        <v>41220.327999999994</v>
      </c>
      <c r="F12" s="5">
        <v>25254.708000000002</v>
      </c>
      <c r="G12" s="5">
        <v>28738.116000000002</v>
      </c>
      <c r="H12" s="5">
        <v>33527.801999999996</v>
      </c>
      <c r="I12" s="5">
        <v>8853.6620000000003</v>
      </c>
      <c r="J12" s="5">
        <v>18723.317999999999</v>
      </c>
      <c r="K12" s="5">
        <v>18433.034</v>
      </c>
      <c r="M12" s="18">
        <f t="shared" si="0"/>
        <v>66.666666666666671</v>
      </c>
      <c r="N12" s="18">
        <f t="shared" si="1"/>
        <v>79.518072289156621</v>
      </c>
      <c r="O12" s="18">
        <f t="shared" si="2"/>
        <v>81.338028169014081</v>
      </c>
      <c r="P12" s="18">
        <f t="shared" si="3"/>
        <v>23.371647509578548</v>
      </c>
      <c r="Q12" s="18">
        <f t="shared" si="4"/>
        <v>51.807228915662648</v>
      </c>
      <c r="R12" s="18">
        <f t="shared" si="5"/>
        <v>44.718309859154935</v>
      </c>
      <c r="T12" s="9">
        <f t="shared" si="6"/>
        <v>75.840922374945791</v>
      </c>
      <c r="U12" s="9">
        <f t="shared" si="7"/>
        <v>39.965728761465378</v>
      </c>
      <c r="V12" s="18"/>
      <c r="W12" s="9">
        <f t="shared" si="8"/>
        <v>7.9970798233996598</v>
      </c>
      <c r="X12" s="9">
        <f t="shared" si="9"/>
        <v>14.801548661984519</v>
      </c>
    </row>
    <row r="13" spans="1:24" ht="22" customHeight="1">
      <c r="B13" s="1" t="s">
        <v>78</v>
      </c>
      <c r="C13" s="5">
        <v>105808.51800000001</v>
      </c>
      <c r="D13" s="5">
        <v>104647.38200000001</v>
      </c>
      <c r="E13" s="5">
        <v>107985.648</v>
      </c>
      <c r="F13" s="5">
        <v>88681.762000000002</v>
      </c>
      <c r="G13" s="5">
        <v>92165.17</v>
      </c>
      <c r="H13" s="5">
        <v>88681.762000000002</v>
      </c>
      <c r="I13" s="5">
        <v>17852.466</v>
      </c>
      <c r="J13" s="5">
        <v>25399.85</v>
      </c>
      <c r="K13" s="5">
        <v>27867.263999999999</v>
      </c>
      <c r="M13" s="18">
        <f t="shared" si="0"/>
        <v>83.813443072702327</v>
      </c>
      <c r="N13" s="18">
        <f t="shared" si="1"/>
        <v>88.072122052704557</v>
      </c>
      <c r="O13" s="18">
        <f t="shared" si="2"/>
        <v>82.123655913978496</v>
      </c>
      <c r="P13" s="18">
        <f t="shared" si="3"/>
        <v>16.872427983539094</v>
      </c>
      <c r="Q13" s="18">
        <f t="shared" si="4"/>
        <v>24.271844660194169</v>
      </c>
      <c r="R13" s="18">
        <f t="shared" si="5"/>
        <v>25.806451612903224</v>
      </c>
      <c r="T13" s="9">
        <f t="shared" si="6"/>
        <v>84.669740346461793</v>
      </c>
      <c r="U13" s="9">
        <f t="shared" si="7"/>
        <v>22.316908085545492</v>
      </c>
      <c r="V13" s="18"/>
      <c r="W13" s="9">
        <f t="shared" si="8"/>
        <v>3.0652889124320004</v>
      </c>
      <c r="X13" s="9">
        <f t="shared" si="9"/>
        <v>4.7770835570129835</v>
      </c>
    </row>
    <row r="14" spans="1:24" ht="22" customHeight="1">
      <c r="B14" s="1" t="s">
        <v>79</v>
      </c>
      <c r="C14" s="5">
        <v>150076.82800000001</v>
      </c>
      <c r="D14" s="5">
        <v>148625.408</v>
      </c>
      <c r="E14" s="5">
        <v>141803.73399999997</v>
      </c>
      <c r="F14" s="5">
        <v>148480.26599999997</v>
      </c>
      <c r="G14" s="5">
        <v>148625.408</v>
      </c>
      <c r="H14" s="5">
        <v>150802.538</v>
      </c>
      <c r="I14" s="5">
        <v>24819.282000000003</v>
      </c>
      <c r="J14" s="5">
        <v>39043.198000000004</v>
      </c>
      <c r="K14" s="5">
        <v>62991.627999999997</v>
      </c>
      <c r="M14" s="18">
        <f t="shared" si="0"/>
        <v>98.936170212765944</v>
      </c>
      <c r="N14" s="18">
        <f t="shared" si="1"/>
        <v>100</v>
      </c>
      <c r="O14" s="18">
        <f t="shared" si="2"/>
        <v>106.34595701125897</v>
      </c>
      <c r="P14" s="18">
        <f t="shared" si="3"/>
        <v>16.537717601547389</v>
      </c>
      <c r="Q14" s="18">
        <f t="shared" si="4"/>
        <v>26.269531250000007</v>
      </c>
      <c r="R14" s="18">
        <f t="shared" si="5"/>
        <v>44.421699078812701</v>
      </c>
      <c r="T14" s="9">
        <f t="shared" si="6"/>
        <v>101.76070907467498</v>
      </c>
      <c r="U14" s="9">
        <f t="shared" si="7"/>
        <v>29.076315976786702</v>
      </c>
      <c r="V14" s="18"/>
      <c r="W14" s="9">
        <f t="shared" si="8"/>
        <v>4.0064082959694085</v>
      </c>
      <c r="X14" s="9">
        <f t="shared" si="9"/>
        <v>14.152301442981312</v>
      </c>
    </row>
    <row r="15" spans="1:24" ht="22" customHeight="1">
      <c r="B15" s="1" t="s">
        <v>80</v>
      </c>
      <c r="C15" s="5">
        <v>89262.33</v>
      </c>
      <c r="D15" s="5">
        <v>79682.957999999984</v>
      </c>
      <c r="E15" s="5">
        <v>93761.731999999989</v>
      </c>
      <c r="F15" s="5">
        <v>89697.756000000008</v>
      </c>
      <c r="G15" s="5">
        <v>65168.758000000002</v>
      </c>
      <c r="H15" s="5">
        <v>63717.338000000003</v>
      </c>
      <c r="I15" s="5">
        <v>9289.0879999999997</v>
      </c>
      <c r="J15" s="5">
        <v>11901.643999999998</v>
      </c>
      <c r="K15" s="5">
        <v>11466.218000000003</v>
      </c>
      <c r="M15" s="18">
        <f t="shared" si="0"/>
        <v>100.48780487804878</v>
      </c>
      <c r="N15" s="18">
        <f t="shared" si="1"/>
        <v>81.785063752276884</v>
      </c>
      <c r="O15" s="18">
        <f t="shared" si="2"/>
        <v>67.956656346749227</v>
      </c>
      <c r="P15" s="18">
        <f t="shared" si="3"/>
        <v>10.40650406504065</v>
      </c>
      <c r="Q15" s="18">
        <f t="shared" si="4"/>
        <v>14.93624772313297</v>
      </c>
      <c r="R15" s="18">
        <f t="shared" si="5"/>
        <v>12.229102167182667</v>
      </c>
      <c r="T15" s="9">
        <f t="shared" si="6"/>
        <v>83.409841659024963</v>
      </c>
      <c r="U15" s="9">
        <f t="shared" si="7"/>
        <v>12.523951318452097</v>
      </c>
      <c r="V15" s="18"/>
      <c r="W15" s="9">
        <f t="shared" si="8"/>
        <v>16.32632333460478</v>
      </c>
      <c r="X15" s="9">
        <f t="shared" si="9"/>
        <v>2.2792205725883878</v>
      </c>
    </row>
    <row r="16" spans="1:24" ht="22" customHeight="1">
      <c r="B16" s="1" t="s">
        <v>81</v>
      </c>
      <c r="C16" s="5">
        <v>50654.557999999997</v>
      </c>
      <c r="D16" s="5">
        <v>56750.522000000004</v>
      </c>
      <c r="E16" s="5">
        <v>48477.428</v>
      </c>
      <c r="F16" s="5">
        <v>41220.327999999994</v>
      </c>
      <c r="G16" s="5">
        <v>62556.201999999997</v>
      </c>
      <c r="H16" s="5">
        <v>49203.138000000006</v>
      </c>
      <c r="I16" s="5">
        <v>4063.9759999999997</v>
      </c>
      <c r="J16" s="5">
        <v>1596.5619999999994</v>
      </c>
      <c r="K16" s="5">
        <v>1741.7039999999995</v>
      </c>
      <c r="M16" s="18">
        <f t="shared" si="0"/>
        <v>81.375358166189102</v>
      </c>
      <c r="N16" s="18">
        <f t="shared" si="1"/>
        <v>110.23017902813297</v>
      </c>
      <c r="O16" s="18">
        <f t="shared" si="2"/>
        <v>101.49700598802396</v>
      </c>
      <c r="P16" s="18">
        <f t="shared" si="3"/>
        <v>8.0229226361031518</v>
      </c>
      <c r="Q16" s="18">
        <f t="shared" si="4"/>
        <v>2.8132992327365716</v>
      </c>
      <c r="R16" s="18">
        <f t="shared" si="5"/>
        <v>3.592814371257484</v>
      </c>
      <c r="T16" s="9">
        <f t="shared" si="6"/>
        <v>97.700847727448675</v>
      </c>
      <c r="U16" s="9">
        <f t="shared" si="7"/>
        <v>4.8096787466990696</v>
      </c>
      <c r="V16" s="18"/>
      <c r="W16" s="9">
        <f t="shared" si="8"/>
        <v>14.797239097149692</v>
      </c>
      <c r="X16" s="9">
        <f t="shared" si="9"/>
        <v>2.809913376314352</v>
      </c>
    </row>
    <row r="17" spans="2:24" ht="22" customHeight="1">
      <c r="B17" s="1" t="s">
        <v>82</v>
      </c>
      <c r="C17" s="5">
        <v>120613.00199999999</v>
      </c>
      <c r="D17" s="5">
        <v>121774.13799999999</v>
      </c>
      <c r="E17" s="5">
        <v>123370.70000000001</v>
      </c>
      <c r="F17" s="5">
        <v>41365.469999999994</v>
      </c>
      <c r="G17" s="5">
        <v>61104.781999999999</v>
      </c>
      <c r="H17" s="5">
        <v>77505.828000000009</v>
      </c>
      <c r="I17" s="5">
        <v>16836.471999999998</v>
      </c>
      <c r="J17" s="5">
        <v>14949.626000000002</v>
      </c>
      <c r="K17" s="5">
        <v>20174.738000000001</v>
      </c>
      <c r="M17" s="18">
        <f t="shared" si="0"/>
        <v>34.296028880866423</v>
      </c>
      <c r="N17" s="18">
        <f t="shared" si="1"/>
        <v>50.178784266984508</v>
      </c>
      <c r="O17" s="18">
        <f t="shared" si="2"/>
        <v>62.82352941176471</v>
      </c>
      <c r="P17" s="18">
        <f t="shared" si="3"/>
        <v>13.959085439229844</v>
      </c>
      <c r="Q17" s="18">
        <f t="shared" si="4"/>
        <v>12.276519666269371</v>
      </c>
      <c r="R17" s="18">
        <f t="shared" si="5"/>
        <v>16.352941176470587</v>
      </c>
      <c r="T17" s="9">
        <f t="shared" si="6"/>
        <v>49.099447519871887</v>
      </c>
      <c r="U17" s="9">
        <f t="shared" si="7"/>
        <v>14.196182093989933</v>
      </c>
      <c r="V17" s="18"/>
      <c r="W17" s="9">
        <f t="shared" si="8"/>
        <v>14.294344948102742</v>
      </c>
      <c r="X17" s="9">
        <f t="shared" si="9"/>
        <v>2.0485273246851445</v>
      </c>
    </row>
    <row r="18" spans="2:24" ht="22" customHeight="1">
      <c r="B18" s="1" t="s">
        <v>83</v>
      </c>
      <c r="C18" s="5">
        <v>74167.561999999991</v>
      </c>
      <c r="D18" s="5">
        <v>63717.338000000003</v>
      </c>
      <c r="E18" s="5">
        <v>60669.356</v>
      </c>
      <c r="F18" s="5">
        <v>49203.138000000006</v>
      </c>
      <c r="G18" s="5">
        <v>47026.008000000002</v>
      </c>
      <c r="H18" s="5">
        <v>46590.582000000002</v>
      </c>
      <c r="I18" s="5">
        <v>7111.9580000000005</v>
      </c>
      <c r="J18" s="5">
        <v>6386.2479999999996</v>
      </c>
      <c r="K18" s="5">
        <v>6676.5320000000002</v>
      </c>
      <c r="M18" s="18">
        <f t="shared" si="0"/>
        <v>66.34050880626225</v>
      </c>
      <c r="N18" s="18">
        <f t="shared" si="1"/>
        <v>73.804100227790443</v>
      </c>
      <c r="O18" s="18">
        <f t="shared" si="2"/>
        <v>76.79425837320575</v>
      </c>
      <c r="P18" s="18">
        <f t="shared" si="3"/>
        <v>9.5890410958904138</v>
      </c>
      <c r="Q18" s="18">
        <f t="shared" si="4"/>
        <v>10.022779043280181</v>
      </c>
      <c r="R18" s="18">
        <f t="shared" si="5"/>
        <v>11.004784688995215</v>
      </c>
      <c r="T18" s="9">
        <f t="shared" si="6"/>
        <v>72.312955802419481</v>
      </c>
      <c r="U18" s="9">
        <f t="shared" si="7"/>
        <v>10.205534942721938</v>
      </c>
      <c r="V18" s="18"/>
      <c r="W18" s="9">
        <f t="shared" si="8"/>
        <v>5.3840369403523809</v>
      </c>
      <c r="X18" s="9">
        <f t="shared" si="9"/>
        <v>0.72534975662772327</v>
      </c>
    </row>
    <row r="19" spans="2:24" ht="22" customHeight="1">
      <c r="B19" s="1" t="s">
        <v>84</v>
      </c>
      <c r="C19" s="5">
        <v>47461.434000000001</v>
      </c>
      <c r="D19" s="5">
        <v>42816.89</v>
      </c>
      <c r="E19" s="5">
        <v>46590.582000000002</v>
      </c>
      <c r="F19" s="5">
        <v>47896.86</v>
      </c>
      <c r="G19" s="5">
        <v>47606.576000000001</v>
      </c>
      <c r="H19" s="5">
        <v>46590.582000000002</v>
      </c>
      <c r="I19" s="5">
        <v>6386.2479999999996</v>
      </c>
      <c r="J19" s="5">
        <v>19449.028000000002</v>
      </c>
      <c r="K19" s="5">
        <v>12046.785999999998</v>
      </c>
      <c r="M19" s="18">
        <f t="shared" si="0"/>
        <v>100.91743119266054</v>
      </c>
      <c r="N19" s="18">
        <f t="shared" si="1"/>
        <v>111.1864406779661</v>
      </c>
      <c r="O19" s="18">
        <f t="shared" si="2"/>
        <v>100</v>
      </c>
      <c r="P19" s="18">
        <f t="shared" si="3"/>
        <v>13.455657492354739</v>
      </c>
      <c r="Q19" s="18">
        <f t="shared" si="4"/>
        <v>45.423728813559329</v>
      </c>
      <c r="R19" s="18">
        <f t="shared" si="5"/>
        <v>25.85669781931464</v>
      </c>
      <c r="T19" s="9">
        <f t="shared" si="6"/>
        <v>104.03462395687556</v>
      </c>
      <c r="U19" s="9">
        <f t="shared" si="7"/>
        <v>28.245361375076232</v>
      </c>
      <c r="V19" s="18"/>
      <c r="W19" s="9">
        <f t="shared" si="8"/>
        <v>6.2106184722110793</v>
      </c>
      <c r="X19" s="9">
        <f t="shared" si="9"/>
        <v>16.117341008565081</v>
      </c>
    </row>
    <row r="20" spans="2:24" ht="22" customHeight="1">
      <c r="B20" s="1" t="s">
        <v>85</v>
      </c>
      <c r="C20" s="5">
        <v>40784.902000000002</v>
      </c>
      <c r="D20" s="5">
        <v>34688.938000000002</v>
      </c>
      <c r="E20" s="5">
        <v>49348.280000000006</v>
      </c>
      <c r="F20" s="5">
        <v>40784.902000000002</v>
      </c>
      <c r="G20" s="5">
        <v>42816.89</v>
      </c>
      <c r="H20" s="5">
        <v>33382.659999999996</v>
      </c>
      <c r="I20" s="5">
        <v>18142.75</v>
      </c>
      <c r="J20" s="5">
        <v>12337.07</v>
      </c>
      <c r="K20" s="5">
        <v>10014.798000000001</v>
      </c>
      <c r="M20" s="18">
        <f t="shared" si="0"/>
        <v>100</v>
      </c>
      <c r="N20" s="18">
        <f t="shared" si="1"/>
        <v>123.43096234309623</v>
      </c>
      <c r="O20" s="18">
        <f t="shared" si="2"/>
        <v>67.647058823529392</v>
      </c>
      <c r="P20" s="18">
        <f t="shared" si="3"/>
        <v>44.483985765124551</v>
      </c>
      <c r="Q20" s="18">
        <f t="shared" si="4"/>
        <v>35.564853556485353</v>
      </c>
      <c r="R20" s="18">
        <f t="shared" si="5"/>
        <v>20.294117647058822</v>
      </c>
      <c r="T20" s="9">
        <f t="shared" si="6"/>
        <v>97.026007055541868</v>
      </c>
      <c r="U20" s="9">
        <f t="shared" si="7"/>
        <v>33.447652322889574</v>
      </c>
      <c r="V20" s="18"/>
      <c r="W20" s="9">
        <f t="shared" si="8"/>
        <v>28.010613140296496</v>
      </c>
      <c r="X20" s="9">
        <f t="shared" si="9"/>
        <v>12.233124526874054</v>
      </c>
    </row>
  </sheetData>
  <mergeCells count="5">
    <mergeCell ref="C2:E2"/>
    <mergeCell ref="F2:H2"/>
    <mergeCell ref="I2:K2"/>
    <mergeCell ref="M2:O2"/>
    <mergeCell ref="P2:R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Ex Fig.9a</vt:lpstr>
      <vt:lpstr>Ex Fig.9b</vt:lpstr>
      <vt:lpstr>Ex Fig.9c</vt:lpstr>
      <vt:lpstr>Ex Fig.9d</vt:lpstr>
      <vt:lpstr>Ex Fig.9h,9m</vt:lpstr>
      <vt:lpstr>Ex Fig.9g</vt:lpstr>
      <vt:lpstr>Ex Fig.9j</vt:lpstr>
      <vt:lpstr>Ex Fig.9l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2023-12-12T03:38:59Z</dcterms:modified>
</cp:coreProperties>
</file>