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kotoYamagishi/Dropbox/Nature R5 final/source data/Source data folder for submission/"/>
    </mc:Choice>
  </mc:AlternateContent>
  <xr:revisionPtr revIDLastSave="0" documentId="13_ncr:1_{196E862C-4B13-144C-99C8-F198580468EF}" xr6:coauthVersionLast="47" xr6:coauthVersionMax="47" xr10:uidLastSave="{00000000-0000-0000-0000-000000000000}"/>
  <bookViews>
    <workbookView xWindow="2940" yWindow="500" windowWidth="25860" windowHeight="16580" activeTab="3" xr2:uid="{FA7E4A8D-5C5B-7442-9101-0F508A883B44}"/>
  </bookViews>
  <sheets>
    <sheet name="Fig.4a" sheetId="1" r:id="rId1"/>
    <sheet name="Fig.4c" sheetId="2" r:id="rId2"/>
    <sheet name="Fig.4k" sheetId="5" r:id="rId3"/>
    <sheet name="Fig.4l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6" l="1"/>
  <c r="E13" i="6"/>
  <c r="D13" i="6"/>
  <c r="C13" i="6"/>
  <c r="F8" i="6"/>
  <c r="E8" i="6"/>
  <c r="D8" i="6"/>
  <c r="C8" i="6"/>
  <c r="D3" i="6"/>
  <c r="E3" i="6"/>
  <c r="F3" i="6"/>
  <c r="C3" i="6"/>
  <c r="H4" i="5"/>
  <c r="G4" i="5"/>
  <c r="F4" i="5"/>
  <c r="E4" i="5"/>
  <c r="D4" i="5"/>
  <c r="C4" i="5"/>
  <c r="CC14" i="5"/>
  <c r="BO14" i="5"/>
  <c r="BA14" i="5"/>
  <c r="AM14" i="5"/>
  <c r="Y14" i="5"/>
  <c r="K14" i="5"/>
  <c r="E4" i="2" l="1"/>
  <c r="D4" i="2"/>
  <c r="C4" i="2"/>
  <c r="E3" i="2"/>
  <c r="D3" i="2"/>
  <c r="C3" i="2"/>
  <c r="D17" i="1" l="1"/>
  <c r="E17" i="1"/>
  <c r="F17" i="1"/>
  <c r="G17" i="1"/>
  <c r="H17" i="1"/>
  <c r="I17" i="1"/>
  <c r="J17" i="1"/>
  <c r="K17" i="1"/>
  <c r="D18" i="1"/>
  <c r="E18" i="1"/>
  <c r="F18" i="1"/>
  <c r="G18" i="1"/>
  <c r="H18" i="1"/>
  <c r="I18" i="1"/>
  <c r="J18" i="1"/>
  <c r="K18" i="1"/>
  <c r="D19" i="1"/>
  <c r="E19" i="1"/>
  <c r="F19" i="1"/>
  <c r="G19" i="1"/>
  <c r="H19" i="1"/>
  <c r="I19" i="1"/>
  <c r="J19" i="1"/>
  <c r="K19" i="1"/>
  <c r="D20" i="1"/>
  <c r="E20" i="1"/>
  <c r="F20" i="1"/>
  <c r="G20" i="1"/>
  <c r="H20" i="1"/>
  <c r="I20" i="1"/>
  <c r="J20" i="1"/>
  <c r="K20" i="1"/>
  <c r="D21" i="1"/>
  <c r="E21" i="1"/>
  <c r="F21" i="1"/>
  <c r="G21" i="1"/>
  <c r="H21" i="1"/>
  <c r="I21" i="1"/>
  <c r="J21" i="1"/>
  <c r="K21" i="1"/>
  <c r="D22" i="1"/>
  <c r="E22" i="1"/>
  <c r="F22" i="1"/>
  <c r="G22" i="1"/>
  <c r="H22" i="1"/>
  <c r="I22" i="1"/>
  <c r="J22" i="1"/>
  <c r="K22" i="1"/>
  <c r="D23" i="1"/>
  <c r="E23" i="1"/>
  <c r="F23" i="1"/>
  <c r="G23" i="1"/>
  <c r="H23" i="1"/>
  <c r="I23" i="1"/>
  <c r="J23" i="1"/>
  <c r="K23" i="1"/>
  <c r="D24" i="1"/>
  <c r="E24" i="1"/>
  <c r="F24" i="1"/>
  <c r="G24" i="1"/>
  <c r="H24" i="1"/>
  <c r="I24" i="1"/>
  <c r="J24" i="1"/>
  <c r="K24" i="1"/>
  <c r="D25" i="1"/>
  <c r="E25" i="1"/>
  <c r="F25" i="1"/>
  <c r="G25" i="1"/>
  <c r="H25" i="1"/>
  <c r="I25" i="1"/>
  <c r="J25" i="1"/>
  <c r="K25" i="1"/>
  <c r="E16" i="1"/>
  <c r="F16" i="1"/>
  <c r="G16" i="1"/>
  <c r="H16" i="1"/>
  <c r="I16" i="1"/>
  <c r="J16" i="1"/>
  <c r="K16" i="1"/>
  <c r="D16" i="1"/>
</calcChain>
</file>

<file path=xl/sharedStrings.xml><?xml version="1.0" encoding="utf-8"?>
<sst xmlns="http://schemas.openxmlformats.org/spreadsheetml/2006/main" count="166" uniqueCount="75">
  <si>
    <t>Fig.4a</t>
    <phoneticPr fontId="2"/>
  </si>
  <si>
    <t>Fig.4k</t>
    <phoneticPr fontId="2"/>
  </si>
  <si>
    <t>Fig.4l</t>
    <phoneticPr fontId="2"/>
  </si>
  <si>
    <t>TP53_chr17_7674230_7674230_C_T</t>
  </si>
  <si>
    <t>TP53</t>
  </si>
  <si>
    <t>PLCG1_chr20_41173744_41173744_G_A</t>
  </si>
  <si>
    <t>PLCG1</t>
  </si>
  <si>
    <t>TBL1XR1_chr3_177050479_177050479_C_A</t>
  </si>
  <si>
    <t>TBL1XR1</t>
  </si>
  <si>
    <t>GATA3_chr10_8058351_8058351_G_A</t>
  </si>
  <si>
    <t>GATA3</t>
  </si>
  <si>
    <t>FAS_chr10_89014138_89014138_T_A</t>
  </si>
  <si>
    <t>FAS</t>
  </si>
  <si>
    <t>PLCG1_chr20_41137783_41137783_C_T</t>
  </si>
  <si>
    <t>LRP1B_chr2_140350871_140350871_G_A</t>
  </si>
  <si>
    <t>LRP1B</t>
  </si>
  <si>
    <t>ARID1A_chr1_26774786_26774786_-_CCCC</t>
  </si>
  <si>
    <t>ARID1A</t>
  </si>
  <si>
    <t>CD28_chr2_203726731_203726731_T_G</t>
  </si>
  <si>
    <t>CD28</t>
  </si>
  <si>
    <t>TET2_chr4_105234754_105234754_C_A</t>
  </si>
  <si>
    <t>TET2</t>
  </si>
  <si>
    <t>Tumor burden %</t>
    <phoneticPr fontId="2"/>
  </si>
  <si>
    <t>week</t>
    <phoneticPr fontId="2"/>
  </si>
  <si>
    <t>normalized VAF</t>
    <phoneticPr fontId="2"/>
  </si>
  <si>
    <t>Fig.4c</t>
    <phoneticPr fontId="2"/>
  </si>
  <si>
    <t>FC&lt;-0.2</t>
  </si>
  <si>
    <t>FC&gt;0.2</t>
  </si>
  <si>
    <t>x&lt;-0.9</t>
  </si>
  <si>
    <t>-0.9&lt;x&lt;-0.8</t>
  </si>
  <si>
    <t>-0.8&lt;x&lt;-0.7</t>
  </si>
  <si>
    <t>-0.7&lt;x&lt;-0.6</t>
  </si>
  <si>
    <t>-0.6&lt;x&lt;-0.5</t>
  </si>
  <si>
    <t>-0.5&lt;x&lt;-0.4</t>
  </si>
  <si>
    <t>-0.4&lt;x&lt;-0.3</t>
  </si>
  <si>
    <t>-0.3&lt;x&lt;-0.2</t>
  </si>
  <si>
    <t>-0.2&lt;x&lt;-0.1</t>
  </si>
  <si>
    <t>0.1&lt;x&lt;0.2</t>
  </si>
  <si>
    <t>0.2&lt;x&lt;0.3</t>
  </si>
  <si>
    <t>0.3&lt;x&lt;0.4</t>
  </si>
  <si>
    <t>0.4&lt;x&lt;0.5</t>
  </si>
  <si>
    <t>0.5&lt;x&lt;0.6</t>
  </si>
  <si>
    <t>0.6&lt;x&lt;0.7</t>
  </si>
  <si>
    <t>0.7&lt;x&lt;0.8</t>
  </si>
  <si>
    <t>0.8&lt;x&lt;0.9</t>
  </si>
  <si>
    <t>0.9&lt;x</t>
  </si>
  <si>
    <t>Pt1</t>
    <phoneticPr fontId="2"/>
  </si>
  <si>
    <t>Pt2</t>
    <phoneticPr fontId="2"/>
  </si>
  <si>
    <t>Pt3</t>
    <phoneticPr fontId="2"/>
  </si>
  <si>
    <t>shCtrl</t>
    <phoneticPr fontId="2"/>
  </si>
  <si>
    <t>shTET2#1</t>
    <phoneticPr fontId="2"/>
  </si>
  <si>
    <t>shTET2#2</t>
    <phoneticPr fontId="2"/>
  </si>
  <si>
    <t>TL-Om1</t>
  </si>
  <si>
    <t>ATN-1</t>
  </si>
  <si>
    <t>shCtrl</t>
  </si>
  <si>
    <t>shTET2#1</t>
  </si>
  <si>
    <t>shTET2#2</t>
  </si>
  <si>
    <t>TL-Om1</t>
    <phoneticPr fontId="2"/>
  </si>
  <si>
    <t>ATN-1</t>
    <phoneticPr fontId="2"/>
  </si>
  <si>
    <t>A</t>
  </si>
  <si>
    <t>B</t>
  </si>
  <si>
    <t>C</t>
  </si>
  <si>
    <t>D</t>
  </si>
  <si>
    <t>E</t>
  </si>
  <si>
    <t>F</t>
  </si>
  <si>
    <t>G</t>
  </si>
  <si>
    <t>H</t>
  </si>
  <si>
    <t>total well</t>
    <phoneticPr fontId="2"/>
  </si>
  <si>
    <t>Empty</t>
  </si>
  <si>
    <t>DNMT3A WT</t>
  </si>
  <si>
    <t>DNMT3A E629stop</t>
  </si>
  <si>
    <t>DNMT3B WT</t>
  </si>
  <si>
    <t>WSU-DLCL2</t>
    <phoneticPr fontId="2"/>
  </si>
  <si>
    <t>Outgrowth (%)</t>
    <phoneticPr fontId="2"/>
  </si>
  <si>
    <t>outgrowth well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</si>
</sst>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7" formatCode="0.0"/>
    <numFmt numFmtId="178" formatCode="0_);[Red]\(0\)"/>
    <numFmt numFmtId="179" formatCode="0.000"/>
    <numFmt numFmtId="180" formatCode=";;;"/>
  </numFmts>
  <fonts count="1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8"/>
      <name val="Arial"/>
      <family val="2"/>
    </font>
    <font>
      <sz val="9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/>
  </cellStyleXfs>
  <cellXfs count="3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180" fontId="9" fillId="0" borderId="2" xfId="4" applyNumberFormat="1" applyFont="1" applyBorder="1" applyAlignment="1">
      <alignment horizontal="center" vertical="center"/>
    </xf>
    <xf numFmtId="180" fontId="9" fillId="0" borderId="3" xfId="4" applyNumberFormat="1" applyFont="1" applyBorder="1" applyAlignment="1">
      <alignment horizontal="center" vertical="center"/>
    </xf>
    <xf numFmtId="180" fontId="9" fillId="0" borderId="4" xfId="4" applyNumberFormat="1" applyFont="1" applyBorder="1" applyAlignment="1">
      <alignment horizontal="center" vertical="center"/>
    </xf>
    <xf numFmtId="180" fontId="9" fillId="0" borderId="5" xfId="4" applyNumberFormat="1" applyFont="1" applyBorder="1" applyAlignment="1">
      <alignment horizontal="center" vertical="center"/>
    </xf>
    <xf numFmtId="180" fontId="9" fillId="0" borderId="6" xfId="4" applyNumberFormat="1" applyFont="1" applyBorder="1" applyAlignment="1">
      <alignment horizontal="center" vertical="center"/>
    </xf>
    <xf numFmtId="180" fontId="9" fillId="0" borderId="7" xfId="4" applyNumberFormat="1" applyFont="1" applyBorder="1" applyAlignment="1">
      <alignment horizontal="center" vertical="center"/>
    </xf>
    <xf numFmtId="180" fontId="9" fillId="0" borderId="8" xfId="4" applyNumberFormat="1" applyFont="1" applyBorder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9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4" applyFont="1" applyAlignment="1">
      <alignment horizontal="left" vertical="center"/>
    </xf>
    <xf numFmtId="0" fontId="7" fillId="0" borderId="0" xfId="4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</cellXfs>
  <cellStyles count="5">
    <cellStyle name="標準" xfId="0" builtinId="0"/>
    <cellStyle name="標準 2" xfId="4" xr:uid="{C3DA215D-9E59-DF47-8F97-C4C4858CF36C}"/>
    <cellStyle name="標準 5 2" xfId="2" xr:uid="{F2231352-B12B-044B-B9F5-24B6648DB028}"/>
    <cellStyle name="標準 6 2" xfId="1" xr:uid="{953E592D-F256-564D-ABAD-697CFC063408}"/>
    <cellStyle name="標準 7" xfId="3" xr:uid="{CA4E1EE3-4BBC-AC4F-91CB-EDCCA05C12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DA34D-1AF9-E041-BBF0-A56363342A80}">
  <dimension ref="A1:K78"/>
  <sheetViews>
    <sheetView workbookViewId="0">
      <selection activeCell="F11" sqref="F11"/>
    </sheetView>
  </sheetViews>
  <sheetFormatPr baseColWidth="10" defaultRowHeight="21" customHeight="1"/>
  <cols>
    <col min="1" max="1" width="8.7109375" style="4" customWidth="1"/>
    <col min="2" max="2" width="40.28515625" style="1" customWidth="1"/>
    <col min="3" max="3" width="11.5703125" style="1" customWidth="1"/>
    <col min="4" max="11" width="7.28515625" style="1" customWidth="1"/>
    <col min="12" max="16384" width="10.7109375" style="1"/>
  </cols>
  <sheetData>
    <row r="1" spans="1:11" ht="21" customHeight="1">
      <c r="A1" s="4" t="s">
        <v>0</v>
      </c>
    </row>
    <row r="2" spans="1:11" s="2" customFormat="1" ht="31" customHeight="1">
      <c r="A2" s="3"/>
      <c r="B2" s="3"/>
      <c r="C2" s="2" t="s">
        <v>22</v>
      </c>
      <c r="D2" s="18">
        <v>46.38</v>
      </c>
      <c r="E2" s="18">
        <v>28.08</v>
      </c>
      <c r="F2" s="18">
        <v>8.99</v>
      </c>
      <c r="G2" s="18">
        <v>1.44</v>
      </c>
      <c r="H2" s="18">
        <v>1.2575558902712078</v>
      </c>
      <c r="I2" s="18">
        <v>2.4441881657457212</v>
      </c>
      <c r="J2" s="18">
        <v>18.723174638487976</v>
      </c>
      <c r="K2" s="18">
        <v>88.329089161702797</v>
      </c>
    </row>
    <row r="3" spans="1:11" ht="21" customHeight="1">
      <c r="B3" s="24"/>
      <c r="C3" s="5" t="s">
        <v>23</v>
      </c>
      <c r="D3" s="22">
        <v>0</v>
      </c>
      <c r="E3" s="22">
        <v>4</v>
      </c>
      <c r="F3" s="22">
        <v>16</v>
      </c>
      <c r="G3" s="22">
        <v>24</v>
      </c>
      <c r="H3" s="22">
        <v>36</v>
      </c>
      <c r="I3" s="22">
        <v>46</v>
      </c>
      <c r="J3" s="22">
        <v>112</v>
      </c>
      <c r="K3" s="22">
        <v>117</v>
      </c>
    </row>
    <row r="4" spans="1:11" ht="21" customHeight="1">
      <c r="B4" s="4" t="s">
        <v>3</v>
      </c>
      <c r="C4" s="19" t="s">
        <v>4</v>
      </c>
      <c r="D4" s="23">
        <v>0.42581356867071152</v>
      </c>
      <c r="E4" s="23">
        <v>0.249208025343189</v>
      </c>
      <c r="F4" s="23">
        <v>6.0920285158781597E-2</v>
      </c>
      <c r="G4" s="23">
        <v>4.3699999999999998E-3</v>
      </c>
      <c r="H4" s="23">
        <v>6.7771084337349399E-3</v>
      </c>
      <c r="I4" s="23">
        <v>1.4114627887082978E-2</v>
      </c>
      <c r="J4" s="23">
        <v>0.18733307897748952</v>
      </c>
      <c r="K4" s="23">
        <v>0.86352558895207143</v>
      </c>
    </row>
    <row r="5" spans="1:11" ht="21" customHeight="1">
      <c r="B5" s="4" t="s">
        <v>5</v>
      </c>
      <c r="C5" s="19" t="s">
        <v>6</v>
      </c>
      <c r="D5" s="23">
        <v>0.21947935368043087</v>
      </c>
      <c r="E5" s="23">
        <v>0.12135728542914172</v>
      </c>
      <c r="F5" s="23">
        <v>2.8081865778200855E-2</v>
      </c>
      <c r="G5" s="23">
        <v>2.7299999999999998E-3</v>
      </c>
      <c r="H5" s="23">
        <v>2.7000000000000001E-3</v>
      </c>
      <c r="I5" s="23">
        <v>9.6450617283950612E-3</v>
      </c>
      <c r="J5" s="23">
        <v>0.11143587869930581</v>
      </c>
      <c r="K5" s="23">
        <v>0.40334855403348552</v>
      </c>
    </row>
    <row r="6" spans="1:11" ht="21" customHeight="1">
      <c r="B6" s="4" t="s">
        <v>7</v>
      </c>
      <c r="C6" s="19" t="s">
        <v>8</v>
      </c>
      <c r="D6" s="23">
        <v>0.21646557842441447</v>
      </c>
      <c r="E6" s="23">
        <v>0.15359897172236503</v>
      </c>
      <c r="F6" s="23">
        <v>3.0919446704637917E-2</v>
      </c>
      <c r="G6" s="23">
        <v>6.4900000000000001E-3</v>
      </c>
      <c r="H6" s="23">
        <v>3.3700000000000002E-3</v>
      </c>
      <c r="I6" s="23">
        <v>1.17E-2</v>
      </c>
      <c r="J6" s="23">
        <v>9.3799682034976156E-2</v>
      </c>
      <c r="K6" s="23">
        <v>0.40543538546866331</v>
      </c>
    </row>
    <row r="7" spans="1:11" ht="21" customHeight="1">
      <c r="B7" s="4" t="s">
        <v>9</v>
      </c>
      <c r="C7" s="19" t="s">
        <v>10</v>
      </c>
      <c r="D7" s="23">
        <v>0.21448467966573817</v>
      </c>
      <c r="E7" s="23">
        <v>0.11666666666666667</v>
      </c>
      <c r="F7" s="23">
        <v>3.125E-2</v>
      </c>
      <c r="G7" s="23">
        <v>4.3299999999999996E-3</v>
      </c>
      <c r="H7" s="23">
        <v>1.33E-3</v>
      </c>
      <c r="I7" s="23">
        <v>4.7000000000000002E-3</v>
      </c>
      <c r="J7" s="23">
        <v>6.5384615384615388E-2</v>
      </c>
      <c r="K7" s="23">
        <v>0.28637770897832815</v>
      </c>
    </row>
    <row r="8" spans="1:11" ht="21" customHeight="1">
      <c r="B8" s="4" t="s">
        <v>11</v>
      </c>
      <c r="C8" s="19" t="s">
        <v>12</v>
      </c>
      <c r="D8" s="23">
        <v>0.20747996438112198</v>
      </c>
      <c r="E8" s="23">
        <v>0.11428571428571428</v>
      </c>
      <c r="F8" s="23">
        <v>3.325942350332594E-2</v>
      </c>
      <c r="G8" s="23">
        <v>4.3299999999999996E-3</v>
      </c>
      <c r="H8" s="23">
        <v>1.33E-3</v>
      </c>
      <c r="I8" s="23">
        <v>4.7000000000000002E-3</v>
      </c>
      <c r="J8" s="23">
        <v>9.5524382097528393E-2</v>
      </c>
      <c r="K8" s="23">
        <v>0.42836676217765041</v>
      </c>
    </row>
    <row r="9" spans="1:11" ht="21" customHeight="1">
      <c r="B9" s="4" t="s">
        <v>13</v>
      </c>
      <c r="C9" s="19" t="s">
        <v>6</v>
      </c>
      <c r="D9" s="23">
        <v>0.1995395241749808</v>
      </c>
      <c r="E9" s="23">
        <v>0.13387806411062225</v>
      </c>
      <c r="F9" s="23">
        <v>2.9295328582739508E-2</v>
      </c>
      <c r="G9" s="23">
        <v>4.3299999999999996E-3</v>
      </c>
      <c r="H9" s="23">
        <v>1.33E-3</v>
      </c>
      <c r="I9" s="23">
        <v>4.7000000000000002E-3</v>
      </c>
      <c r="J9" s="23">
        <v>7.855973813420622E-2</v>
      </c>
      <c r="K9" s="23">
        <v>0.41449603624009063</v>
      </c>
    </row>
    <row r="10" spans="1:11" ht="21" customHeight="1">
      <c r="B10" s="4" t="s">
        <v>14</v>
      </c>
      <c r="C10" s="19" t="s">
        <v>15</v>
      </c>
      <c r="D10" s="23">
        <v>0.19797297297297298</v>
      </c>
      <c r="E10" s="23">
        <v>0.13609467455621302</v>
      </c>
      <c r="F10" s="23">
        <v>2.8374233128834355E-2</v>
      </c>
      <c r="G10" s="23">
        <v>4.3299999999999996E-3</v>
      </c>
      <c r="H10" s="23">
        <v>1.33E-3</v>
      </c>
      <c r="I10" s="23">
        <v>4.7000000000000002E-3</v>
      </c>
      <c r="J10" s="23">
        <v>8.7887323943661971E-2</v>
      </c>
      <c r="K10" s="23">
        <v>0.38304093567251463</v>
      </c>
    </row>
    <row r="11" spans="1:11" ht="21" customHeight="1">
      <c r="B11" s="4" t="s">
        <v>16</v>
      </c>
      <c r="C11" s="19" t="s">
        <v>17</v>
      </c>
      <c r="D11" s="23">
        <v>0.19296187683284458</v>
      </c>
      <c r="E11" s="23">
        <v>0.10582010582010581</v>
      </c>
      <c r="F11" s="23">
        <v>2.7405602923264313E-2</v>
      </c>
      <c r="G11" s="23">
        <v>4.3299999999999996E-3</v>
      </c>
      <c r="H11" s="23">
        <v>2.5839793281653748E-3</v>
      </c>
      <c r="I11" s="23">
        <v>8.671659440283799E-3</v>
      </c>
      <c r="J11" s="23">
        <v>7.5656430796617713E-2</v>
      </c>
      <c r="K11" s="23">
        <v>0.37420924574209247</v>
      </c>
    </row>
    <row r="12" spans="1:11" ht="21" customHeight="1">
      <c r="B12" s="4" t="s">
        <v>18</v>
      </c>
      <c r="C12" s="19" t="s">
        <v>19</v>
      </c>
      <c r="D12" s="23">
        <v>0.17891241178912412</v>
      </c>
      <c r="E12" s="23">
        <v>0.11514392991239049</v>
      </c>
      <c r="F12" s="23">
        <v>3.3642125792296439E-2</v>
      </c>
      <c r="G12" s="23">
        <v>4.3299999999999996E-3</v>
      </c>
      <c r="H12" s="23">
        <v>5.7219791316055202E-3</v>
      </c>
      <c r="I12" s="23">
        <v>4.7000000000000002E-3</v>
      </c>
      <c r="J12" s="23">
        <v>8.4917228694052729E-2</v>
      </c>
      <c r="K12" s="23">
        <v>0.44615384615384618</v>
      </c>
    </row>
    <row r="13" spans="1:11" ht="21" customHeight="1">
      <c r="B13" s="4" t="s">
        <v>20</v>
      </c>
      <c r="C13" s="19" t="s">
        <v>21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0.12985571587125416</v>
      </c>
      <c r="K13" s="23">
        <v>0.76735357917570501</v>
      </c>
    </row>
    <row r="14" spans="1:11" ht="21" customHeight="1">
      <c r="E14" s="20"/>
      <c r="I14" s="20"/>
    </row>
    <row r="15" spans="1:11" ht="21" customHeight="1">
      <c r="B15" s="24" t="s">
        <v>24</v>
      </c>
      <c r="C15" s="5" t="s">
        <v>23</v>
      </c>
      <c r="D15" s="22">
        <v>0</v>
      </c>
      <c r="E15" s="22">
        <v>4</v>
      </c>
      <c r="F15" s="22">
        <v>16</v>
      </c>
      <c r="G15" s="22">
        <v>24</v>
      </c>
      <c r="H15" s="22">
        <v>36</v>
      </c>
      <c r="I15" s="22">
        <v>46</v>
      </c>
      <c r="J15" s="22">
        <v>112</v>
      </c>
      <c r="K15" s="22">
        <v>117</v>
      </c>
    </row>
    <row r="16" spans="1:11" ht="21" customHeight="1">
      <c r="B16" s="4" t="s">
        <v>3</v>
      </c>
      <c r="C16" s="19" t="s">
        <v>4</v>
      </c>
      <c r="D16" s="21">
        <f>D4/D$2*100</f>
        <v>0.91809738825077947</v>
      </c>
      <c r="E16" s="21">
        <f t="shared" ref="E16:K16" si="0">E4/E$2*100</f>
        <v>0.88749296774639963</v>
      </c>
      <c r="F16" s="21">
        <f t="shared" si="0"/>
        <v>0.67764499620446716</v>
      </c>
      <c r="G16" s="21">
        <f t="shared" si="0"/>
        <v>0.3034722222222222</v>
      </c>
      <c r="H16" s="21">
        <f t="shared" si="0"/>
        <v>0.53891111211553155</v>
      </c>
      <c r="I16" s="21">
        <f t="shared" si="0"/>
        <v>0.5774771388264458</v>
      </c>
      <c r="J16" s="21">
        <f t="shared" si="0"/>
        <v>1.0005412148023309</v>
      </c>
      <c r="K16" s="21">
        <f t="shared" si="0"/>
        <v>0.97762311051484696</v>
      </c>
    </row>
    <row r="17" spans="2:11" ht="21" customHeight="1">
      <c r="B17" s="4" t="s">
        <v>5</v>
      </c>
      <c r="C17" s="19" t="s">
        <v>6</v>
      </c>
      <c r="D17" s="21">
        <f t="shared" ref="D17:K17" si="1">D5/D$2*100</f>
        <v>0.47321982251063144</v>
      </c>
      <c r="E17" s="21">
        <f t="shared" si="1"/>
        <v>0.4321840649185959</v>
      </c>
      <c r="F17" s="21">
        <f t="shared" si="1"/>
        <v>0.31236780620913079</v>
      </c>
      <c r="G17" s="21">
        <f t="shared" si="1"/>
        <v>0.18958333333333333</v>
      </c>
      <c r="H17" s="21">
        <f t="shared" si="1"/>
        <v>0.21470218706682778</v>
      </c>
      <c r="I17" s="21">
        <f t="shared" si="1"/>
        <v>0.39461207870844739</v>
      </c>
      <c r="J17" s="21">
        <f t="shared" si="1"/>
        <v>0.59517619661696974</v>
      </c>
      <c r="K17" s="21">
        <f t="shared" si="1"/>
        <v>0.45664294499299218</v>
      </c>
    </row>
    <row r="18" spans="2:11" ht="21" customHeight="1">
      <c r="B18" s="4" t="s">
        <v>7</v>
      </c>
      <c r="C18" s="19" t="s">
        <v>8</v>
      </c>
      <c r="D18" s="21">
        <f t="shared" ref="D18:K18" si="2">D6/D$2*100</f>
        <v>0.46672181635276938</v>
      </c>
      <c r="E18" s="21">
        <f t="shared" si="2"/>
        <v>0.54700488505115752</v>
      </c>
      <c r="F18" s="21">
        <f t="shared" si="2"/>
        <v>0.34393155400042175</v>
      </c>
      <c r="G18" s="21">
        <f t="shared" si="2"/>
        <v>0.45069444444444445</v>
      </c>
      <c r="H18" s="21">
        <f t="shared" si="2"/>
        <v>0.26798013719081837</v>
      </c>
      <c r="I18" s="21">
        <f t="shared" si="2"/>
        <v>0.47868654974975433</v>
      </c>
      <c r="J18" s="21">
        <f t="shared" si="2"/>
        <v>0.50098171835751848</v>
      </c>
      <c r="K18" s="21">
        <f t="shared" si="2"/>
        <v>0.45900550918898142</v>
      </c>
    </row>
    <row r="19" spans="2:11" ht="21" customHeight="1">
      <c r="B19" s="4" t="s">
        <v>9</v>
      </c>
      <c r="C19" s="19" t="s">
        <v>10</v>
      </c>
      <c r="D19" s="21">
        <f t="shared" ref="D19:K19" si="3">D7/D$2*100</f>
        <v>0.46245079703695163</v>
      </c>
      <c r="E19" s="21">
        <f t="shared" si="3"/>
        <v>0.41547958214624886</v>
      </c>
      <c r="F19" s="21">
        <f t="shared" si="3"/>
        <v>0.34760845383759731</v>
      </c>
      <c r="G19" s="21">
        <f t="shared" si="3"/>
        <v>0.30069444444444443</v>
      </c>
      <c r="H19" s="21">
        <f t="shared" si="3"/>
        <v>0.1057607069625485</v>
      </c>
      <c r="I19" s="21">
        <f t="shared" si="3"/>
        <v>0.1922928875063116</v>
      </c>
      <c r="J19" s="21">
        <f t="shared" si="3"/>
        <v>0.34921756938702381</v>
      </c>
      <c r="K19" s="21">
        <f t="shared" si="3"/>
        <v>0.3242167576912976</v>
      </c>
    </row>
    <row r="20" spans="2:11" ht="21" customHeight="1">
      <c r="B20" s="4" t="s">
        <v>11</v>
      </c>
      <c r="C20" s="19" t="s">
        <v>12</v>
      </c>
      <c r="D20" s="21">
        <f t="shared" ref="D20:K20" si="4">D8/D$2*100</f>
        <v>0.4473479180274299</v>
      </c>
      <c r="E20" s="21">
        <f t="shared" si="4"/>
        <v>0.40700040700040696</v>
      </c>
      <c r="F20" s="21">
        <f t="shared" si="4"/>
        <v>0.36996021694467118</v>
      </c>
      <c r="G20" s="21">
        <f t="shared" si="4"/>
        <v>0.30069444444444443</v>
      </c>
      <c r="H20" s="21">
        <f t="shared" si="4"/>
        <v>0.1057607069625485</v>
      </c>
      <c r="I20" s="21">
        <f t="shared" si="4"/>
        <v>0.1922928875063116</v>
      </c>
      <c r="J20" s="21">
        <f t="shared" si="4"/>
        <v>0.51019329756805942</v>
      </c>
      <c r="K20" s="21">
        <f t="shared" si="4"/>
        <v>0.48496680566177414</v>
      </c>
    </row>
    <row r="21" spans="2:11" ht="21" customHeight="1">
      <c r="B21" s="4" t="s">
        <v>13</v>
      </c>
      <c r="C21" s="19" t="s">
        <v>6</v>
      </c>
      <c r="D21" s="21">
        <f t="shared" ref="D21:K21" si="5">D9/D$2*100</f>
        <v>0.43022752086024318</v>
      </c>
      <c r="E21" s="21">
        <f t="shared" si="5"/>
        <v>0.47677373258768613</v>
      </c>
      <c r="F21" s="21">
        <f t="shared" si="5"/>
        <v>0.32586572394593444</v>
      </c>
      <c r="G21" s="21">
        <f t="shared" si="5"/>
        <v>0.30069444444444443</v>
      </c>
      <c r="H21" s="21">
        <f t="shared" si="5"/>
        <v>0.1057607069625485</v>
      </c>
      <c r="I21" s="21">
        <f t="shared" si="5"/>
        <v>0.1922928875063116</v>
      </c>
      <c r="J21" s="21">
        <f t="shared" si="5"/>
        <v>0.41958556522095469</v>
      </c>
      <c r="K21" s="21">
        <f t="shared" si="5"/>
        <v>0.4692633425453745</v>
      </c>
    </row>
    <row r="22" spans="2:11" ht="21" customHeight="1">
      <c r="B22" s="4" t="s">
        <v>14</v>
      </c>
      <c r="C22" s="19" t="s">
        <v>15</v>
      </c>
      <c r="D22" s="21">
        <f t="shared" ref="D22:K22" si="6">D10/D$2*100</f>
        <v>0.42684987704392618</v>
      </c>
      <c r="E22" s="21">
        <f t="shared" si="6"/>
        <v>0.48466764443095806</v>
      </c>
      <c r="F22" s="21">
        <f t="shared" si="6"/>
        <v>0.31561994581573249</v>
      </c>
      <c r="G22" s="21">
        <f t="shared" si="6"/>
        <v>0.30069444444444443</v>
      </c>
      <c r="H22" s="21">
        <f t="shared" si="6"/>
        <v>0.1057607069625485</v>
      </c>
      <c r="I22" s="21">
        <f t="shared" si="6"/>
        <v>0.1922928875063116</v>
      </c>
      <c r="J22" s="21">
        <f t="shared" si="6"/>
        <v>0.46940396402113288</v>
      </c>
      <c r="K22" s="21">
        <f t="shared" si="6"/>
        <v>0.43365208371082276</v>
      </c>
    </row>
    <row r="23" spans="2:11" ht="21" customHeight="1">
      <c r="B23" s="4" t="s">
        <v>16</v>
      </c>
      <c r="C23" s="19" t="s">
        <v>17</v>
      </c>
      <c r="D23" s="21">
        <f t="shared" ref="D23:K23" si="7">D11/D$2*100</f>
        <v>0.41604544379656005</v>
      </c>
      <c r="E23" s="21">
        <f t="shared" si="7"/>
        <v>0.37685222870408053</v>
      </c>
      <c r="F23" s="21">
        <f t="shared" si="7"/>
        <v>0.30484541627657741</v>
      </c>
      <c r="G23" s="21">
        <f t="shared" si="7"/>
        <v>0.30069444444444443</v>
      </c>
      <c r="H23" s="21">
        <f t="shared" si="7"/>
        <v>0.20547630114539933</v>
      </c>
      <c r="I23" s="21">
        <f t="shared" si="7"/>
        <v>0.35478690069011432</v>
      </c>
      <c r="J23" s="21">
        <f t="shared" si="7"/>
        <v>0.40407907450211922</v>
      </c>
      <c r="K23" s="21">
        <f t="shared" si="7"/>
        <v>0.42365346376099605</v>
      </c>
    </row>
    <row r="24" spans="2:11" ht="21" customHeight="1">
      <c r="B24" s="4" t="s">
        <v>18</v>
      </c>
      <c r="C24" s="19" t="s">
        <v>19</v>
      </c>
      <c r="D24" s="21">
        <f t="shared" ref="D24:K24" si="8">D12/D$2*100</f>
        <v>0.38575336737629179</v>
      </c>
      <c r="E24" s="21">
        <f t="shared" si="8"/>
        <v>0.41005673045723112</v>
      </c>
      <c r="F24" s="21">
        <f t="shared" si="8"/>
        <v>0.37421719457504377</v>
      </c>
      <c r="G24" s="21">
        <f t="shared" si="8"/>
        <v>0.30069444444444443</v>
      </c>
      <c r="H24" s="21">
        <f t="shared" si="8"/>
        <v>0.4550079384838715</v>
      </c>
      <c r="I24" s="21">
        <f t="shared" si="8"/>
        <v>0.1922928875063116</v>
      </c>
      <c r="J24" s="21">
        <f t="shared" si="8"/>
        <v>0.45354076076123373</v>
      </c>
      <c r="K24" s="21">
        <f t="shared" si="8"/>
        <v>0.50510409468513684</v>
      </c>
    </row>
    <row r="25" spans="2:11" ht="21" customHeight="1">
      <c r="B25" s="4" t="s">
        <v>20</v>
      </c>
      <c r="C25" s="19" t="s">
        <v>21</v>
      </c>
      <c r="D25" s="21">
        <f t="shared" ref="D25:K25" si="9">D13/D$2*100</f>
        <v>0</v>
      </c>
      <c r="E25" s="21">
        <f t="shared" si="9"/>
        <v>0</v>
      </c>
      <c r="F25" s="21">
        <f t="shared" si="9"/>
        <v>0</v>
      </c>
      <c r="G25" s="21">
        <f t="shared" si="9"/>
        <v>0</v>
      </c>
      <c r="H25" s="21">
        <f t="shared" si="9"/>
        <v>0</v>
      </c>
      <c r="I25" s="21">
        <f t="shared" si="9"/>
        <v>0</v>
      </c>
      <c r="J25" s="21">
        <f t="shared" si="9"/>
        <v>0.69355607891579707</v>
      </c>
      <c r="K25" s="21">
        <f t="shared" si="9"/>
        <v>0.8687439058393569</v>
      </c>
    </row>
    <row r="26" spans="2:11" ht="21" customHeight="1">
      <c r="E26" s="20"/>
      <c r="I26" s="20"/>
    </row>
    <row r="27" spans="2:11" ht="21" customHeight="1">
      <c r="E27" s="20"/>
      <c r="I27" s="20"/>
    </row>
    <row r="28" spans="2:11" ht="21" customHeight="1">
      <c r="E28" s="20"/>
      <c r="I28" s="20"/>
    </row>
    <row r="29" spans="2:11" ht="21" customHeight="1">
      <c r="E29" s="20"/>
      <c r="I29" s="20"/>
    </row>
    <row r="30" spans="2:11" ht="21" customHeight="1">
      <c r="E30" s="20"/>
      <c r="I30" s="20"/>
    </row>
    <row r="31" spans="2:11" ht="21" customHeight="1">
      <c r="E31" s="20"/>
      <c r="I31" s="20"/>
    </row>
    <row r="32" spans="2:11" ht="21" customHeight="1">
      <c r="E32" s="20"/>
      <c r="I32" s="20"/>
    </row>
    <row r="33" spans="5:9" ht="21" customHeight="1">
      <c r="E33" s="20"/>
      <c r="I33" s="20"/>
    </row>
    <row r="34" spans="5:9" ht="21" customHeight="1">
      <c r="E34" s="20"/>
      <c r="I34" s="20"/>
    </row>
    <row r="35" spans="5:9" ht="21" customHeight="1">
      <c r="E35" s="20"/>
      <c r="I35" s="20"/>
    </row>
    <row r="36" spans="5:9" ht="21" customHeight="1">
      <c r="E36" s="20"/>
      <c r="I36" s="20"/>
    </row>
    <row r="37" spans="5:9" ht="21" customHeight="1">
      <c r="E37" s="20"/>
      <c r="I37" s="20"/>
    </row>
    <row r="38" spans="5:9" ht="21" customHeight="1">
      <c r="E38" s="20"/>
      <c r="I38" s="20"/>
    </row>
    <row r="39" spans="5:9" ht="21" customHeight="1">
      <c r="E39" s="20"/>
      <c r="I39" s="20"/>
    </row>
    <row r="40" spans="5:9" ht="21" customHeight="1">
      <c r="E40" s="20"/>
      <c r="I40" s="20"/>
    </row>
    <row r="41" spans="5:9" ht="21" customHeight="1">
      <c r="E41" s="20"/>
      <c r="I41" s="20"/>
    </row>
    <row r="42" spans="5:9" ht="21" customHeight="1">
      <c r="E42" s="20"/>
      <c r="I42" s="20"/>
    </row>
    <row r="43" spans="5:9" ht="21" customHeight="1">
      <c r="E43" s="20"/>
      <c r="I43" s="20"/>
    </row>
    <row r="44" spans="5:9" ht="21" customHeight="1">
      <c r="E44" s="20"/>
      <c r="I44" s="20"/>
    </row>
    <row r="45" spans="5:9" ht="21" customHeight="1">
      <c r="E45" s="20"/>
      <c r="I45" s="20"/>
    </row>
    <row r="46" spans="5:9" ht="21" customHeight="1">
      <c r="E46" s="20"/>
      <c r="I46" s="20"/>
    </row>
    <row r="47" spans="5:9" ht="21" customHeight="1">
      <c r="E47" s="20"/>
      <c r="I47" s="20"/>
    </row>
    <row r="48" spans="5:9" ht="21" customHeight="1">
      <c r="E48" s="20"/>
      <c r="I48" s="20"/>
    </row>
    <row r="49" spans="5:9" ht="21" customHeight="1">
      <c r="E49" s="20"/>
      <c r="I49" s="20"/>
    </row>
    <row r="50" spans="5:9" ht="21" customHeight="1">
      <c r="E50" s="20"/>
      <c r="I50" s="20"/>
    </row>
    <row r="51" spans="5:9" ht="21" customHeight="1">
      <c r="E51" s="20"/>
      <c r="I51" s="20"/>
    </row>
    <row r="52" spans="5:9" ht="21" customHeight="1">
      <c r="E52" s="20"/>
      <c r="I52" s="20"/>
    </row>
    <row r="53" spans="5:9" ht="21" customHeight="1">
      <c r="E53" s="20"/>
      <c r="I53" s="20"/>
    </row>
    <row r="54" spans="5:9" ht="21" customHeight="1">
      <c r="E54" s="20"/>
      <c r="I54" s="20"/>
    </row>
    <row r="55" spans="5:9" ht="21" customHeight="1">
      <c r="E55" s="20"/>
      <c r="I55" s="20"/>
    </row>
    <row r="56" spans="5:9" ht="21" customHeight="1">
      <c r="E56" s="20"/>
      <c r="I56" s="20"/>
    </row>
    <row r="57" spans="5:9" ht="21" customHeight="1">
      <c r="E57" s="20"/>
      <c r="I57" s="20"/>
    </row>
    <row r="58" spans="5:9" ht="21" customHeight="1">
      <c r="E58" s="20"/>
    </row>
    <row r="59" spans="5:9" ht="21" customHeight="1">
      <c r="E59" s="20"/>
    </row>
    <row r="60" spans="5:9" ht="21" customHeight="1">
      <c r="E60" s="20"/>
    </row>
    <row r="61" spans="5:9" ht="21" customHeight="1">
      <c r="E61" s="20"/>
    </row>
    <row r="62" spans="5:9" ht="21" customHeight="1">
      <c r="E62" s="20"/>
    </row>
    <row r="63" spans="5:9" ht="21" customHeight="1">
      <c r="E63" s="20"/>
    </row>
    <row r="64" spans="5:9" ht="21" customHeight="1">
      <c r="E64" s="20"/>
    </row>
    <row r="65" spans="5:5" ht="21" customHeight="1">
      <c r="E65" s="20"/>
    </row>
    <row r="66" spans="5:5" ht="21" customHeight="1">
      <c r="E66" s="20"/>
    </row>
    <row r="67" spans="5:5" ht="21" customHeight="1">
      <c r="E67" s="20"/>
    </row>
    <row r="68" spans="5:5" ht="21" customHeight="1">
      <c r="E68" s="20"/>
    </row>
    <row r="69" spans="5:5" ht="21" customHeight="1">
      <c r="E69" s="20"/>
    </row>
    <row r="70" spans="5:5" ht="21" customHeight="1">
      <c r="E70" s="20"/>
    </row>
    <row r="71" spans="5:5" ht="21" customHeight="1">
      <c r="E71" s="20"/>
    </row>
    <row r="72" spans="5:5" ht="21" customHeight="1">
      <c r="E72" s="20"/>
    </row>
    <row r="73" spans="5:5" ht="21" customHeight="1">
      <c r="E73" s="20"/>
    </row>
    <row r="74" spans="5:5" ht="21" customHeight="1">
      <c r="E74" s="20"/>
    </row>
    <row r="75" spans="5:5" ht="21" customHeight="1">
      <c r="E75" s="20"/>
    </row>
    <row r="76" spans="5:5" ht="21" customHeight="1">
      <c r="E76" s="20"/>
    </row>
    <row r="77" spans="5:5" ht="21" customHeight="1">
      <c r="E77" s="20"/>
    </row>
    <row r="78" spans="5:5" ht="21" customHeight="1">
      <c r="E78" s="20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2ED2F-730F-3147-ABDB-E4DC8D8FAA70}">
  <dimension ref="A1:E23"/>
  <sheetViews>
    <sheetView workbookViewId="0">
      <selection activeCell="C13" sqref="C13"/>
    </sheetView>
  </sheetViews>
  <sheetFormatPr baseColWidth="10" defaultColWidth="8.85546875" defaultRowHeight="20" customHeight="1"/>
  <cols>
    <col min="1" max="1" width="8.85546875" style="4"/>
    <col min="2" max="2" width="14.5703125" style="1" customWidth="1"/>
    <col min="3" max="5" width="11.85546875" style="1" customWidth="1"/>
    <col min="6" max="16384" width="8.85546875" style="1"/>
  </cols>
  <sheetData>
    <row r="1" spans="1:5" ht="20" customHeight="1">
      <c r="A1" s="4" t="s">
        <v>25</v>
      </c>
    </row>
    <row r="2" spans="1:5" s="2" customFormat="1" ht="21" customHeight="1">
      <c r="A2" s="3"/>
      <c r="C2" s="2" t="s">
        <v>46</v>
      </c>
      <c r="D2" s="2" t="s">
        <v>47</v>
      </c>
      <c r="E2" s="2" t="s">
        <v>48</v>
      </c>
    </row>
    <row r="3" spans="1:5" ht="20" customHeight="1">
      <c r="B3" s="1" t="s">
        <v>26</v>
      </c>
      <c r="C3" s="1">
        <f>SUM(C5:C12)</f>
        <v>4135</v>
      </c>
      <c r="D3" s="1">
        <f t="shared" ref="D3:E3" si="0">SUM(D5:D12)</f>
        <v>5926</v>
      </c>
      <c r="E3" s="6">
        <f t="shared" si="0"/>
        <v>8226</v>
      </c>
    </row>
    <row r="4" spans="1:5" ht="20" customHeight="1">
      <c r="B4" s="5" t="s">
        <v>27</v>
      </c>
      <c r="C4" s="5">
        <f>SUM(C16:C23)</f>
        <v>4673</v>
      </c>
      <c r="D4" s="5">
        <f t="shared" ref="D4:E4" si="1">SUM(D16:D23)</f>
        <v>11063</v>
      </c>
      <c r="E4" s="7">
        <f t="shared" si="1"/>
        <v>14590</v>
      </c>
    </row>
    <row r="5" spans="1:5" ht="20" customHeight="1">
      <c r="B5" s="1" t="s">
        <v>28</v>
      </c>
      <c r="C5" s="1">
        <v>17</v>
      </c>
      <c r="D5" s="1">
        <v>18</v>
      </c>
      <c r="E5" s="6">
        <v>18</v>
      </c>
    </row>
    <row r="6" spans="1:5" ht="20" customHeight="1">
      <c r="B6" s="1" t="s">
        <v>29</v>
      </c>
      <c r="C6" s="1">
        <v>23</v>
      </c>
      <c r="D6" s="1">
        <v>38</v>
      </c>
      <c r="E6" s="6">
        <v>25</v>
      </c>
    </row>
    <row r="7" spans="1:5" ht="20" customHeight="1">
      <c r="B7" s="1" t="s">
        <v>30</v>
      </c>
      <c r="C7" s="1">
        <v>9</v>
      </c>
      <c r="D7" s="1">
        <v>16</v>
      </c>
      <c r="E7" s="6">
        <v>11</v>
      </c>
    </row>
    <row r="8" spans="1:5" ht="20" customHeight="1">
      <c r="B8" s="1" t="s">
        <v>31</v>
      </c>
      <c r="C8" s="1">
        <v>13</v>
      </c>
      <c r="D8" s="1">
        <v>48</v>
      </c>
      <c r="E8" s="6">
        <v>64</v>
      </c>
    </row>
    <row r="9" spans="1:5" ht="20" customHeight="1">
      <c r="B9" s="1" t="s">
        <v>32</v>
      </c>
      <c r="C9" s="1">
        <v>14</v>
      </c>
      <c r="D9" s="1">
        <v>159</v>
      </c>
      <c r="E9" s="6">
        <v>225</v>
      </c>
    </row>
    <row r="10" spans="1:5" ht="20" customHeight="1">
      <c r="B10" s="1" t="s">
        <v>33</v>
      </c>
      <c r="C10" s="1">
        <v>45</v>
      </c>
      <c r="D10" s="1">
        <v>600</v>
      </c>
      <c r="E10" s="6">
        <v>667</v>
      </c>
    </row>
    <row r="11" spans="1:5" ht="20" customHeight="1">
      <c r="B11" s="1" t="s">
        <v>34</v>
      </c>
      <c r="C11" s="1">
        <v>330</v>
      </c>
      <c r="D11" s="1">
        <v>1384</v>
      </c>
      <c r="E11" s="6">
        <v>1877</v>
      </c>
    </row>
    <row r="12" spans="1:5" ht="20" customHeight="1">
      <c r="B12" s="1" t="s">
        <v>35</v>
      </c>
      <c r="C12" s="1">
        <v>3684</v>
      </c>
      <c r="D12" s="1">
        <v>3663</v>
      </c>
      <c r="E12" s="6">
        <v>5339</v>
      </c>
    </row>
    <row r="13" spans="1:5" ht="20" customHeight="1">
      <c r="B13" s="1" t="s">
        <v>36</v>
      </c>
      <c r="C13" s="1">
        <v>13460</v>
      </c>
      <c r="D13" s="1">
        <v>7281</v>
      </c>
      <c r="E13" s="6">
        <v>9760</v>
      </c>
    </row>
    <row r="14" spans="1:5" ht="20" customHeight="1">
      <c r="E14" s="6"/>
    </row>
    <row r="15" spans="1:5" ht="20" customHeight="1">
      <c r="B15" s="1" t="s">
        <v>37</v>
      </c>
      <c r="C15" s="1">
        <v>10054</v>
      </c>
      <c r="D15" s="1">
        <v>11035</v>
      </c>
      <c r="E15" s="6">
        <v>15994</v>
      </c>
    </row>
    <row r="16" spans="1:5" ht="20" customHeight="1">
      <c r="B16" s="1" t="s">
        <v>38</v>
      </c>
      <c r="C16" s="1">
        <v>4124</v>
      </c>
      <c r="D16" s="1">
        <v>6645</v>
      </c>
      <c r="E16" s="6">
        <v>10038</v>
      </c>
    </row>
    <row r="17" spans="2:5" ht="20" customHeight="1">
      <c r="B17" s="1" t="s">
        <v>39</v>
      </c>
      <c r="C17" s="1">
        <v>513</v>
      </c>
      <c r="D17" s="1">
        <v>2875</v>
      </c>
      <c r="E17" s="6">
        <v>3320</v>
      </c>
    </row>
    <row r="18" spans="2:5" ht="20" customHeight="1">
      <c r="B18" s="1" t="s">
        <v>40</v>
      </c>
      <c r="C18" s="1">
        <v>33</v>
      </c>
      <c r="D18" s="1">
        <v>1299</v>
      </c>
      <c r="E18" s="6">
        <v>884</v>
      </c>
    </row>
    <row r="19" spans="2:5" ht="20" customHeight="1">
      <c r="B19" s="1" t="s">
        <v>41</v>
      </c>
      <c r="C19" s="1">
        <v>2</v>
      </c>
      <c r="D19" s="1">
        <v>228</v>
      </c>
      <c r="E19" s="6">
        <v>274</v>
      </c>
    </row>
    <row r="20" spans="2:5" ht="20" customHeight="1">
      <c r="B20" s="1" t="s">
        <v>42</v>
      </c>
      <c r="C20" s="1">
        <v>0</v>
      </c>
      <c r="D20" s="1">
        <v>15</v>
      </c>
      <c r="E20" s="6">
        <v>67</v>
      </c>
    </row>
    <row r="21" spans="2:5" ht="20" customHeight="1">
      <c r="B21" s="1" t="s">
        <v>43</v>
      </c>
      <c r="C21" s="1">
        <v>1</v>
      </c>
      <c r="D21" s="1">
        <v>1</v>
      </c>
      <c r="E21" s="6">
        <v>7</v>
      </c>
    </row>
    <row r="22" spans="2:5" ht="20" customHeight="1">
      <c r="B22" s="1" t="s">
        <v>44</v>
      </c>
      <c r="C22" s="1">
        <v>0</v>
      </c>
      <c r="D22" s="1">
        <v>0</v>
      </c>
      <c r="E22" s="6">
        <v>0</v>
      </c>
    </row>
    <row r="23" spans="2:5" ht="20" customHeight="1">
      <c r="B23" s="5" t="s">
        <v>45</v>
      </c>
      <c r="C23" s="5">
        <v>0</v>
      </c>
      <c r="D23" s="5">
        <v>0</v>
      </c>
      <c r="E23" s="7">
        <v>0</v>
      </c>
    </row>
  </sheetData>
  <phoneticPr fontId="2"/>
  <pageMargins left="0.7" right="0.7" top="0.75" bottom="0.75" header="0.3" footer="0.3"/>
  <ignoredErrors>
    <ignoredError sqref="C3:E4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68678-05DE-7D48-9D1E-44A7B08BC7BA}">
  <dimension ref="A1:CQ14"/>
  <sheetViews>
    <sheetView workbookViewId="0">
      <selection activeCell="C4" sqref="C4"/>
    </sheetView>
  </sheetViews>
  <sheetFormatPr baseColWidth="10" defaultColWidth="8.85546875" defaultRowHeight="21" customHeight="1"/>
  <cols>
    <col min="1" max="1" width="8.85546875" style="4"/>
    <col min="2" max="2" width="14.28515625" style="1" customWidth="1"/>
    <col min="3" max="8" width="6.7109375" style="1" customWidth="1"/>
    <col min="9" max="9" width="8.85546875" style="1"/>
    <col min="10" max="93" width="2.7109375" style="1" customWidth="1"/>
    <col min="94" max="16384" width="8.85546875" style="1"/>
  </cols>
  <sheetData>
    <row r="1" spans="1:95" ht="21" customHeight="1">
      <c r="A1" s="4" t="s">
        <v>1</v>
      </c>
    </row>
    <row r="2" spans="1:95" s="2" customFormat="1" ht="21" customHeight="1">
      <c r="A2" s="3"/>
      <c r="C2" s="1" t="s">
        <v>52</v>
      </c>
      <c r="F2" s="2" t="s">
        <v>53</v>
      </c>
      <c r="J2" s="27" t="s">
        <v>57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 t="s">
        <v>57</v>
      </c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 t="s">
        <v>57</v>
      </c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 t="s">
        <v>58</v>
      </c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 t="s">
        <v>58</v>
      </c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 t="s">
        <v>58</v>
      </c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8"/>
      <c r="CP2" s="29"/>
    </row>
    <row r="3" spans="1:95" s="2" customFormat="1" ht="39" customHeight="1">
      <c r="A3" s="3"/>
      <c r="B3" s="25"/>
      <c r="C3" s="25" t="s">
        <v>54</v>
      </c>
      <c r="D3" s="25" t="s">
        <v>55</v>
      </c>
      <c r="E3" s="25" t="s">
        <v>56</v>
      </c>
      <c r="F3" s="25" t="s">
        <v>54</v>
      </c>
      <c r="G3" s="25" t="s">
        <v>55</v>
      </c>
      <c r="H3" s="25" t="s">
        <v>56</v>
      </c>
      <c r="J3" s="26" t="s">
        <v>49</v>
      </c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 t="s">
        <v>50</v>
      </c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 t="s">
        <v>51</v>
      </c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 t="s">
        <v>49</v>
      </c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 t="s">
        <v>50</v>
      </c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 t="s">
        <v>51</v>
      </c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1"/>
      <c r="CP3" s="1"/>
      <c r="CQ3" s="1"/>
    </row>
    <row r="4" spans="1:95" ht="21" customHeight="1">
      <c r="B4" s="1" t="s">
        <v>73</v>
      </c>
      <c r="C4" s="17">
        <f>C5/C6*100</f>
        <v>7.291666666666667</v>
      </c>
      <c r="D4" s="17">
        <f t="shared" ref="D4:H4" si="0">D5/D6*100</f>
        <v>62.5</v>
      </c>
      <c r="E4" s="17">
        <f t="shared" si="0"/>
        <v>65.625</v>
      </c>
      <c r="F4" s="17">
        <f t="shared" si="0"/>
        <v>10.416666666666668</v>
      </c>
      <c r="G4" s="17">
        <f t="shared" si="0"/>
        <v>87.5</v>
      </c>
      <c r="H4" s="17">
        <f t="shared" si="0"/>
        <v>82.291666666666657</v>
      </c>
      <c r="J4" s="8"/>
      <c r="K4" s="8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8">
        <v>7</v>
      </c>
      <c r="R4" s="8">
        <v>8</v>
      </c>
      <c r="S4" s="8">
        <v>9</v>
      </c>
      <c r="T4" s="8">
        <v>10</v>
      </c>
      <c r="U4" s="8">
        <v>11</v>
      </c>
      <c r="V4" s="8">
        <v>12</v>
      </c>
      <c r="W4" s="8"/>
      <c r="X4" s="8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8">
        <v>7</v>
      </c>
      <c r="AF4" s="8">
        <v>8</v>
      </c>
      <c r="AG4" s="8">
        <v>9</v>
      </c>
      <c r="AH4" s="8">
        <v>10</v>
      </c>
      <c r="AI4" s="8">
        <v>11</v>
      </c>
      <c r="AJ4" s="8">
        <v>12</v>
      </c>
      <c r="AK4" s="8"/>
      <c r="AL4" s="8"/>
      <c r="AM4" s="8">
        <v>1</v>
      </c>
      <c r="AN4" s="8">
        <v>2</v>
      </c>
      <c r="AO4" s="8">
        <v>3</v>
      </c>
      <c r="AP4" s="8">
        <v>4</v>
      </c>
      <c r="AQ4" s="8">
        <v>5</v>
      </c>
      <c r="AR4" s="8">
        <v>6</v>
      </c>
      <c r="AS4" s="8">
        <v>7</v>
      </c>
      <c r="AT4" s="8">
        <v>8</v>
      </c>
      <c r="AU4" s="8">
        <v>9</v>
      </c>
      <c r="AV4" s="8">
        <v>10</v>
      </c>
      <c r="AW4" s="8">
        <v>11</v>
      </c>
      <c r="AX4" s="8">
        <v>12</v>
      </c>
      <c r="AY4" s="8"/>
      <c r="AZ4" s="8"/>
      <c r="BA4" s="8">
        <v>1</v>
      </c>
      <c r="BB4" s="8">
        <v>2</v>
      </c>
      <c r="BC4" s="8">
        <v>3</v>
      </c>
      <c r="BD4" s="8">
        <v>4</v>
      </c>
      <c r="BE4" s="8">
        <v>5</v>
      </c>
      <c r="BF4" s="8">
        <v>6</v>
      </c>
      <c r="BG4" s="8">
        <v>7</v>
      </c>
      <c r="BH4" s="8">
        <v>8</v>
      </c>
      <c r="BI4" s="8">
        <v>9</v>
      </c>
      <c r="BJ4" s="8">
        <v>10</v>
      </c>
      <c r="BK4" s="8">
        <v>11</v>
      </c>
      <c r="BL4" s="8">
        <v>12</v>
      </c>
      <c r="BM4" s="8"/>
      <c r="BN4" s="8"/>
      <c r="BO4" s="8">
        <v>1</v>
      </c>
      <c r="BP4" s="8">
        <v>2</v>
      </c>
      <c r="BQ4" s="8">
        <v>3</v>
      </c>
      <c r="BR4" s="8">
        <v>4</v>
      </c>
      <c r="BS4" s="8">
        <v>5</v>
      </c>
      <c r="BT4" s="8">
        <v>6</v>
      </c>
      <c r="BU4" s="8">
        <v>7</v>
      </c>
      <c r="BV4" s="8">
        <v>8</v>
      </c>
      <c r="BW4" s="8">
        <v>9</v>
      </c>
      <c r="BX4" s="8">
        <v>10</v>
      </c>
      <c r="BY4" s="8">
        <v>11</v>
      </c>
      <c r="BZ4" s="8">
        <v>12</v>
      </c>
      <c r="CA4" s="8"/>
      <c r="CB4" s="8"/>
      <c r="CC4" s="8">
        <v>1</v>
      </c>
      <c r="CD4" s="8">
        <v>2</v>
      </c>
      <c r="CE4" s="8">
        <v>3</v>
      </c>
      <c r="CF4" s="8">
        <v>4</v>
      </c>
      <c r="CG4" s="8">
        <v>5</v>
      </c>
      <c r="CH4" s="8">
        <v>6</v>
      </c>
      <c r="CI4" s="8">
        <v>7</v>
      </c>
      <c r="CJ4" s="8">
        <v>8</v>
      </c>
      <c r="CK4" s="8">
        <v>9</v>
      </c>
      <c r="CL4" s="8">
        <v>10</v>
      </c>
      <c r="CM4" s="8">
        <v>11</v>
      </c>
      <c r="CN4" s="8">
        <v>12</v>
      </c>
    </row>
    <row r="5" spans="1:95" ht="21" customHeight="1" thickBot="1">
      <c r="B5" s="1" t="s">
        <v>74</v>
      </c>
      <c r="C5" s="1">
        <v>7</v>
      </c>
      <c r="D5" s="1">
        <v>60</v>
      </c>
      <c r="E5" s="1">
        <v>63</v>
      </c>
      <c r="F5" s="1">
        <v>10</v>
      </c>
      <c r="G5" s="1">
        <v>84</v>
      </c>
      <c r="H5" s="1">
        <v>79</v>
      </c>
      <c r="J5" s="9" t="s">
        <v>59</v>
      </c>
      <c r="K5" s="10">
        <v>23991375.000000004</v>
      </c>
      <c r="L5" s="10">
        <v>35187350</v>
      </c>
      <c r="M5" s="10">
        <v>31588643.75</v>
      </c>
      <c r="N5" s="10">
        <v>35987062.5</v>
      </c>
      <c r="O5" s="10">
        <v>428645899.99999988</v>
      </c>
      <c r="P5" s="10">
        <v>40785337.5</v>
      </c>
      <c r="Q5" s="10">
        <v>33987781.25</v>
      </c>
      <c r="R5" s="10">
        <v>37186631.250000007</v>
      </c>
      <c r="S5" s="10">
        <v>39985625</v>
      </c>
      <c r="T5" s="10">
        <v>37586487.499999993</v>
      </c>
      <c r="U5" s="10">
        <v>37586487.499999993</v>
      </c>
      <c r="V5" s="10">
        <v>29589362.5</v>
      </c>
      <c r="W5" s="9"/>
      <c r="X5" s="9" t="s">
        <v>59</v>
      </c>
      <c r="Y5" s="10">
        <v>542604931.25</v>
      </c>
      <c r="Z5" s="10">
        <v>709744843.74999988</v>
      </c>
      <c r="AA5" s="10">
        <v>532608524.99999994</v>
      </c>
      <c r="AB5" s="10">
        <v>35187350</v>
      </c>
      <c r="AC5" s="10">
        <v>23191662.500000004</v>
      </c>
      <c r="AD5" s="10">
        <v>548602774.99999988</v>
      </c>
      <c r="AE5" s="10">
        <v>425047193.74999994</v>
      </c>
      <c r="AF5" s="10">
        <v>28389793.749999996</v>
      </c>
      <c r="AG5" s="10">
        <v>487824624.99999994</v>
      </c>
      <c r="AH5" s="10">
        <v>211523956.25</v>
      </c>
      <c r="AI5" s="10">
        <v>44783900</v>
      </c>
      <c r="AJ5" s="10">
        <v>429845468.74999994</v>
      </c>
      <c r="AK5" s="9"/>
      <c r="AL5" s="9" t="s">
        <v>59</v>
      </c>
      <c r="AM5" s="10">
        <v>90367512.499999985</v>
      </c>
      <c r="AN5" s="10">
        <v>32788212.500000004</v>
      </c>
      <c r="AO5" s="10">
        <v>588188543.74999988</v>
      </c>
      <c r="AP5" s="10">
        <v>161541925</v>
      </c>
      <c r="AQ5" s="10">
        <v>264704837.50000003</v>
      </c>
      <c r="AR5" s="10">
        <v>39185912.500000007</v>
      </c>
      <c r="AS5" s="10">
        <v>597785093.75</v>
      </c>
      <c r="AT5" s="10">
        <v>557399612.5</v>
      </c>
      <c r="AU5" s="10">
        <v>395857687.5</v>
      </c>
      <c r="AV5" s="10">
        <v>191531143.75000003</v>
      </c>
      <c r="AW5" s="10">
        <v>49182318.750000007</v>
      </c>
      <c r="AX5" s="10">
        <v>19592956.25</v>
      </c>
      <c r="AY5" s="9"/>
      <c r="AZ5" s="9" t="s">
        <v>59</v>
      </c>
      <c r="BA5" s="10">
        <v>27667693.750000007</v>
      </c>
      <c r="BB5" s="10">
        <v>37646206.25</v>
      </c>
      <c r="BC5" s="10">
        <v>34017656.25</v>
      </c>
      <c r="BD5" s="10">
        <v>38099775</v>
      </c>
      <c r="BE5" s="10">
        <v>122009993.74999999</v>
      </c>
      <c r="BF5" s="10">
        <v>43542599.999999993</v>
      </c>
      <c r="BG5" s="10">
        <v>36739068.75</v>
      </c>
      <c r="BH5" s="10">
        <v>39914050</v>
      </c>
      <c r="BI5" s="10">
        <v>44449737.5</v>
      </c>
      <c r="BJ5" s="10">
        <v>39914050</v>
      </c>
      <c r="BK5" s="10">
        <v>40821187.5</v>
      </c>
      <c r="BL5" s="10">
        <v>31749812.499999996</v>
      </c>
      <c r="BM5" s="9"/>
      <c r="BN5" s="9" t="s">
        <v>59</v>
      </c>
      <c r="BO5" s="10">
        <v>616399931.25</v>
      </c>
      <c r="BP5" s="11">
        <v>819145162.49999988</v>
      </c>
      <c r="BQ5" s="10">
        <v>598257181.24999988</v>
      </c>
      <c r="BR5" s="11">
        <v>728431412.49999988</v>
      </c>
      <c r="BS5" s="10">
        <v>523871906.25</v>
      </c>
      <c r="BT5" s="10">
        <v>618667775</v>
      </c>
      <c r="BU5" s="11">
        <v>766984756.25</v>
      </c>
      <c r="BV5" s="10">
        <v>710742231.25</v>
      </c>
      <c r="BW5" s="11">
        <v>547003912.5</v>
      </c>
      <c r="BX5" s="10">
        <v>516161237.49999994</v>
      </c>
      <c r="BY5" s="10">
        <v>776056131.24999988</v>
      </c>
      <c r="BZ5" s="10">
        <v>706206543.75</v>
      </c>
      <c r="CA5" s="9"/>
      <c r="CB5" s="9" t="s">
        <v>59</v>
      </c>
      <c r="CC5" s="10">
        <v>724349293.75</v>
      </c>
      <c r="CD5" s="10">
        <v>176438243.74999997</v>
      </c>
      <c r="CE5" s="10">
        <v>818691593.75</v>
      </c>
      <c r="CF5" s="10">
        <v>429983175</v>
      </c>
      <c r="CG5" s="10">
        <v>663571081.25</v>
      </c>
      <c r="CH5" s="10">
        <v>29481968.749999993</v>
      </c>
      <c r="CI5" s="10">
        <v>757913381.24999988</v>
      </c>
      <c r="CJ5" s="10">
        <v>33110518.75</v>
      </c>
      <c r="CK5" s="10">
        <v>803723825</v>
      </c>
      <c r="CL5" s="10">
        <v>216352293.75000003</v>
      </c>
      <c r="CM5" s="10">
        <v>831391518.75000012</v>
      </c>
      <c r="CN5" s="10">
        <v>667653199.99999988</v>
      </c>
    </row>
    <row r="6" spans="1:95" ht="21" customHeight="1" thickBot="1">
      <c r="B6" s="1" t="s">
        <v>67</v>
      </c>
      <c r="C6" s="1">
        <v>96</v>
      </c>
      <c r="D6" s="1">
        <v>96</v>
      </c>
      <c r="E6" s="1">
        <v>96</v>
      </c>
      <c r="F6" s="1">
        <v>96</v>
      </c>
      <c r="G6" s="1">
        <v>96</v>
      </c>
      <c r="H6" s="1">
        <v>96</v>
      </c>
      <c r="J6" s="9" t="s">
        <v>60</v>
      </c>
      <c r="K6" s="10">
        <v>3998562.4999999977</v>
      </c>
      <c r="L6" s="10">
        <v>9196693.7499999963</v>
      </c>
      <c r="M6" s="10">
        <v>9596549.9999999925</v>
      </c>
      <c r="N6" s="10">
        <v>9596549.9999999981</v>
      </c>
      <c r="O6" s="10">
        <v>8396981.2499999963</v>
      </c>
      <c r="P6" s="10">
        <v>9996406.2499999981</v>
      </c>
      <c r="Q6" s="10">
        <v>9196693.7499999907</v>
      </c>
      <c r="R6" s="10">
        <v>10796118.749999993</v>
      </c>
      <c r="S6" s="10">
        <v>9596549.9999999981</v>
      </c>
      <c r="T6" s="10">
        <v>11195974.999999993</v>
      </c>
      <c r="U6" s="10">
        <v>11595831.249999993</v>
      </c>
      <c r="V6" s="10">
        <v>14794681.249999996</v>
      </c>
      <c r="W6" s="9"/>
      <c r="X6" s="9" t="s">
        <v>60</v>
      </c>
      <c r="Y6" s="10">
        <v>28789650</v>
      </c>
      <c r="Z6" s="10">
        <v>187532581.25000003</v>
      </c>
      <c r="AA6" s="10">
        <v>193930281.24999997</v>
      </c>
      <c r="AB6" s="10">
        <v>45183756.25</v>
      </c>
      <c r="AC6" s="10">
        <v>35187350</v>
      </c>
      <c r="AD6" s="10">
        <v>260706275</v>
      </c>
      <c r="AE6" s="10">
        <v>15594393.749999998</v>
      </c>
      <c r="AF6" s="10">
        <v>391859125.00000006</v>
      </c>
      <c r="AG6" s="10">
        <v>86368949.999999985</v>
      </c>
      <c r="AH6" s="10">
        <v>584189981.25</v>
      </c>
      <c r="AI6" s="10">
        <v>553401050</v>
      </c>
      <c r="AJ6" s="10">
        <v>557399612.5</v>
      </c>
      <c r="AK6" s="9"/>
      <c r="AL6" s="9" t="s">
        <v>60</v>
      </c>
      <c r="AM6" s="10">
        <v>669359362.5</v>
      </c>
      <c r="AN6" s="10">
        <v>29989218.749999996</v>
      </c>
      <c r="AO6" s="10">
        <v>683354331.24999988</v>
      </c>
      <c r="AP6" s="10">
        <v>677756343.74999988</v>
      </c>
      <c r="AQ6" s="10">
        <v>249910156.25</v>
      </c>
      <c r="AR6" s="10">
        <v>191131287.5</v>
      </c>
      <c r="AS6" s="10">
        <v>655364393.74999988</v>
      </c>
      <c r="AT6" s="10">
        <v>16793962.499999996</v>
      </c>
      <c r="AU6" s="10">
        <v>91167225</v>
      </c>
      <c r="AV6" s="10">
        <v>644568275</v>
      </c>
      <c r="AW6" s="10">
        <v>46783181.25</v>
      </c>
      <c r="AX6" s="10">
        <v>39585768.750000007</v>
      </c>
      <c r="AY6" s="9"/>
      <c r="AZ6" s="9" t="s">
        <v>60</v>
      </c>
      <c r="BA6" s="10">
        <v>4535687.4999999972</v>
      </c>
      <c r="BB6" s="10">
        <v>9978512.4999999963</v>
      </c>
      <c r="BC6" s="10">
        <v>10432081.249999991</v>
      </c>
      <c r="BD6" s="10">
        <v>10432081.249999991</v>
      </c>
      <c r="BE6" s="10">
        <v>8617806.2499999944</v>
      </c>
      <c r="BF6" s="10">
        <v>10432081.249999996</v>
      </c>
      <c r="BG6" s="10">
        <v>9978512.4999999888</v>
      </c>
      <c r="BH6" s="10">
        <v>12246356.249999993</v>
      </c>
      <c r="BI6" s="10">
        <v>11339218.749999991</v>
      </c>
      <c r="BJ6" s="10">
        <v>12246356.249999993</v>
      </c>
      <c r="BK6" s="10">
        <v>13153493.749999993</v>
      </c>
      <c r="BL6" s="10">
        <v>16328474.999999994</v>
      </c>
      <c r="BM6" s="9"/>
      <c r="BN6" s="9" t="s">
        <v>60</v>
      </c>
      <c r="BO6" s="12">
        <v>34017656.25</v>
      </c>
      <c r="BP6" s="13">
        <v>674456731.24999988</v>
      </c>
      <c r="BQ6" s="14">
        <v>672188887.49999988</v>
      </c>
      <c r="BR6" s="13">
        <v>728884981.25</v>
      </c>
      <c r="BS6" s="15">
        <v>808259512.5</v>
      </c>
      <c r="BT6" s="12">
        <v>434518862.50000006</v>
      </c>
      <c r="BU6" s="13">
        <v>835927206.25</v>
      </c>
      <c r="BV6" s="14">
        <v>762449068.74999988</v>
      </c>
      <c r="BW6" s="13">
        <v>823227281.25</v>
      </c>
      <c r="BX6" s="15">
        <v>668106768.74999988</v>
      </c>
      <c r="BY6" s="10">
        <v>37646206.25</v>
      </c>
      <c r="BZ6" s="10">
        <v>180973931.25</v>
      </c>
      <c r="CA6" s="9"/>
      <c r="CB6" s="9" t="s">
        <v>60</v>
      </c>
      <c r="CC6" s="10">
        <v>10885649.999999996</v>
      </c>
      <c r="CD6" s="10">
        <v>12246356.250000006</v>
      </c>
      <c r="CE6" s="11">
        <v>6803531.25</v>
      </c>
      <c r="CF6" s="10">
        <v>644067625</v>
      </c>
      <c r="CG6" s="10">
        <v>759274087.5</v>
      </c>
      <c r="CH6" s="10">
        <v>703485131.25</v>
      </c>
      <c r="CI6" s="10">
        <v>131534937.5</v>
      </c>
      <c r="CJ6" s="11">
        <v>766531187.5</v>
      </c>
      <c r="CK6" s="10">
        <v>666746062.49999988</v>
      </c>
      <c r="CL6" s="11">
        <v>695320893.75</v>
      </c>
      <c r="CM6" s="10">
        <v>596442906.25</v>
      </c>
      <c r="CN6" s="10">
        <v>746574162.5</v>
      </c>
    </row>
    <row r="7" spans="1:95" ht="21" customHeight="1" thickBot="1">
      <c r="J7" s="9" t="s">
        <v>61</v>
      </c>
      <c r="K7" s="10">
        <v>2798993.7499999967</v>
      </c>
      <c r="L7" s="10">
        <v>-3598706.2500000028</v>
      </c>
      <c r="M7" s="10">
        <v>17993531.249999996</v>
      </c>
      <c r="N7" s="10">
        <v>10796118.749999993</v>
      </c>
      <c r="O7" s="10">
        <v>-2399137.5000000075</v>
      </c>
      <c r="P7" s="10">
        <v>19992812.500000004</v>
      </c>
      <c r="Q7" s="10">
        <v>11195974.999999993</v>
      </c>
      <c r="R7" s="10">
        <v>11595831.249999993</v>
      </c>
      <c r="S7" s="10">
        <v>11995687.499999994</v>
      </c>
      <c r="T7" s="10">
        <v>1999281.2499999963</v>
      </c>
      <c r="U7" s="10">
        <v>11595831.249999993</v>
      </c>
      <c r="V7" s="10">
        <v>14394824.999999998</v>
      </c>
      <c r="W7" s="9"/>
      <c r="X7" s="9" t="s">
        <v>61</v>
      </c>
      <c r="Y7" s="10">
        <v>689752031.25000012</v>
      </c>
      <c r="Z7" s="10">
        <v>26390512.499999993</v>
      </c>
      <c r="AA7" s="10">
        <v>44384043.75</v>
      </c>
      <c r="AB7" s="10">
        <v>187932437.5</v>
      </c>
      <c r="AC7" s="10">
        <v>590587681.25</v>
      </c>
      <c r="AD7" s="10">
        <v>636171293.75</v>
      </c>
      <c r="AE7" s="10">
        <v>216322231.25</v>
      </c>
      <c r="AF7" s="10">
        <v>478228075</v>
      </c>
      <c r="AG7" s="10">
        <v>429045756.25</v>
      </c>
      <c r="AH7" s="10">
        <v>240713462.5</v>
      </c>
      <c r="AI7" s="10">
        <v>39185912.499999993</v>
      </c>
      <c r="AJ7" s="10">
        <v>-9596550</v>
      </c>
      <c r="AK7" s="9"/>
      <c r="AL7" s="9" t="s">
        <v>61</v>
      </c>
      <c r="AM7" s="10">
        <v>71174412.5</v>
      </c>
      <c r="AN7" s="10">
        <v>633372299.99999988</v>
      </c>
      <c r="AO7" s="10">
        <v>36386918.750000007</v>
      </c>
      <c r="AP7" s="10">
        <v>418649493.74999994</v>
      </c>
      <c r="AQ7" s="10">
        <v>27989937.500000007</v>
      </c>
      <c r="AR7" s="10">
        <v>590987537.49999988</v>
      </c>
      <c r="AS7" s="10">
        <v>41185193.749999993</v>
      </c>
      <c r="AT7" s="10">
        <v>28789650</v>
      </c>
      <c r="AU7" s="10">
        <v>51181600</v>
      </c>
      <c r="AV7" s="10">
        <v>462233825</v>
      </c>
      <c r="AW7" s="10">
        <v>153544800</v>
      </c>
      <c r="AX7" s="10">
        <v>539406081.25</v>
      </c>
      <c r="AY7" s="9"/>
      <c r="AZ7" s="9" t="s">
        <v>61</v>
      </c>
      <c r="BA7" s="10">
        <v>3174981.2499999967</v>
      </c>
      <c r="BB7" s="10">
        <v>-4535687.5000000037</v>
      </c>
      <c r="BC7" s="10">
        <v>64406762.5</v>
      </c>
      <c r="BD7" s="10">
        <v>12246356.249999998</v>
      </c>
      <c r="BE7" s="10">
        <v>-2721412.5000000088</v>
      </c>
      <c r="BF7" s="10">
        <v>22224868.75</v>
      </c>
      <c r="BG7" s="10">
        <v>12246356.249999993</v>
      </c>
      <c r="BH7" s="10">
        <v>12699924.999999993</v>
      </c>
      <c r="BI7" s="10">
        <v>12699924.999999993</v>
      </c>
      <c r="BJ7" s="10">
        <v>1814274.9999999953</v>
      </c>
      <c r="BK7" s="10">
        <v>12246356.249999993</v>
      </c>
      <c r="BL7" s="10">
        <v>469897225</v>
      </c>
      <c r="BM7" s="9"/>
      <c r="BN7" s="9" t="s">
        <v>61</v>
      </c>
      <c r="BO7" s="10">
        <v>779231112.5</v>
      </c>
      <c r="BP7" s="16">
        <v>717999331.24999988</v>
      </c>
      <c r="BQ7" s="10">
        <v>459918712.50000006</v>
      </c>
      <c r="BR7" s="16">
        <v>73478137.499999985</v>
      </c>
      <c r="BS7" s="10">
        <v>33564087.5</v>
      </c>
      <c r="BT7" s="10">
        <v>727524275</v>
      </c>
      <c r="BU7" s="16">
        <v>702124424.99999988</v>
      </c>
      <c r="BV7" s="10">
        <v>777416837.49999988</v>
      </c>
      <c r="BW7" s="16">
        <v>486225700.00000006</v>
      </c>
      <c r="BX7" s="10">
        <v>450847337.50000006</v>
      </c>
      <c r="BY7" s="10">
        <v>682167399.99999988</v>
      </c>
      <c r="BZ7" s="10">
        <v>850894975</v>
      </c>
      <c r="CA7" s="9"/>
      <c r="CB7" s="9" t="s">
        <v>61</v>
      </c>
      <c r="CC7" s="10">
        <v>748388437.5</v>
      </c>
      <c r="CD7" s="12">
        <v>36739068.75</v>
      </c>
      <c r="CE7" s="13">
        <v>790570331.25</v>
      </c>
      <c r="CF7" s="15">
        <v>580567999.99999988</v>
      </c>
      <c r="CG7" s="11">
        <v>806898806.25</v>
      </c>
      <c r="CH7" s="10">
        <v>513439824.99999994</v>
      </c>
      <c r="CI7" s="12">
        <v>630006993.75</v>
      </c>
      <c r="CJ7" s="13">
        <v>647696175</v>
      </c>
      <c r="CK7" s="14">
        <v>32203381.249999996</v>
      </c>
      <c r="CL7" s="13">
        <v>870398431.25000012</v>
      </c>
      <c r="CM7" s="15">
        <v>511171981.25000006</v>
      </c>
      <c r="CN7" s="10">
        <v>734781374.99999988</v>
      </c>
    </row>
    <row r="8" spans="1:95" ht="21" customHeight="1" thickBot="1">
      <c r="J8" s="9" t="s">
        <v>62</v>
      </c>
      <c r="K8" s="10">
        <v>10396262.499999998</v>
      </c>
      <c r="L8" s="10">
        <v>11195974.999999993</v>
      </c>
      <c r="M8" s="10">
        <v>12795399.999999994</v>
      </c>
      <c r="N8" s="10">
        <v>12795399.999999994</v>
      </c>
      <c r="O8" s="10">
        <v>12795399.999999994</v>
      </c>
      <c r="P8" s="10">
        <v>14794681.249999996</v>
      </c>
      <c r="Q8" s="10">
        <v>12795399.999999994</v>
      </c>
      <c r="R8" s="10">
        <v>12795399.999999994</v>
      </c>
      <c r="S8" s="10">
        <v>13195256.249999994</v>
      </c>
      <c r="T8" s="10">
        <v>13195256.249999994</v>
      </c>
      <c r="U8" s="10">
        <v>12395543.749999994</v>
      </c>
      <c r="V8" s="10">
        <v>153544800</v>
      </c>
      <c r="W8" s="9"/>
      <c r="X8" s="9" t="s">
        <v>62</v>
      </c>
      <c r="Y8" s="10">
        <v>29589362.5</v>
      </c>
      <c r="Z8" s="10">
        <v>458235262.49999994</v>
      </c>
      <c r="AA8" s="10">
        <v>37186631.249999993</v>
      </c>
      <c r="AB8" s="10">
        <v>619777187.5</v>
      </c>
      <c r="AC8" s="10">
        <v>586988974.99999988</v>
      </c>
      <c r="AD8" s="10">
        <v>23991375.000000004</v>
      </c>
      <c r="AE8" s="10">
        <v>535407518.74999994</v>
      </c>
      <c r="AF8" s="10">
        <v>47183037.5</v>
      </c>
      <c r="AG8" s="10">
        <v>67175849.999999985</v>
      </c>
      <c r="AH8" s="10">
        <v>32388356.25</v>
      </c>
      <c r="AI8" s="10">
        <v>24791087.499999996</v>
      </c>
      <c r="AJ8" s="10">
        <v>414650931.24999994</v>
      </c>
      <c r="AK8" s="9"/>
      <c r="AL8" s="9" t="s">
        <v>62</v>
      </c>
      <c r="AM8" s="10">
        <v>39985625.000000007</v>
      </c>
      <c r="AN8" s="10">
        <v>47582893.750000007</v>
      </c>
      <c r="AO8" s="10">
        <v>576192856.24999988</v>
      </c>
      <c r="AP8" s="10">
        <v>41185193.749999993</v>
      </c>
      <c r="AQ8" s="10">
        <v>25590800.000000007</v>
      </c>
      <c r="AR8" s="10">
        <v>700948006.25</v>
      </c>
      <c r="AS8" s="10">
        <v>312287731.25</v>
      </c>
      <c r="AT8" s="10">
        <v>661762093.74999988</v>
      </c>
      <c r="AU8" s="10">
        <v>499020600</v>
      </c>
      <c r="AV8" s="10">
        <v>454636556.24999994</v>
      </c>
      <c r="AW8" s="10">
        <v>605782218.75</v>
      </c>
      <c r="AX8" s="10">
        <v>677756343.75</v>
      </c>
      <c r="AY8" s="9"/>
      <c r="AZ8" s="9" t="s">
        <v>62</v>
      </c>
      <c r="BA8" s="10">
        <v>11792787.499999996</v>
      </c>
      <c r="BB8" s="10">
        <v>12246356.249999993</v>
      </c>
      <c r="BC8" s="10">
        <v>14060631.249999994</v>
      </c>
      <c r="BD8" s="10">
        <v>467175812.5</v>
      </c>
      <c r="BE8" s="10">
        <v>14060631.249999994</v>
      </c>
      <c r="BF8" s="10">
        <v>16328474.999999994</v>
      </c>
      <c r="BG8" s="10">
        <v>13607062.499999993</v>
      </c>
      <c r="BH8" s="10">
        <v>13607062.499999993</v>
      </c>
      <c r="BI8" s="10">
        <v>14514199.999999994</v>
      </c>
      <c r="BJ8" s="10">
        <v>15874906.249999994</v>
      </c>
      <c r="BK8" s="10">
        <v>13153493.749999993</v>
      </c>
      <c r="BL8" s="10">
        <v>175531106.25000003</v>
      </c>
      <c r="BM8" s="9"/>
      <c r="BN8" s="9" t="s">
        <v>62</v>
      </c>
      <c r="BO8" s="10">
        <v>708020818.75</v>
      </c>
      <c r="BP8" s="10">
        <v>699856581.25</v>
      </c>
      <c r="BQ8" s="10">
        <v>751109850</v>
      </c>
      <c r="BR8" s="10">
        <v>695774462.49999988</v>
      </c>
      <c r="BS8" s="10">
        <v>671281749.99999988</v>
      </c>
      <c r="BT8" s="10">
        <v>648603312.5</v>
      </c>
      <c r="BU8" s="10">
        <v>600978593.75</v>
      </c>
      <c r="BV8" s="11">
        <v>589639375</v>
      </c>
      <c r="BW8" s="10">
        <v>11339218.749999998</v>
      </c>
      <c r="BX8" s="10">
        <v>763809775</v>
      </c>
      <c r="BY8" s="10">
        <v>771066875</v>
      </c>
      <c r="BZ8" s="10">
        <v>16782043.750000004</v>
      </c>
      <c r="CA8" s="9"/>
      <c r="CB8" s="9" t="s">
        <v>62</v>
      </c>
      <c r="CC8" s="10">
        <v>723895725</v>
      </c>
      <c r="CD8" s="10">
        <v>701670856.25</v>
      </c>
      <c r="CE8" s="16">
        <v>542468225</v>
      </c>
      <c r="CF8" s="12">
        <v>160563337.5</v>
      </c>
      <c r="CG8" s="13">
        <v>511625549.99999994</v>
      </c>
      <c r="CH8" s="15">
        <v>611864243.75</v>
      </c>
      <c r="CI8" s="10">
        <v>252637793.75000003</v>
      </c>
      <c r="CJ8" s="16">
        <v>771520443.75</v>
      </c>
      <c r="CK8" s="10">
        <v>519336218.75</v>
      </c>
      <c r="CL8" s="16">
        <v>814609474.99999988</v>
      </c>
      <c r="CM8" s="10">
        <v>762449068.75000012</v>
      </c>
      <c r="CN8" s="10">
        <v>140152743.75</v>
      </c>
    </row>
    <row r="9" spans="1:95" ht="21" customHeight="1" thickBot="1">
      <c r="J9" s="9" t="s">
        <v>63</v>
      </c>
      <c r="K9" s="10">
        <v>12395543.749999994</v>
      </c>
      <c r="L9" s="10">
        <v>25590799.999999996</v>
      </c>
      <c r="M9" s="10">
        <v>189132006.24999997</v>
      </c>
      <c r="N9" s="10">
        <v>11995687.499999994</v>
      </c>
      <c r="O9" s="10">
        <v>12795399.999999994</v>
      </c>
      <c r="P9" s="10">
        <v>11995687.499999994</v>
      </c>
      <c r="Q9" s="10">
        <v>11995687.499999994</v>
      </c>
      <c r="R9" s="10">
        <v>13195256.249999994</v>
      </c>
      <c r="S9" s="10">
        <v>12395543.749999994</v>
      </c>
      <c r="T9" s="10">
        <v>11195974.999999993</v>
      </c>
      <c r="U9" s="10">
        <v>11995687.499999994</v>
      </c>
      <c r="V9" s="10">
        <v>13595112.499999996</v>
      </c>
      <c r="W9" s="9"/>
      <c r="X9" s="9" t="s">
        <v>63</v>
      </c>
      <c r="Y9" s="10">
        <v>25990656.249999996</v>
      </c>
      <c r="Z9" s="10">
        <v>640569712.5</v>
      </c>
      <c r="AA9" s="10">
        <v>651365831.24999988</v>
      </c>
      <c r="AB9" s="10">
        <v>42784618.75</v>
      </c>
      <c r="AC9" s="10">
        <v>187132725</v>
      </c>
      <c r="AD9" s="10">
        <v>245911593.74999997</v>
      </c>
      <c r="AE9" s="10">
        <v>35587206.25</v>
      </c>
      <c r="AF9" s="10">
        <v>87168662.5</v>
      </c>
      <c r="AG9" s="10">
        <v>665360799.99999988</v>
      </c>
      <c r="AH9" s="10">
        <v>679355768.75</v>
      </c>
      <c r="AI9" s="10">
        <v>12795400</v>
      </c>
      <c r="AJ9" s="10">
        <v>673757781.25</v>
      </c>
      <c r="AK9" s="9"/>
      <c r="AL9" s="9" t="s">
        <v>63</v>
      </c>
      <c r="AM9" s="10">
        <v>710944412.49999988</v>
      </c>
      <c r="AN9" s="10">
        <v>458235262.49999994</v>
      </c>
      <c r="AO9" s="10">
        <v>321484425</v>
      </c>
      <c r="AP9" s="10">
        <v>799712499.99999976</v>
      </c>
      <c r="AQ9" s="10">
        <v>517413987.49999988</v>
      </c>
      <c r="AR9" s="10">
        <v>33587925</v>
      </c>
      <c r="AS9" s="10">
        <v>656164106.25</v>
      </c>
      <c r="AT9" s="10">
        <v>175936750</v>
      </c>
      <c r="AU9" s="10">
        <v>680555337.5</v>
      </c>
      <c r="AV9" s="10">
        <v>772122418.74999976</v>
      </c>
      <c r="AW9" s="10">
        <v>267503831.25000003</v>
      </c>
      <c r="AX9" s="10">
        <v>454236699.99999994</v>
      </c>
      <c r="AY9" s="9"/>
      <c r="AZ9" s="9" t="s">
        <v>63</v>
      </c>
      <c r="BA9" s="10">
        <v>13153493.749999993</v>
      </c>
      <c r="BB9" s="10">
        <v>429076037.5</v>
      </c>
      <c r="BC9" s="10">
        <v>29935537.499999993</v>
      </c>
      <c r="BD9" s="10">
        <v>13153493.749999993</v>
      </c>
      <c r="BE9" s="10">
        <v>13153493.749999993</v>
      </c>
      <c r="BF9" s="10">
        <v>13153493.749999993</v>
      </c>
      <c r="BG9" s="10">
        <v>13153493.749999993</v>
      </c>
      <c r="BH9" s="10">
        <v>14514199.999999994</v>
      </c>
      <c r="BI9" s="10">
        <v>13607062.499999993</v>
      </c>
      <c r="BJ9" s="10">
        <v>13153493.749999993</v>
      </c>
      <c r="BK9" s="10">
        <v>12699924.999999993</v>
      </c>
      <c r="BL9" s="10">
        <v>14967768.749999993</v>
      </c>
      <c r="BM9" s="9"/>
      <c r="BN9" s="9" t="s">
        <v>63</v>
      </c>
      <c r="BO9" s="10">
        <v>875841256.25</v>
      </c>
      <c r="BP9" s="10">
        <v>731606393.75</v>
      </c>
      <c r="BQ9" s="10">
        <v>738863493.75</v>
      </c>
      <c r="BR9" s="10">
        <v>716185056.25</v>
      </c>
      <c r="BS9" s="10">
        <v>441322393.75</v>
      </c>
      <c r="BT9" s="10">
        <v>182788206.24999997</v>
      </c>
      <c r="BU9" s="12">
        <v>443590237.50000006</v>
      </c>
      <c r="BV9" s="13">
        <v>775602562.49999988</v>
      </c>
      <c r="BW9" s="15">
        <v>757459812.5</v>
      </c>
      <c r="BX9" s="10">
        <v>779684681.24999988</v>
      </c>
      <c r="BY9" s="10">
        <v>742492043.74999988</v>
      </c>
      <c r="BZ9" s="10">
        <v>768345462.49999988</v>
      </c>
      <c r="CA9" s="9"/>
      <c r="CB9" s="9" t="s">
        <v>63</v>
      </c>
      <c r="CC9" s="10">
        <v>711649368.74999988</v>
      </c>
      <c r="CD9" s="10">
        <v>763809775</v>
      </c>
      <c r="CE9" s="10">
        <v>752924125</v>
      </c>
      <c r="CF9" s="10">
        <v>178252518.75</v>
      </c>
      <c r="CG9" s="16">
        <v>775148993.75</v>
      </c>
      <c r="CH9" s="10">
        <v>871305568.75000024</v>
      </c>
      <c r="CI9" s="11">
        <v>771066874.99999988</v>
      </c>
      <c r="CJ9" s="10">
        <v>737956356.24999988</v>
      </c>
      <c r="CK9" s="10">
        <v>28574831.249999993</v>
      </c>
      <c r="CL9" s="10">
        <v>727070706.25</v>
      </c>
      <c r="CM9" s="10">
        <v>439054550</v>
      </c>
      <c r="CN9" s="10">
        <v>734327806.25</v>
      </c>
    </row>
    <row r="10" spans="1:95" ht="21" customHeight="1" thickBot="1">
      <c r="J10" s="9" t="s">
        <v>64</v>
      </c>
      <c r="K10" s="10">
        <v>13195256.249999994</v>
      </c>
      <c r="L10" s="10">
        <v>12795399.999999994</v>
      </c>
      <c r="M10" s="10">
        <v>12395543.749999994</v>
      </c>
      <c r="N10" s="10">
        <v>15594393.749999998</v>
      </c>
      <c r="O10" s="10">
        <v>194330137.49999997</v>
      </c>
      <c r="P10" s="10">
        <v>12795399.999999994</v>
      </c>
      <c r="Q10" s="10">
        <v>13195256.249999994</v>
      </c>
      <c r="R10" s="10">
        <v>12395543.749999994</v>
      </c>
      <c r="S10" s="10">
        <v>12795399.999999994</v>
      </c>
      <c r="T10" s="10">
        <v>12795399.999999994</v>
      </c>
      <c r="U10" s="10">
        <v>56779587.5</v>
      </c>
      <c r="V10" s="10">
        <v>13994968.749999994</v>
      </c>
      <c r="W10" s="9"/>
      <c r="X10" s="9" t="s">
        <v>64</v>
      </c>
      <c r="Y10" s="10">
        <v>802511493.75</v>
      </c>
      <c r="Z10" s="10">
        <v>36786774.999999993</v>
      </c>
      <c r="AA10" s="10">
        <v>23591518.750000004</v>
      </c>
      <c r="AB10" s="10">
        <v>408653087.5</v>
      </c>
      <c r="AC10" s="10">
        <v>659362956.24999988</v>
      </c>
      <c r="AD10" s="10">
        <v>664561087.49999988</v>
      </c>
      <c r="AE10" s="10">
        <v>228717775.00000003</v>
      </c>
      <c r="AF10" s="10">
        <v>618177762.5</v>
      </c>
      <c r="AG10" s="10">
        <v>31588643.75</v>
      </c>
      <c r="AH10" s="10">
        <v>13994968.750000002</v>
      </c>
      <c r="AI10" s="10">
        <v>39585768.749999993</v>
      </c>
      <c r="AJ10" s="10">
        <v>46383325</v>
      </c>
      <c r="AK10" s="9"/>
      <c r="AL10" s="9" t="s">
        <v>64</v>
      </c>
      <c r="AM10" s="10">
        <v>491823187.49999994</v>
      </c>
      <c r="AN10" s="10">
        <v>546603493.75</v>
      </c>
      <c r="AO10" s="10">
        <v>215522518.75000003</v>
      </c>
      <c r="AP10" s="10">
        <v>433844031.25</v>
      </c>
      <c r="AQ10" s="10">
        <v>552601337.5</v>
      </c>
      <c r="AR10" s="10">
        <v>27190225.000000011</v>
      </c>
      <c r="AS10" s="10">
        <v>536607087.49999994</v>
      </c>
      <c r="AT10" s="10">
        <v>288696212.50000006</v>
      </c>
      <c r="AU10" s="10">
        <v>32388356.25</v>
      </c>
      <c r="AV10" s="10">
        <v>713743406.25</v>
      </c>
      <c r="AW10" s="10">
        <v>439042162.49999988</v>
      </c>
      <c r="AX10" s="10">
        <v>429045756.25</v>
      </c>
      <c r="AY10" s="9"/>
      <c r="AZ10" s="9" t="s">
        <v>64</v>
      </c>
      <c r="BA10" s="10">
        <v>14060631.249999994</v>
      </c>
      <c r="BB10" s="10">
        <v>14060631.249999994</v>
      </c>
      <c r="BC10" s="10">
        <v>12699924.999999993</v>
      </c>
      <c r="BD10" s="10">
        <v>16328474.999999994</v>
      </c>
      <c r="BE10" s="10">
        <v>663571081.25</v>
      </c>
      <c r="BF10" s="10">
        <v>13153493.749999993</v>
      </c>
      <c r="BG10" s="10">
        <v>14514199.999999994</v>
      </c>
      <c r="BH10" s="10">
        <v>13153493.749999993</v>
      </c>
      <c r="BI10" s="10">
        <v>13607062.499999993</v>
      </c>
      <c r="BJ10" s="10">
        <v>14060631.249999994</v>
      </c>
      <c r="BK10" s="10">
        <v>198663112.49999994</v>
      </c>
      <c r="BL10" s="10">
        <v>15421337.499999996</v>
      </c>
      <c r="BM10" s="9"/>
      <c r="BN10" s="9" t="s">
        <v>64</v>
      </c>
      <c r="BO10" s="10">
        <v>913033893.74999988</v>
      </c>
      <c r="BP10" s="10">
        <v>771066875</v>
      </c>
      <c r="BQ10" s="11">
        <v>841823600.00000012</v>
      </c>
      <c r="BR10" s="10">
        <v>735688512.5</v>
      </c>
      <c r="BS10" s="10">
        <v>751109850</v>
      </c>
      <c r="BT10" s="11">
        <v>760634793.75000012</v>
      </c>
      <c r="BU10" s="10">
        <v>717092193.75</v>
      </c>
      <c r="BV10" s="16">
        <v>702577993.75</v>
      </c>
      <c r="BW10" s="10">
        <v>489854249.99999994</v>
      </c>
      <c r="BX10" s="11">
        <v>811434493.75</v>
      </c>
      <c r="BY10" s="10">
        <v>720267175</v>
      </c>
      <c r="BZ10" s="10">
        <v>783313231.24999988</v>
      </c>
      <c r="CA10" s="9"/>
      <c r="CB10" s="9" t="s">
        <v>64</v>
      </c>
      <c r="CC10" s="10">
        <v>731152824.99999988</v>
      </c>
      <c r="CD10" s="11">
        <v>7710668.7500000009</v>
      </c>
      <c r="CE10" s="10">
        <v>485318562.49999994</v>
      </c>
      <c r="CF10" s="11">
        <v>756099106.25</v>
      </c>
      <c r="CG10" s="10">
        <v>806898806.25</v>
      </c>
      <c r="CH10" s="12">
        <v>908498206.25000012</v>
      </c>
      <c r="CI10" s="13">
        <v>698042306.25</v>
      </c>
      <c r="CJ10" s="15">
        <v>715731487.49999988</v>
      </c>
      <c r="CK10" s="11">
        <v>746574162.5</v>
      </c>
      <c r="CL10" s="10">
        <v>766531187.5</v>
      </c>
      <c r="CM10" s="10">
        <v>712556506.25</v>
      </c>
      <c r="CN10" s="10">
        <v>837287912.50000012</v>
      </c>
    </row>
    <row r="11" spans="1:95" ht="21" customHeight="1" thickBot="1">
      <c r="J11" s="9" t="s">
        <v>65</v>
      </c>
      <c r="K11" s="10">
        <v>20792525</v>
      </c>
      <c r="L11" s="10">
        <v>122356012.5</v>
      </c>
      <c r="M11" s="10">
        <v>11595831.249999993</v>
      </c>
      <c r="N11" s="10">
        <v>285897218.75</v>
      </c>
      <c r="O11" s="10">
        <v>12795399.999999994</v>
      </c>
      <c r="P11" s="10">
        <v>11995687.499999994</v>
      </c>
      <c r="Q11" s="10">
        <v>118357450</v>
      </c>
      <c r="R11" s="10">
        <v>11595831.249999993</v>
      </c>
      <c r="S11" s="10">
        <v>12795399.999999994</v>
      </c>
      <c r="T11" s="10">
        <v>12795399.999999994</v>
      </c>
      <c r="U11" s="10">
        <v>12795399.999999994</v>
      </c>
      <c r="V11" s="10">
        <v>15994249.999999996</v>
      </c>
      <c r="W11" s="9"/>
      <c r="X11" s="9" t="s">
        <v>65</v>
      </c>
      <c r="Y11" s="10">
        <v>454236699.99999994</v>
      </c>
      <c r="Z11" s="10">
        <v>768123856.25</v>
      </c>
      <c r="AA11" s="10">
        <v>652165543.75</v>
      </c>
      <c r="AB11" s="10">
        <v>263505268.75</v>
      </c>
      <c r="AC11" s="10">
        <v>29589362.5</v>
      </c>
      <c r="AD11" s="10">
        <v>513415424.99999994</v>
      </c>
      <c r="AE11" s="10">
        <v>450238137.5</v>
      </c>
      <c r="AF11" s="10">
        <v>676556775</v>
      </c>
      <c r="AG11" s="10">
        <v>706945849.99999988</v>
      </c>
      <c r="AH11" s="10">
        <v>317485862.50000006</v>
      </c>
      <c r="AI11" s="10">
        <v>571794437.5</v>
      </c>
      <c r="AJ11" s="10">
        <v>795713937.49999988</v>
      </c>
      <c r="AK11" s="9"/>
      <c r="AL11" s="9" t="s">
        <v>65</v>
      </c>
      <c r="AM11" s="10">
        <v>35587206.25</v>
      </c>
      <c r="AN11" s="10">
        <v>806510056.25</v>
      </c>
      <c r="AO11" s="10">
        <v>17993531.249999996</v>
      </c>
      <c r="AP11" s="10">
        <v>50381887.5</v>
      </c>
      <c r="AQ11" s="10">
        <v>28789650</v>
      </c>
      <c r="AR11" s="10">
        <v>663361518.75</v>
      </c>
      <c r="AS11" s="10">
        <v>27590081.250000007</v>
      </c>
      <c r="AT11" s="10">
        <v>43584331.25</v>
      </c>
      <c r="AU11" s="10">
        <v>622176324.99999988</v>
      </c>
      <c r="AV11" s="10">
        <v>40785337.5</v>
      </c>
      <c r="AW11" s="10">
        <v>412651650</v>
      </c>
      <c r="AX11" s="10">
        <v>232716337.5</v>
      </c>
      <c r="AY11" s="9"/>
      <c r="AZ11" s="9" t="s">
        <v>65</v>
      </c>
      <c r="BA11" s="10">
        <v>23132006.25</v>
      </c>
      <c r="BB11" s="10">
        <v>137884900</v>
      </c>
      <c r="BC11" s="10">
        <v>12246356.249999993</v>
      </c>
      <c r="BD11" s="10">
        <v>321126675</v>
      </c>
      <c r="BE11" s="10">
        <v>13607062.499999993</v>
      </c>
      <c r="BF11" s="10">
        <v>12246356.250000006</v>
      </c>
      <c r="BG11" s="10">
        <v>134256350</v>
      </c>
      <c r="BH11" s="10">
        <v>12699924.999999993</v>
      </c>
      <c r="BI11" s="10">
        <v>14060631.249999994</v>
      </c>
      <c r="BJ11" s="10">
        <v>14060631.249999994</v>
      </c>
      <c r="BK11" s="10">
        <v>13607062.499999993</v>
      </c>
      <c r="BL11" s="10">
        <v>17235612.499999996</v>
      </c>
      <c r="BM11" s="9"/>
      <c r="BN11" s="9" t="s">
        <v>65</v>
      </c>
      <c r="BO11" s="10">
        <v>517975512.49999994</v>
      </c>
      <c r="BP11" s="12">
        <v>874934118.75000024</v>
      </c>
      <c r="BQ11" s="13">
        <v>739317062.5</v>
      </c>
      <c r="BR11" s="15">
        <v>752924125</v>
      </c>
      <c r="BS11" s="12">
        <v>36739068.75</v>
      </c>
      <c r="BT11" s="13">
        <v>585103687.49999988</v>
      </c>
      <c r="BU11" s="15">
        <v>515707668.75</v>
      </c>
      <c r="BV11" s="10">
        <v>180973931.25</v>
      </c>
      <c r="BW11" s="12">
        <v>795106018.74999988</v>
      </c>
      <c r="BX11" s="13">
        <v>811434493.75</v>
      </c>
      <c r="BY11" s="15">
        <v>652231862.5</v>
      </c>
      <c r="BZ11" s="10">
        <v>41274756.250000007</v>
      </c>
      <c r="CA11" s="9"/>
      <c r="CB11" s="9" t="s">
        <v>65</v>
      </c>
      <c r="CC11" s="12">
        <v>43542599.999999993</v>
      </c>
      <c r="CD11" s="13">
        <v>897158987.50000012</v>
      </c>
      <c r="CE11" s="14">
        <v>441775962.50000006</v>
      </c>
      <c r="CF11" s="13">
        <v>791023900</v>
      </c>
      <c r="CG11" s="15">
        <v>12699924.999999998</v>
      </c>
      <c r="CH11" s="10">
        <v>42181893.749999993</v>
      </c>
      <c r="CI11" s="16">
        <v>827762968.74999988</v>
      </c>
      <c r="CJ11" s="12">
        <v>60778212.500000007</v>
      </c>
      <c r="CK11" s="13">
        <v>790116762.49999988</v>
      </c>
      <c r="CL11" s="15">
        <v>507543431.24999988</v>
      </c>
      <c r="CM11" s="10">
        <v>760181225</v>
      </c>
      <c r="CN11" s="10">
        <v>32656949.999999996</v>
      </c>
    </row>
    <row r="12" spans="1:95" ht="21" customHeight="1">
      <c r="J12" s="9" t="s">
        <v>66</v>
      </c>
      <c r="K12" s="10">
        <v>14394824.999999998</v>
      </c>
      <c r="L12" s="10">
        <v>13994968.749999994</v>
      </c>
      <c r="M12" s="10">
        <v>10796118.749999993</v>
      </c>
      <c r="N12" s="10">
        <v>14394824.999999998</v>
      </c>
      <c r="O12" s="10">
        <v>16793962.499999996</v>
      </c>
      <c r="P12" s="10">
        <v>10396262.499999993</v>
      </c>
      <c r="Q12" s="10">
        <v>13195256.249999994</v>
      </c>
      <c r="R12" s="10">
        <v>9196693.7500000037</v>
      </c>
      <c r="S12" s="10">
        <v>15594393.749999998</v>
      </c>
      <c r="T12" s="10">
        <v>13994968.749999994</v>
      </c>
      <c r="U12" s="10">
        <v>14394824.999999998</v>
      </c>
      <c r="V12" s="10">
        <v>15994249.999999996</v>
      </c>
      <c r="W12" s="9"/>
      <c r="X12" s="9" t="s">
        <v>66</v>
      </c>
      <c r="Y12" s="10">
        <v>43584331.25</v>
      </c>
      <c r="Z12" s="10">
        <v>450637993.74999988</v>
      </c>
      <c r="AA12" s="10">
        <v>708145418.75</v>
      </c>
      <c r="AB12" s="10">
        <v>601783656.25</v>
      </c>
      <c r="AC12" s="10">
        <v>696949443.75</v>
      </c>
      <c r="AD12" s="10">
        <v>21592237.5</v>
      </c>
      <c r="AE12" s="10">
        <v>673757781.25000012</v>
      </c>
      <c r="AF12" s="10">
        <v>495022037.5</v>
      </c>
      <c r="AG12" s="10">
        <v>35987062.5</v>
      </c>
      <c r="AH12" s="10">
        <v>572194293.74999988</v>
      </c>
      <c r="AI12" s="10">
        <v>657763531.25</v>
      </c>
      <c r="AJ12" s="10">
        <v>37186631.249999993</v>
      </c>
      <c r="AK12" s="9"/>
      <c r="AL12" s="9" t="s">
        <v>66</v>
      </c>
      <c r="AM12" s="10">
        <v>433044318.75</v>
      </c>
      <c r="AN12" s="10">
        <v>693750593.75</v>
      </c>
      <c r="AO12" s="10">
        <v>244712025.00000003</v>
      </c>
      <c r="AP12" s="10">
        <v>-5597987.4999999991</v>
      </c>
      <c r="AQ12" s="10">
        <v>640169856.25</v>
      </c>
      <c r="AR12" s="10">
        <v>594586243.75</v>
      </c>
      <c r="AS12" s="10">
        <v>48382606.25</v>
      </c>
      <c r="AT12" s="10">
        <v>43184475</v>
      </c>
      <c r="AU12" s="10">
        <v>482226637.5</v>
      </c>
      <c r="AV12" s="10">
        <v>630173450</v>
      </c>
      <c r="AW12" s="10">
        <v>191931000.00000003</v>
      </c>
      <c r="AX12" s="10">
        <v>220320793.75000003</v>
      </c>
      <c r="AY12" s="9"/>
      <c r="AZ12" s="9" t="s">
        <v>66</v>
      </c>
      <c r="BA12" s="10">
        <v>15421337.499999996</v>
      </c>
      <c r="BB12" s="10">
        <v>15421337.499999996</v>
      </c>
      <c r="BC12" s="10">
        <v>11792787.499999991</v>
      </c>
      <c r="BD12" s="10">
        <v>15874906.249999994</v>
      </c>
      <c r="BE12" s="10">
        <v>24946281.250000004</v>
      </c>
      <c r="BF12" s="10">
        <v>10885650.000000004</v>
      </c>
      <c r="BG12" s="10">
        <v>14514199.999999994</v>
      </c>
      <c r="BH12" s="10">
        <v>9978512.5000000019</v>
      </c>
      <c r="BI12" s="10">
        <v>16328474.999999994</v>
      </c>
      <c r="BJ12" s="10">
        <v>15421337.499999996</v>
      </c>
      <c r="BK12" s="10">
        <v>15421337.499999996</v>
      </c>
      <c r="BL12" s="10">
        <v>17235612.499999996</v>
      </c>
      <c r="BM12" s="9"/>
      <c r="BN12" s="9" t="s">
        <v>66</v>
      </c>
      <c r="BO12" s="10">
        <v>46717581.249999993</v>
      </c>
      <c r="BP12" s="10">
        <v>512079118.74999988</v>
      </c>
      <c r="BQ12" s="16">
        <v>808259512.5</v>
      </c>
      <c r="BR12" s="10">
        <v>48078287.5</v>
      </c>
      <c r="BS12" s="10">
        <v>794652449.99999988</v>
      </c>
      <c r="BT12" s="16">
        <v>795559587.5</v>
      </c>
      <c r="BU12" s="10">
        <v>764716912.5</v>
      </c>
      <c r="BV12" s="10">
        <v>832298656.25</v>
      </c>
      <c r="BW12" s="10">
        <v>718452900</v>
      </c>
      <c r="BX12" s="16">
        <v>17235612.499999996</v>
      </c>
      <c r="BY12" s="10">
        <v>65313900.000000015</v>
      </c>
      <c r="BZ12" s="10">
        <v>901694674.99999988</v>
      </c>
      <c r="CA12" s="9"/>
      <c r="CB12" s="9" t="s">
        <v>66</v>
      </c>
      <c r="CC12" s="10">
        <v>68942449.999999985</v>
      </c>
      <c r="CD12" s="16">
        <v>846359287.5</v>
      </c>
      <c r="CE12" s="10">
        <v>481690012.5</v>
      </c>
      <c r="CF12" s="16">
        <v>722988587.49999988</v>
      </c>
      <c r="CG12" s="10">
        <v>446311650</v>
      </c>
      <c r="CH12" s="10">
        <v>774695425</v>
      </c>
      <c r="CI12" s="10">
        <v>772881149.99999988</v>
      </c>
      <c r="CJ12" s="10">
        <v>677631712.49999988</v>
      </c>
      <c r="CK12" s="16">
        <v>29028399.999999993</v>
      </c>
      <c r="CL12" s="10">
        <v>713463643.74999988</v>
      </c>
      <c r="CM12" s="10">
        <v>697588737.49999988</v>
      </c>
      <c r="CN12" s="10">
        <v>47171150</v>
      </c>
    </row>
    <row r="14" spans="1:95" ht="21" customHeight="1">
      <c r="K14" s="1">
        <f>COUNTIF(K5:V12,"&gt;100000000")</f>
        <v>7</v>
      </c>
      <c r="Y14" s="1">
        <f>COUNTIF(Y5:AJ12,"&gt;100000000")</f>
        <v>60</v>
      </c>
      <c r="AM14" s="1">
        <f>COUNTIF(AM5:AX12,"&gt;100000000")</f>
        <v>63</v>
      </c>
      <c r="BA14" s="1">
        <f>COUNTIF(BA5:BL12,"&gt;100000000")</f>
        <v>10</v>
      </c>
      <c r="BO14" s="1">
        <f>COUNTIF(BO5:BZ12,"&gt;100000000")</f>
        <v>84</v>
      </c>
      <c r="CC14" s="1">
        <f>COUNTIF(CC5:CN12,"&gt;100000000")</f>
        <v>79</v>
      </c>
    </row>
  </sheetData>
  <phoneticPr fontId="2"/>
  <conditionalFormatting sqref="J5:CN12">
    <cfRule type="colorScale" priority="1">
      <colorScale>
        <cfvo type="min"/>
        <cfvo type="num" val="1000000000"/>
        <color rgb="FFFCFCFF"/>
        <color rgb="FFF8696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5BD91-C8A5-554E-A8EB-3A2555BCECDC}">
  <dimension ref="A1:F15"/>
  <sheetViews>
    <sheetView tabSelected="1" workbookViewId="0">
      <selection activeCell="H12" sqref="H12"/>
    </sheetView>
  </sheetViews>
  <sheetFormatPr baseColWidth="10" defaultColWidth="8.85546875" defaultRowHeight="19" customHeight="1"/>
  <cols>
    <col min="1" max="1" width="7.140625" style="4" customWidth="1"/>
    <col min="2" max="2" width="13.85546875" style="1" customWidth="1"/>
    <col min="3" max="6" width="9" style="1" customWidth="1"/>
    <col min="7" max="16384" width="8.85546875" style="1"/>
  </cols>
  <sheetData>
    <row r="1" spans="1:6" ht="19" customHeight="1">
      <c r="A1" s="4" t="s">
        <v>2</v>
      </c>
    </row>
    <row r="2" spans="1:6" s="2" customFormat="1" ht="41" customHeight="1">
      <c r="A2" s="3"/>
      <c r="B2" s="25" t="s">
        <v>52</v>
      </c>
      <c r="C2" s="25" t="s">
        <v>68</v>
      </c>
      <c r="D2" s="25" t="s">
        <v>69</v>
      </c>
      <c r="E2" s="25" t="s">
        <v>70</v>
      </c>
      <c r="F2" s="25" t="s">
        <v>71</v>
      </c>
    </row>
    <row r="3" spans="1:6" ht="19" customHeight="1">
      <c r="B3" s="1" t="s">
        <v>73</v>
      </c>
      <c r="C3" s="17">
        <f>C4/C5*100</f>
        <v>6.25</v>
      </c>
      <c r="D3" s="17">
        <f t="shared" ref="D3:F3" si="0">D4/D5*100</f>
        <v>76.041666666666657</v>
      </c>
      <c r="E3" s="17">
        <f t="shared" si="0"/>
        <v>6.25</v>
      </c>
      <c r="F3" s="17">
        <f t="shared" si="0"/>
        <v>26.041666666666668</v>
      </c>
    </row>
    <row r="4" spans="1:6" ht="19" customHeight="1">
      <c r="B4" s="1" t="s">
        <v>74</v>
      </c>
      <c r="C4" s="1">
        <v>6</v>
      </c>
      <c r="D4" s="1">
        <v>73</v>
      </c>
      <c r="E4" s="1">
        <v>6</v>
      </c>
      <c r="F4" s="1">
        <v>25</v>
      </c>
    </row>
    <row r="5" spans="1:6" ht="19" customHeight="1">
      <c r="B5" s="1" t="s">
        <v>67</v>
      </c>
      <c r="C5" s="1">
        <v>96</v>
      </c>
      <c r="D5" s="1">
        <v>96</v>
      </c>
      <c r="E5" s="1">
        <v>96</v>
      </c>
      <c r="F5" s="1">
        <v>96</v>
      </c>
    </row>
    <row r="7" spans="1:6" ht="49" customHeight="1">
      <c r="B7" s="5" t="s">
        <v>53</v>
      </c>
      <c r="C7" s="25" t="s">
        <v>68</v>
      </c>
      <c r="D7" s="25" t="s">
        <v>69</v>
      </c>
      <c r="E7" s="25" t="s">
        <v>70</v>
      </c>
      <c r="F7" s="25" t="s">
        <v>71</v>
      </c>
    </row>
    <row r="8" spans="1:6" ht="19" customHeight="1">
      <c r="B8" s="1" t="s">
        <v>73</v>
      </c>
      <c r="C8" s="17">
        <f>C9/C10*100</f>
        <v>2.083333333333333</v>
      </c>
      <c r="D8" s="17">
        <f t="shared" ref="D8" si="1">D9/D10*100</f>
        <v>64.583333333333343</v>
      </c>
      <c r="E8" s="17">
        <f t="shared" ref="E8" si="2">E9/E10*100</f>
        <v>3.125</v>
      </c>
      <c r="F8" s="17">
        <f t="shared" ref="F8" si="3">F9/F10*100</f>
        <v>20.833333333333336</v>
      </c>
    </row>
    <row r="9" spans="1:6" ht="19" customHeight="1">
      <c r="B9" s="1" t="s">
        <v>74</v>
      </c>
      <c r="C9" s="1">
        <v>2</v>
      </c>
      <c r="D9" s="1">
        <v>62</v>
      </c>
      <c r="E9" s="1">
        <v>3</v>
      </c>
      <c r="F9" s="1">
        <v>20</v>
      </c>
    </row>
    <row r="10" spans="1:6" ht="19" customHeight="1">
      <c r="B10" s="1" t="s">
        <v>67</v>
      </c>
      <c r="C10" s="1">
        <v>96</v>
      </c>
      <c r="D10" s="1">
        <v>96</v>
      </c>
      <c r="E10" s="1">
        <v>96</v>
      </c>
      <c r="F10" s="1">
        <v>96</v>
      </c>
    </row>
    <row r="12" spans="1:6" ht="42" customHeight="1">
      <c r="B12" s="5" t="s">
        <v>72</v>
      </c>
      <c r="C12" s="25" t="s">
        <v>68</v>
      </c>
      <c r="D12" s="25" t="s">
        <v>69</v>
      </c>
      <c r="E12" s="25" t="s">
        <v>70</v>
      </c>
      <c r="F12" s="25" t="s">
        <v>71</v>
      </c>
    </row>
    <row r="13" spans="1:6" ht="19" customHeight="1">
      <c r="B13" s="1" t="s">
        <v>73</v>
      </c>
      <c r="C13" s="17">
        <f>C14/C15*100</f>
        <v>4.1666666666666661</v>
      </c>
      <c r="D13" s="17">
        <f t="shared" ref="D13" si="4">D14/D15*100</f>
        <v>35.416666666666671</v>
      </c>
      <c r="E13" s="17">
        <f t="shared" ref="E13" si="5">E14/E15*100</f>
        <v>3.125</v>
      </c>
      <c r="F13" s="17">
        <f t="shared" ref="F13" si="6">F14/F15*100</f>
        <v>21.875</v>
      </c>
    </row>
    <row r="14" spans="1:6" ht="19" customHeight="1">
      <c r="B14" s="1" t="s">
        <v>74</v>
      </c>
      <c r="C14" s="1">
        <v>4</v>
      </c>
      <c r="D14" s="1">
        <v>34</v>
      </c>
      <c r="E14" s="1">
        <v>3</v>
      </c>
      <c r="F14" s="1">
        <v>21</v>
      </c>
    </row>
    <row r="15" spans="1:6" ht="19" customHeight="1">
      <c r="B15" s="1" t="s">
        <v>67</v>
      </c>
      <c r="C15" s="1">
        <v>96</v>
      </c>
      <c r="D15" s="1">
        <v>96</v>
      </c>
      <c r="E15" s="1">
        <v>96</v>
      </c>
      <c r="F15" s="1">
        <v>96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Fig.4a</vt:lpstr>
      <vt:lpstr>Fig.4c</vt:lpstr>
      <vt:lpstr>Fig.4k</vt:lpstr>
      <vt:lpstr>Fig.4l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山岸　誠</dc:creator>
  <cp:lastModifiedBy>Makoto Yamagishi</cp:lastModifiedBy>
  <dcterms:created xsi:type="dcterms:W3CDTF">2023-12-07T10:23:43Z</dcterms:created>
  <dcterms:modified xsi:type="dcterms:W3CDTF">2023-12-09T15:10:15Z</dcterms:modified>
</cp:coreProperties>
</file>