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lennislogsdon/Documents/Eichler Lab/Weekly plans/Ape_cen_assembly/Paper/Drafts/240219 Revised/Supplementary Tables/"/>
    </mc:Choice>
  </mc:AlternateContent>
  <xr:revisionPtr revIDLastSave="0" documentId="13_ncr:1_{93C77A7A-5794-844B-AD22-16D3BC756F5F}" xr6:coauthVersionLast="47" xr6:coauthVersionMax="47" xr10:uidLastSave="{00000000-0000-0000-0000-000000000000}"/>
  <bookViews>
    <workbookView xWindow="0" yWindow="760" windowWidth="29040" windowHeight="16000" xr2:uid="{00000000-000D-0000-FFFF-FFFF00000000}"/>
  </bookViews>
  <sheets>
    <sheet name="Supplementary Table 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4" i="1" l="1"/>
  <c r="B74" i="1"/>
  <c r="D74" i="1" l="1"/>
  <c r="E75" i="1"/>
  <c r="D75" i="1"/>
  <c r="B75" i="1"/>
  <c r="C75" i="1" l="1"/>
  <c r="E74" i="1" l="1"/>
</calcChain>
</file>

<file path=xl/sharedStrings.xml><?xml version="1.0" encoding="utf-8"?>
<sst xmlns="http://schemas.openxmlformats.org/spreadsheetml/2006/main" count="79" uniqueCount="79">
  <si>
    <t>chr1:126701150-126824128</t>
  </si>
  <si>
    <t>chr3:91711558-91738002</t>
  </si>
  <si>
    <t>chr3:90339372-90804701</t>
  </si>
  <si>
    <t>chr3:96415026-96498140</t>
  </si>
  <si>
    <t>chr5:46752951-46830042</t>
  </si>
  <si>
    <t>chr5:50026895-50121284</t>
  </si>
  <si>
    <t>chr5:50455749-50532291</t>
  </si>
  <si>
    <t>chr5:50597029-50664972</t>
  </si>
  <si>
    <t>chr5:46161727-46684449</t>
  </si>
  <si>
    <t>chr5:50968285-51082874</t>
  </si>
  <si>
    <t>chr6:61058390-61194504</t>
  </si>
  <si>
    <t>chr6:61195997-61413504</t>
  </si>
  <si>
    <t>chr6:62446529-62665581</t>
  </si>
  <si>
    <t>chr6:58243294-58286706</t>
  </si>
  <si>
    <t>chr7:59398571-59610435</t>
  </si>
  <si>
    <t>chr7:59816928-59834266</t>
  </si>
  <si>
    <t>chr7:60044088-60414372</t>
  </si>
  <si>
    <t>chr7:58123963-58276138</t>
  </si>
  <si>
    <t>chr7:63714499-63765558</t>
  </si>
  <si>
    <t>chr7:63766621-64188435</t>
  </si>
  <si>
    <t>chr8:46325080-46389509</t>
  </si>
  <si>
    <t>chr8:46423659-46466919</t>
  </si>
  <si>
    <t>chr8:46473674-46475518</t>
  </si>
  <si>
    <t>chr8:46531195-46551285</t>
  </si>
  <si>
    <t>chr8:46669235-46703931</t>
  </si>
  <si>
    <t>chr8:46722257-46751419</t>
  </si>
  <si>
    <t>chr8:46769937-46779244</t>
  </si>
  <si>
    <t>chr8:46827220-46920436</t>
  </si>
  <si>
    <t>chr8:43846456-44215832</t>
  </si>
  <si>
    <t>chr8:44217695-44243546</t>
  </si>
  <si>
    <t>chr10:41926237-41933458</t>
  </si>
  <si>
    <t>chr10:41935290-42061843</t>
  </si>
  <si>
    <t>chr10:39068402-39633793</t>
  </si>
  <si>
    <t>chr11:50542870-50584783</t>
  </si>
  <si>
    <t>chr11:50600214-51023358</t>
  </si>
  <si>
    <t>chr11:48819609-49047353</t>
  </si>
  <si>
    <t>chr11:54681429-55197721</t>
  </si>
  <si>
    <t>chr11:49077628-49118925</t>
  </si>
  <si>
    <t>chr12:37202490-37369876</t>
  </si>
  <si>
    <t>chr12:34156787-34163766</t>
  </si>
  <si>
    <t>chr12:37548365-37997178</t>
  </si>
  <si>
    <t>chr12:34284892-34473230</t>
  </si>
  <si>
    <t>chr12:34485622-34593492</t>
  </si>
  <si>
    <t>chr14:12708411-12710759</t>
  </si>
  <si>
    <t>chr15:14702856-14750851</t>
  </si>
  <si>
    <t>chr15:14954293-14969218</t>
  </si>
  <si>
    <t>chr15:15902875-15996634</t>
  </si>
  <si>
    <t>chr15:16668822-16678794</t>
  </si>
  <si>
    <t>chr16:34517842-34542596</t>
  </si>
  <si>
    <t>chr16:35677618-35696235</t>
  </si>
  <si>
    <t>chr16:35794934-35834066</t>
  </si>
  <si>
    <t>chr16:38028998-38213677</t>
  </si>
  <si>
    <t>chr16:38342360-38373039</t>
  </si>
  <si>
    <t>chr16:38417827-38432871</t>
  </si>
  <si>
    <t>chr17:22893753-22926977</t>
  </si>
  <si>
    <t>chr17:28100210-28139193</t>
  </si>
  <si>
    <t>chr19:25740136-25800914</t>
  </si>
  <si>
    <t>chr19:24352656-24570766</t>
  </si>
  <si>
    <t>chr19:29769351-30152526</t>
  </si>
  <si>
    <t>chr20:29896766-29928185</t>
  </si>
  <si>
    <t>chr20:30660957-30663157</t>
  </si>
  <si>
    <t>chr20:30814141-30883872</t>
  </si>
  <si>
    <t>chr20:26343418-26383658</t>
  </si>
  <si>
    <t>chr20:31650517-31685375</t>
  </si>
  <si>
    <t>chr20:31694601-31725734</t>
  </si>
  <si>
    <t>chr20:31905998-32017135</t>
  </si>
  <si>
    <t>chr22:16514391-16570401</t>
  </si>
  <si>
    <t>chr22:16844531-16875107</t>
  </si>
  <si>
    <t>chrX:60927707-61200254</t>
  </si>
  <si>
    <t>chrX:61201711-61247454</t>
  </si>
  <si>
    <t>chrX:57593564-57819763</t>
  </si>
  <si>
    <t># of SNPs</t>
  </si>
  <si>
    <t>Ti/Tv</t>
  </si>
  <si>
    <t># of kbp</t>
  </si>
  <si>
    <t>All</t>
  </si>
  <si>
    <t>Mean</t>
  </si>
  <si>
    <t>Coordinate</t>
  </si>
  <si>
    <t>SNP density
(# of SNPs per kbp)</t>
  </si>
  <si>
    <t>Supplementary Table 10. SNP density and Ti/Tv ratios for 70 monomeric/diverged α-satellite regions across the CHM13 genome.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</si>
</sst>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6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18" fillId="33" borderId="12" xfId="0" applyFont="1" applyFill="1" applyBorder="1"/>
    <xf numFmtId="0" fontId="18" fillId="34" borderId="12" xfId="0" applyFont="1" applyFill="1" applyBorder="1"/>
    <xf numFmtId="0" fontId="18" fillId="34" borderId="13" xfId="0" applyFont="1" applyFill="1" applyBorder="1"/>
    <xf numFmtId="2" fontId="18" fillId="34" borderId="16" xfId="0" applyNumberFormat="1" applyFont="1" applyFill="1" applyBorder="1" applyAlignment="1">
      <alignment horizontal="center"/>
    </xf>
    <xf numFmtId="2" fontId="18" fillId="33" borderId="18" xfId="0" applyNumberFormat="1" applyFont="1" applyFill="1" applyBorder="1" applyAlignment="1">
      <alignment horizontal="center"/>
    </xf>
    <xf numFmtId="2" fontId="18" fillId="34" borderId="18" xfId="0" applyNumberFormat="1" applyFont="1" applyFill="1" applyBorder="1" applyAlignment="1">
      <alignment horizontal="center"/>
    </xf>
    <xf numFmtId="2" fontId="18" fillId="34" borderId="20" xfId="0" applyNumberFormat="1" applyFont="1" applyFill="1" applyBorder="1" applyAlignment="1">
      <alignment horizontal="center"/>
    </xf>
    <xf numFmtId="3" fontId="18" fillId="34" borderId="14" xfId="0" applyNumberFormat="1" applyFont="1" applyFill="1" applyBorder="1" applyAlignment="1">
      <alignment horizontal="center"/>
    </xf>
    <xf numFmtId="3" fontId="18" fillId="33" borderId="12" xfId="0" applyNumberFormat="1" applyFont="1" applyFill="1" applyBorder="1" applyAlignment="1">
      <alignment horizontal="center"/>
    </xf>
    <xf numFmtId="3" fontId="18" fillId="34" borderId="12" xfId="0" applyNumberFormat="1" applyFont="1" applyFill="1" applyBorder="1" applyAlignment="1">
      <alignment horizontal="center"/>
    </xf>
    <xf numFmtId="3" fontId="18" fillId="34" borderId="13" xfId="0" applyNumberFormat="1" applyFont="1" applyFill="1" applyBorder="1" applyAlignment="1">
      <alignment horizontal="center"/>
    </xf>
    <xf numFmtId="164" fontId="18" fillId="34" borderId="15" xfId="0" applyNumberFormat="1" applyFont="1" applyFill="1" applyBorder="1" applyAlignment="1">
      <alignment horizontal="center"/>
    </xf>
    <xf numFmtId="164" fontId="18" fillId="33" borderId="17" xfId="0" applyNumberFormat="1" applyFont="1" applyFill="1" applyBorder="1" applyAlignment="1">
      <alignment horizontal="center"/>
    </xf>
    <xf numFmtId="164" fontId="18" fillId="34" borderId="17" xfId="0" applyNumberFormat="1" applyFont="1" applyFill="1" applyBorder="1" applyAlignment="1">
      <alignment horizontal="center"/>
    </xf>
    <xf numFmtId="164" fontId="18" fillId="34" borderId="19" xfId="0" applyNumberFormat="1" applyFont="1" applyFill="1" applyBorder="1" applyAlignment="1">
      <alignment horizontal="center"/>
    </xf>
    <xf numFmtId="2" fontId="18" fillId="34" borderId="14" xfId="0" applyNumberFormat="1" applyFont="1" applyFill="1" applyBorder="1" applyAlignment="1">
      <alignment horizontal="center"/>
    </xf>
    <xf numFmtId="2" fontId="18" fillId="33" borderId="12" xfId="0" applyNumberFormat="1" applyFont="1" applyFill="1" applyBorder="1" applyAlignment="1">
      <alignment horizontal="center"/>
    </xf>
    <xf numFmtId="2" fontId="18" fillId="34" borderId="12" xfId="0" applyNumberFormat="1" applyFont="1" applyFill="1" applyBorder="1" applyAlignment="1">
      <alignment horizontal="center"/>
    </xf>
    <xf numFmtId="2" fontId="18" fillId="34" borderId="13" xfId="0" applyNumberFormat="1" applyFont="1" applyFill="1" applyBorder="1" applyAlignment="1">
      <alignment horizontal="center"/>
    </xf>
    <xf numFmtId="0" fontId="18" fillId="34" borderId="0" xfId="0" applyFont="1" applyFill="1"/>
    <xf numFmtId="0" fontId="19" fillId="34" borderId="10" xfId="0" applyFont="1" applyFill="1" applyBorder="1" applyAlignment="1">
      <alignment horizontal="center" wrapText="1"/>
    </xf>
    <xf numFmtId="0" fontId="19" fillId="34" borderId="11" xfId="0" applyFont="1" applyFill="1" applyBorder="1" applyAlignment="1">
      <alignment horizontal="center"/>
    </xf>
    <xf numFmtId="0" fontId="19" fillId="34" borderId="10" xfId="0" applyFont="1" applyFill="1" applyBorder="1" applyAlignment="1">
      <alignment horizontal="center"/>
    </xf>
    <xf numFmtId="0" fontId="18" fillId="34" borderId="10" xfId="0" applyFont="1" applyFill="1" applyBorder="1"/>
    <xf numFmtId="3" fontId="18" fillId="34" borderId="10" xfId="0" applyNumberFormat="1" applyFont="1" applyFill="1" applyBorder="1" applyAlignment="1">
      <alignment horizontal="center"/>
    </xf>
    <xf numFmtId="164" fontId="18" fillId="34" borderId="21" xfId="0" applyNumberFormat="1" applyFont="1" applyFill="1" applyBorder="1" applyAlignment="1">
      <alignment horizontal="center"/>
    </xf>
    <xf numFmtId="2" fontId="18" fillId="34" borderId="10" xfId="0" applyNumberFormat="1" applyFont="1" applyFill="1" applyBorder="1" applyAlignment="1">
      <alignment horizontal="center"/>
    </xf>
    <xf numFmtId="2" fontId="18" fillId="34" borderId="11" xfId="0" applyNumberFormat="1" applyFont="1" applyFill="1" applyBorder="1" applyAlignment="1">
      <alignment horizontal="center"/>
    </xf>
    <xf numFmtId="164" fontId="18" fillId="34" borderId="10" xfId="0" applyNumberFormat="1" applyFont="1" applyFill="1" applyBorder="1" applyAlignment="1">
      <alignment horizontal="center"/>
    </xf>
    <xf numFmtId="4" fontId="18" fillId="34" borderId="10" xfId="0" applyNumberFormat="1" applyFont="1" applyFill="1" applyBorder="1" applyAlignment="1">
      <alignment horizontal="center"/>
    </xf>
    <xf numFmtId="0" fontId="19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2"/>
  <sheetViews>
    <sheetView tabSelected="1" zoomScaleNormal="100" workbookViewId="0"/>
  </sheetViews>
  <sheetFormatPr baseColWidth="10" defaultColWidth="10.83203125" defaultRowHeight="14" x14ac:dyDescent="0.15"/>
  <cols>
    <col min="1" max="1" width="24.1640625" style="24" customWidth="1"/>
    <col min="2" max="2" width="11.1640625" style="1" customWidth="1"/>
    <col min="3" max="3" width="11.1640625" style="3" customWidth="1"/>
    <col min="4" max="4" width="17" style="3" bestFit="1" customWidth="1"/>
    <col min="5" max="5" width="11.1640625" style="3" customWidth="1"/>
    <col min="6" max="6" width="10.83203125" style="1"/>
    <col min="7" max="7" width="15.1640625" style="1" customWidth="1"/>
    <col min="8" max="8" width="10.83203125" style="1" customWidth="1"/>
    <col min="9" max="9" width="10.83203125" style="1"/>
    <col min="10" max="10" width="11.5" style="1" customWidth="1"/>
    <col min="11" max="11" width="10.83203125" style="1" customWidth="1"/>
    <col min="12" max="16384" width="10.83203125" style="1"/>
  </cols>
  <sheetData>
    <row r="1" spans="1:11" x14ac:dyDescent="0.15">
      <c r="A1" s="4" t="s">
        <v>78</v>
      </c>
      <c r="B1" s="4"/>
      <c r="C1" s="4"/>
      <c r="D1" s="4"/>
      <c r="E1" s="4"/>
    </row>
    <row r="2" spans="1:11" s="4" customFormat="1" ht="28" customHeight="1" x14ac:dyDescent="0.15">
      <c r="A2" s="25" t="s">
        <v>76</v>
      </c>
      <c r="B2" s="26" t="s">
        <v>71</v>
      </c>
      <c r="C2" s="27" t="s">
        <v>73</v>
      </c>
      <c r="D2" s="25" t="s">
        <v>77</v>
      </c>
      <c r="E2" s="27" t="s">
        <v>72</v>
      </c>
      <c r="H2" s="35"/>
      <c r="I2" s="35"/>
      <c r="J2" s="35"/>
      <c r="K2" s="35"/>
    </row>
    <row r="3" spans="1:11" s="2" customFormat="1" x14ac:dyDescent="0.15">
      <c r="A3" s="6" t="s">
        <v>0</v>
      </c>
      <c r="B3" s="12">
        <v>16</v>
      </c>
      <c r="C3" s="16">
        <v>122.97799999999999</v>
      </c>
      <c r="D3" s="20">
        <v>0.13010457154938199</v>
      </c>
      <c r="E3" s="8">
        <v>1.143</v>
      </c>
      <c r="G3" s="1"/>
      <c r="H3" s="1"/>
      <c r="I3" s="1"/>
      <c r="J3" s="1"/>
      <c r="K3" s="1"/>
    </row>
    <row r="4" spans="1:11" x14ac:dyDescent="0.15">
      <c r="A4" s="5" t="s">
        <v>1</v>
      </c>
      <c r="B4" s="13">
        <v>19</v>
      </c>
      <c r="C4" s="17">
        <v>26.443999999999999</v>
      </c>
      <c r="D4" s="21">
        <v>0.71849947057933705</v>
      </c>
      <c r="E4" s="9">
        <v>1.25</v>
      </c>
    </row>
    <row r="5" spans="1:11" x14ac:dyDescent="0.15">
      <c r="A5" s="5" t="s">
        <v>2</v>
      </c>
      <c r="B5" s="13">
        <v>246</v>
      </c>
      <c r="C5" s="17">
        <v>465.32900000000001</v>
      </c>
      <c r="D5" s="21">
        <v>0.528658218163922</v>
      </c>
      <c r="E5" s="9">
        <v>1.552</v>
      </c>
    </row>
    <row r="6" spans="1:11" x14ac:dyDescent="0.15">
      <c r="A6" s="5" t="s">
        <v>3</v>
      </c>
      <c r="B6" s="13">
        <v>5</v>
      </c>
      <c r="C6" s="17">
        <v>83.114000000000004</v>
      </c>
      <c r="D6" s="21">
        <v>6.0158336742305703E-2</v>
      </c>
      <c r="E6" s="9">
        <v>3</v>
      </c>
    </row>
    <row r="7" spans="1:11" x14ac:dyDescent="0.15">
      <c r="A7" s="6" t="s">
        <v>4</v>
      </c>
      <c r="B7" s="14">
        <v>224</v>
      </c>
      <c r="C7" s="18">
        <v>77.090999999999994</v>
      </c>
      <c r="D7" s="22">
        <v>2.9056569508762302</v>
      </c>
      <c r="E7" s="10">
        <v>2.0550000000000002</v>
      </c>
    </row>
    <row r="8" spans="1:11" x14ac:dyDescent="0.15">
      <c r="A8" s="6" t="s">
        <v>5</v>
      </c>
      <c r="B8" s="14">
        <v>312</v>
      </c>
      <c r="C8" s="18">
        <v>94.388999999999996</v>
      </c>
      <c r="D8" s="22">
        <v>3.3054699170454098</v>
      </c>
      <c r="E8" s="10">
        <v>1.304</v>
      </c>
    </row>
    <row r="9" spans="1:11" x14ac:dyDescent="0.15">
      <c r="A9" s="6" t="s">
        <v>6</v>
      </c>
      <c r="B9" s="14">
        <v>292</v>
      </c>
      <c r="C9" s="18">
        <v>76.542000000000002</v>
      </c>
      <c r="D9" s="22">
        <v>3.8148990096940198</v>
      </c>
      <c r="E9" s="10">
        <v>0.99319999999999997</v>
      </c>
    </row>
    <row r="10" spans="1:11" x14ac:dyDescent="0.15">
      <c r="A10" s="6" t="s">
        <v>7</v>
      </c>
      <c r="B10" s="14">
        <v>360</v>
      </c>
      <c r="C10" s="18">
        <v>67.942999999999998</v>
      </c>
      <c r="D10" s="22">
        <v>5.2985590862929204</v>
      </c>
      <c r="E10" s="10">
        <v>1.409</v>
      </c>
    </row>
    <row r="11" spans="1:11" x14ac:dyDescent="0.15">
      <c r="A11" s="6" t="s">
        <v>8</v>
      </c>
      <c r="B11" s="14">
        <v>1206</v>
      </c>
      <c r="C11" s="18">
        <v>522.72199999999998</v>
      </c>
      <c r="D11" s="22">
        <v>2.3071537069417398</v>
      </c>
      <c r="E11" s="10">
        <v>1.802</v>
      </c>
    </row>
    <row r="12" spans="1:11" x14ac:dyDescent="0.15">
      <c r="A12" s="6" t="s">
        <v>9</v>
      </c>
      <c r="B12" s="14">
        <v>308</v>
      </c>
      <c r="C12" s="18">
        <v>114.589</v>
      </c>
      <c r="D12" s="22">
        <v>2.6878670727556702</v>
      </c>
      <c r="E12" s="10">
        <v>1.869</v>
      </c>
    </row>
    <row r="13" spans="1:11" x14ac:dyDescent="0.15">
      <c r="A13" s="5" t="s">
        <v>10</v>
      </c>
      <c r="B13" s="13">
        <v>19</v>
      </c>
      <c r="C13" s="17">
        <v>136.114</v>
      </c>
      <c r="D13" s="21">
        <v>0.13958887403206099</v>
      </c>
      <c r="E13" s="9">
        <v>0.63639999999999997</v>
      </c>
    </row>
    <row r="14" spans="1:11" x14ac:dyDescent="0.15">
      <c r="A14" s="5" t="s">
        <v>11</v>
      </c>
      <c r="B14" s="13">
        <v>30</v>
      </c>
      <c r="C14" s="17">
        <v>217.50700000000001</v>
      </c>
      <c r="D14" s="21">
        <v>0.137926595465893</v>
      </c>
      <c r="E14" s="9">
        <v>3.1429999999999998</v>
      </c>
    </row>
    <row r="15" spans="1:11" x14ac:dyDescent="0.15">
      <c r="A15" s="5" t="s">
        <v>12</v>
      </c>
      <c r="B15" s="13">
        <v>485</v>
      </c>
      <c r="C15" s="17">
        <v>219.05199999999999</v>
      </c>
      <c r="D15" s="21">
        <v>2.2140861530595402</v>
      </c>
      <c r="E15" s="9">
        <v>2.2480000000000002</v>
      </c>
    </row>
    <row r="16" spans="1:11" x14ac:dyDescent="0.15">
      <c r="A16" s="5" t="s">
        <v>13</v>
      </c>
      <c r="B16" s="13">
        <v>4</v>
      </c>
      <c r="C16" s="17">
        <v>43.411999999999999</v>
      </c>
      <c r="D16" s="21">
        <v>9.2140422003132702E-2</v>
      </c>
      <c r="E16" s="9">
        <v>0.5</v>
      </c>
    </row>
    <row r="17" spans="1:5" x14ac:dyDescent="0.15">
      <c r="A17" s="6" t="s">
        <v>14</v>
      </c>
      <c r="B17" s="14">
        <v>441</v>
      </c>
      <c r="C17" s="18">
        <v>211.864</v>
      </c>
      <c r="D17" s="22">
        <v>2.0815239965260699</v>
      </c>
      <c r="E17" s="10">
        <v>1.6830000000000001</v>
      </c>
    </row>
    <row r="18" spans="1:5" x14ac:dyDescent="0.15">
      <c r="A18" s="6" t="s">
        <v>15</v>
      </c>
      <c r="B18" s="14">
        <v>32</v>
      </c>
      <c r="C18" s="18">
        <v>17.338000000000001</v>
      </c>
      <c r="D18" s="22">
        <v>1.84565693851655</v>
      </c>
      <c r="E18" s="10">
        <v>2.444</v>
      </c>
    </row>
    <row r="19" spans="1:5" x14ac:dyDescent="0.15">
      <c r="A19" s="6" t="s">
        <v>16</v>
      </c>
      <c r="B19" s="14">
        <v>631</v>
      </c>
      <c r="C19" s="18">
        <v>370.28399999999999</v>
      </c>
      <c r="D19" s="22">
        <v>1.70409739551263</v>
      </c>
      <c r="E19" s="10">
        <v>1.603</v>
      </c>
    </row>
    <row r="20" spans="1:5" x14ac:dyDescent="0.15">
      <c r="A20" s="6" t="s">
        <v>17</v>
      </c>
      <c r="B20" s="14">
        <v>272</v>
      </c>
      <c r="C20" s="18">
        <v>152.17500000000001</v>
      </c>
      <c r="D20" s="22">
        <v>1.7874158041728201</v>
      </c>
      <c r="E20" s="10">
        <v>1.823</v>
      </c>
    </row>
    <row r="21" spans="1:5" x14ac:dyDescent="0.15">
      <c r="A21" s="6" t="s">
        <v>18</v>
      </c>
      <c r="B21" s="14">
        <v>104</v>
      </c>
      <c r="C21" s="18">
        <v>51.058999999999997</v>
      </c>
      <c r="D21" s="22">
        <v>2.0368593196106399</v>
      </c>
      <c r="E21" s="10">
        <v>1.452</v>
      </c>
    </row>
    <row r="22" spans="1:5" x14ac:dyDescent="0.15">
      <c r="A22" s="6" t="s">
        <v>19</v>
      </c>
      <c r="B22" s="14">
        <v>579</v>
      </c>
      <c r="C22" s="18">
        <v>421.81400000000002</v>
      </c>
      <c r="D22" s="22">
        <v>1.37264291844272</v>
      </c>
      <c r="E22" s="10">
        <v>1.58</v>
      </c>
    </row>
    <row r="23" spans="1:5" x14ac:dyDescent="0.15">
      <c r="A23" s="5" t="s">
        <v>20</v>
      </c>
      <c r="B23" s="13">
        <v>98</v>
      </c>
      <c r="C23" s="17">
        <v>64.429000000000002</v>
      </c>
      <c r="D23" s="21">
        <v>1.52105418367505</v>
      </c>
      <c r="E23" s="9">
        <v>1.31</v>
      </c>
    </row>
    <row r="24" spans="1:5" x14ac:dyDescent="0.15">
      <c r="A24" s="5" t="s">
        <v>21</v>
      </c>
      <c r="B24" s="13">
        <v>40</v>
      </c>
      <c r="C24" s="17">
        <v>43.26</v>
      </c>
      <c r="D24" s="21">
        <v>0.92464170134072998</v>
      </c>
      <c r="E24" s="9">
        <v>2.3330000000000002</v>
      </c>
    </row>
    <row r="25" spans="1:5" x14ac:dyDescent="0.15">
      <c r="A25" s="5" t="s">
        <v>22</v>
      </c>
      <c r="B25" s="13">
        <v>3</v>
      </c>
      <c r="C25" s="17">
        <v>1.8440000000000001</v>
      </c>
      <c r="D25" s="21">
        <v>1.62689804772234</v>
      </c>
      <c r="E25" s="9">
        <v>1</v>
      </c>
    </row>
    <row r="26" spans="1:5" x14ac:dyDescent="0.15">
      <c r="A26" s="5" t="s">
        <v>23</v>
      </c>
      <c r="B26" s="13">
        <v>12</v>
      </c>
      <c r="C26" s="17">
        <v>20.09</v>
      </c>
      <c r="D26" s="21">
        <v>0.59731209556993503</v>
      </c>
      <c r="E26" s="9">
        <v>2.6669999999999998</v>
      </c>
    </row>
    <row r="27" spans="1:5" x14ac:dyDescent="0.15">
      <c r="A27" s="5" t="s">
        <v>24</v>
      </c>
      <c r="B27" s="13">
        <v>36</v>
      </c>
      <c r="C27" s="17">
        <v>34.695999999999998</v>
      </c>
      <c r="D27" s="21">
        <v>1.03758358312197</v>
      </c>
      <c r="E27" s="9">
        <v>1.917</v>
      </c>
    </row>
    <row r="28" spans="1:5" x14ac:dyDescent="0.15">
      <c r="A28" s="5" t="s">
        <v>25</v>
      </c>
      <c r="B28" s="13">
        <v>36</v>
      </c>
      <c r="C28" s="17">
        <v>29.161999999999999</v>
      </c>
      <c r="D28" s="21">
        <v>1.2344832316027701</v>
      </c>
      <c r="E28" s="9">
        <v>2.6</v>
      </c>
    </row>
    <row r="29" spans="1:5" x14ac:dyDescent="0.15">
      <c r="A29" s="5" t="s">
        <v>26</v>
      </c>
      <c r="B29" s="13">
        <v>13</v>
      </c>
      <c r="C29" s="17">
        <v>9.3070000000000004</v>
      </c>
      <c r="D29" s="21">
        <v>1.3967981089502499</v>
      </c>
      <c r="E29" s="9">
        <v>11</v>
      </c>
    </row>
    <row r="30" spans="1:5" x14ac:dyDescent="0.15">
      <c r="A30" s="5" t="s">
        <v>27</v>
      </c>
      <c r="B30" s="13">
        <v>147</v>
      </c>
      <c r="C30" s="17">
        <v>93.215999999999994</v>
      </c>
      <c r="D30" s="21">
        <v>1.5769824922760001</v>
      </c>
      <c r="E30" s="9">
        <v>1.98</v>
      </c>
    </row>
    <row r="31" spans="1:5" x14ac:dyDescent="0.15">
      <c r="A31" s="5" t="s">
        <v>28</v>
      </c>
      <c r="B31" s="13">
        <v>422</v>
      </c>
      <c r="C31" s="17">
        <v>369.37599999999998</v>
      </c>
      <c r="D31" s="21">
        <v>1.1424672961968201</v>
      </c>
      <c r="E31" s="9">
        <v>1.734</v>
      </c>
    </row>
    <row r="32" spans="1:5" x14ac:dyDescent="0.15">
      <c r="A32" s="5" t="s">
        <v>29</v>
      </c>
      <c r="B32" s="13">
        <v>40</v>
      </c>
      <c r="C32" s="17">
        <v>25.850999999999999</v>
      </c>
      <c r="D32" s="21">
        <v>1.5473289234459</v>
      </c>
      <c r="E32" s="9">
        <v>0.85709999999999997</v>
      </c>
    </row>
    <row r="33" spans="1:5" x14ac:dyDescent="0.15">
      <c r="A33" s="6" t="s">
        <v>30</v>
      </c>
      <c r="B33" s="14">
        <v>14</v>
      </c>
      <c r="C33" s="18">
        <v>7.2210000000000001</v>
      </c>
      <c r="D33" s="22">
        <v>1.9387896413239101</v>
      </c>
      <c r="E33" s="10">
        <v>0.55559999999999998</v>
      </c>
    </row>
    <row r="34" spans="1:5" x14ac:dyDescent="0.15">
      <c r="A34" s="6" t="s">
        <v>31</v>
      </c>
      <c r="B34" s="14">
        <v>520</v>
      </c>
      <c r="C34" s="18">
        <v>126.553</v>
      </c>
      <c r="D34" s="22">
        <v>4.1089504002275703</v>
      </c>
      <c r="E34" s="10">
        <v>1.3169999999999999</v>
      </c>
    </row>
    <row r="35" spans="1:5" x14ac:dyDescent="0.15">
      <c r="A35" s="6" t="s">
        <v>32</v>
      </c>
      <c r="B35" s="14">
        <v>2226</v>
      </c>
      <c r="C35" s="18">
        <v>565.39099999999996</v>
      </c>
      <c r="D35" s="22">
        <v>3.9370983973922402</v>
      </c>
      <c r="E35" s="10">
        <v>1.5660000000000001</v>
      </c>
    </row>
    <row r="36" spans="1:5" x14ac:dyDescent="0.15">
      <c r="A36" s="5" t="s">
        <v>33</v>
      </c>
      <c r="B36" s="13">
        <v>97</v>
      </c>
      <c r="C36" s="17">
        <v>41.912999999999997</v>
      </c>
      <c r="D36" s="21">
        <v>2.3143177534416499</v>
      </c>
      <c r="E36" s="9">
        <v>1.7430000000000001</v>
      </c>
    </row>
    <row r="37" spans="1:5" x14ac:dyDescent="0.15">
      <c r="A37" s="5" t="s">
        <v>34</v>
      </c>
      <c r="B37" s="13">
        <v>1046</v>
      </c>
      <c r="C37" s="17">
        <v>423.14400000000001</v>
      </c>
      <c r="D37" s="21">
        <v>2.4719717164842199</v>
      </c>
      <c r="E37" s="9">
        <v>1.772</v>
      </c>
    </row>
    <row r="38" spans="1:5" x14ac:dyDescent="0.15">
      <c r="A38" s="5" t="s">
        <v>35</v>
      </c>
      <c r="B38" s="13">
        <v>469</v>
      </c>
      <c r="C38" s="17">
        <v>227.744</v>
      </c>
      <c r="D38" s="21">
        <v>2.0593297737810801</v>
      </c>
      <c r="E38" s="9">
        <v>1.889</v>
      </c>
    </row>
    <row r="39" spans="1:5" x14ac:dyDescent="0.15">
      <c r="A39" s="5" t="s">
        <v>36</v>
      </c>
      <c r="B39" s="13">
        <v>1129</v>
      </c>
      <c r="C39" s="17">
        <v>516.29200000000003</v>
      </c>
      <c r="D39" s="21">
        <v>2.18674703462381</v>
      </c>
      <c r="E39" s="9">
        <v>1.552</v>
      </c>
    </row>
    <row r="40" spans="1:5" x14ac:dyDescent="0.15">
      <c r="A40" s="5" t="s">
        <v>37</v>
      </c>
      <c r="B40" s="13">
        <v>117</v>
      </c>
      <c r="C40" s="17">
        <v>41.296999999999997</v>
      </c>
      <c r="D40" s="21">
        <v>2.8331355788555999</v>
      </c>
      <c r="E40" s="9">
        <v>2.0529999999999999</v>
      </c>
    </row>
    <row r="41" spans="1:5" x14ac:dyDescent="0.15">
      <c r="A41" s="6" t="s">
        <v>38</v>
      </c>
      <c r="B41" s="14">
        <v>342</v>
      </c>
      <c r="C41" s="18">
        <v>167.386</v>
      </c>
      <c r="D41" s="22">
        <v>2.0431816280931399</v>
      </c>
      <c r="E41" s="10">
        <v>1.603</v>
      </c>
    </row>
    <row r="42" spans="1:5" x14ac:dyDescent="0.15">
      <c r="A42" s="6" t="s">
        <v>39</v>
      </c>
      <c r="B42" s="14">
        <v>10</v>
      </c>
      <c r="C42" s="18">
        <v>6.9790000000000001</v>
      </c>
      <c r="D42" s="22">
        <v>1.43287003868749</v>
      </c>
      <c r="E42" s="10">
        <v>2.3330000000000002</v>
      </c>
    </row>
    <row r="43" spans="1:5" x14ac:dyDescent="0.15">
      <c r="A43" s="6" t="s">
        <v>40</v>
      </c>
      <c r="B43" s="14">
        <v>968</v>
      </c>
      <c r="C43" s="18">
        <v>448.81299999999999</v>
      </c>
      <c r="D43" s="22">
        <v>2.1568002709368899</v>
      </c>
      <c r="E43" s="10">
        <v>1.8779999999999999</v>
      </c>
    </row>
    <row r="44" spans="1:5" x14ac:dyDescent="0.15">
      <c r="A44" s="6" t="s">
        <v>41</v>
      </c>
      <c r="B44" s="14">
        <v>306</v>
      </c>
      <c r="C44" s="18">
        <v>188.33799999999999</v>
      </c>
      <c r="D44" s="22">
        <v>1.62473850205481</v>
      </c>
      <c r="E44" s="10">
        <v>1.6990000000000001</v>
      </c>
    </row>
    <row r="45" spans="1:5" x14ac:dyDescent="0.15">
      <c r="A45" s="6" t="s">
        <v>42</v>
      </c>
      <c r="B45" s="14">
        <v>242</v>
      </c>
      <c r="C45" s="18">
        <v>107.87</v>
      </c>
      <c r="D45" s="22">
        <v>2.24344117919718</v>
      </c>
      <c r="E45" s="10">
        <v>1.6479999999999999</v>
      </c>
    </row>
    <row r="46" spans="1:5" x14ac:dyDescent="0.15">
      <c r="A46" s="5" t="s">
        <v>43</v>
      </c>
      <c r="B46" s="13">
        <v>16</v>
      </c>
      <c r="C46" s="17">
        <v>2.3479999999999999</v>
      </c>
      <c r="D46" s="21">
        <v>6.81431005110732</v>
      </c>
      <c r="E46" s="9">
        <v>0.875</v>
      </c>
    </row>
    <row r="47" spans="1:5" x14ac:dyDescent="0.15">
      <c r="A47" s="6" t="s">
        <v>44</v>
      </c>
      <c r="B47" s="14">
        <v>81</v>
      </c>
      <c r="C47" s="18">
        <v>47.994999999999997</v>
      </c>
      <c r="D47" s="22">
        <v>1.6876757995624501</v>
      </c>
      <c r="E47" s="10">
        <v>1.893</v>
      </c>
    </row>
    <row r="48" spans="1:5" x14ac:dyDescent="0.15">
      <c r="A48" s="6" t="s">
        <v>45</v>
      </c>
      <c r="B48" s="14">
        <v>89</v>
      </c>
      <c r="C48" s="18">
        <v>14.925000000000001</v>
      </c>
      <c r="D48" s="22">
        <v>5.9631490787269597</v>
      </c>
      <c r="E48" s="10">
        <v>1</v>
      </c>
    </row>
    <row r="49" spans="1:5" x14ac:dyDescent="0.15">
      <c r="A49" s="6" t="s">
        <v>46</v>
      </c>
      <c r="B49" s="14">
        <v>29</v>
      </c>
      <c r="C49" s="18">
        <v>93.759</v>
      </c>
      <c r="D49" s="22">
        <v>0.30930364018387502</v>
      </c>
      <c r="E49" s="10">
        <v>2.5</v>
      </c>
    </row>
    <row r="50" spans="1:5" x14ac:dyDescent="0.15">
      <c r="A50" s="6" t="s">
        <v>47</v>
      </c>
      <c r="B50" s="14">
        <v>6</v>
      </c>
      <c r="C50" s="18">
        <v>9.9719999999999995</v>
      </c>
      <c r="D50" s="22">
        <v>0.60168471720818295</v>
      </c>
      <c r="E50" s="10">
        <v>0.66669999999999996</v>
      </c>
    </row>
    <row r="51" spans="1:5" x14ac:dyDescent="0.15">
      <c r="A51" s="5" t="s">
        <v>48</v>
      </c>
      <c r="B51" s="13">
        <v>6</v>
      </c>
      <c r="C51" s="17">
        <v>24.754000000000001</v>
      </c>
      <c r="D51" s="21">
        <v>0.242385069079744</v>
      </c>
      <c r="E51" s="9">
        <v>0.66669999999999996</v>
      </c>
    </row>
    <row r="52" spans="1:5" x14ac:dyDescent="0.15">
      <c r="A52" s="5" t="s">
        <v>49</v>
      </c>
      <c r="B52" s="13">
        <v>5</v>
      </c>
      <c r="C52" s="17">
        <v>18.617000000000001</v>
      </c>
      <c r="D52" s="21">
        <v>0.26857173551055402</v>
      </c>
      <c r="E52" s="9">
        <v>3</v>
      </c>
    </row>
    <row r="53" spans="1:5" x14ac:dyDescent="0.15">
      <c r="A53" s="5" t="s">
        <v>50</v>
      </c>
      <c r="B53" s="13">
        <v>11</v>
      </c>
      <c r="C53" s="17">
        <v>39.131999999999998</v>
      </c>
      <c r="D53" s="21">
        <v>0.28109986711642598</v>
      </c>
      <c r="E53" s="9">
        <v>1.5</v>
      </c>
    </row>
    <row r="54" spans="1:5" x14ac:dyDescent="0.15">
      <c r="A54" s="5" t="s">
        <v>51</v>
      </c>
      <c r="B54" s="13">
        <v>42</v>
      </c>
      <c r="C54" s="17">
        <v>184.679</v>
      </c>
      <c r="D54" s="21">
        <v>0.227421634295182</v>
      </c>
      <c r="E54" s="9">
        <v>1.7330000000000001</v>
      </c>
    </row>
    <row r="55" spans="1:5" x14ac:dyDescent="0.15">
      <c r="A55" s="5" t="s">
        <v>52</v>
      </c>
      <c r="B55" s="13">
        <v>5</v>
      </c>
      <c r="C55" s="17">
        <v>30.678999999999998</v>
      </c>
      <c r="D55" s="21">
        <v>0.16297793278789999</v>
      </c>
      <c r="E55" s="9">
        <v>3</v>
      </c>
    </row>
    <row r="56" spans="1:5" x14ac:dyDescent="0.15">
      <c r="A56" s="5" t="s">
        <v>53</v>
      </c>
      <c r="B56" s="13">
        <v>5</v>
      </c>
      <c r="C56" s="17">
        <v>15.044</v>
      </c>
      <c r="D56" s="21">
        <v>0.33235841531507498</v>
      </c>
      <c r="E56" s="9">
        <v>1</v>
      </c>
    </row>
    <row r="57" spans="1:5" x14ac:dyDescent="0.15">
      <c r="A57" s="6" t="s">
        <v>54</v>
      </c>
      <c r="B57" s="14">
        <v>5</v>
      </c>
      <c r="C57" s="18">
        <v>33.223999999999997</v>
      </c>
      <c r="D57" s="22">
        <v>0.150493619070551</v>
      </c>
      <c r="E57" s="10">
        <v>3</v>
      </c>
    </row>
    <row r="58" spans="1:5" x14ac:dyDescent="0.15">
      <c r="A58" s="6" t="s">
        <v>55</v>
      </c>
      <c r="B58" s="14">
        <v>3</v>
      </c>
      <c r="C58" s="18">
        <v>38.982999999999997</v>
      </c>
      <c r="D58" s="22">
        <v>7.6956622117333104E-2</v>
      </c>
      <c r="E58" s="10">
        <v>0</v>
      </c>
    </row>
    <row r="59" spans="1:5" x14ac:dyDescent="0.15">
      <c r="A59" s="5" t="s">
        <v>56</v>
      </c>
      <c r="B59" s="13">
        <v>8</v>
      </c>
      <c r="C59" s="17">
        <v>60.777999999999999</v>
      </c>
      <c r="D59" s="21">
        <v>0.13162657540557399</v>
      </c>
      <c r="E59" s="9">
        <v>0.75</v>
      </c>
    </row>
    <row r="60" spans="1:5" x14ac:dyDescent="0.15">
      <c r="A60" s="5" t="s">
        <v>57</v>
      </c>
      <c r="B60" s="13">
        <v>8</v>
      </c>
      <c r="C60" s="17">
        <v>218.11</v>
      </c>
      <c r="D60" s="21">
        <v>3.6678740085278001E-2</v>
      </c>
      <c r="E60" s="9">
        <v>2.5</v>
      </c>
    </row>
    <row r="61" spans="1:5" x14ac:dyDescent="0.15">
      <c r="A61" s="5" t="s">
        <v>58</v>
      </c>
      <c r="B61" s="13">
        <v>22</v>
      </c>
      <c r="C61" s="17">
        <v>383.17500000000001</v>
      </c>
      <c r="D61" s="21">
        <v>5.7415019247080298E-2</v>
      </c>
      <c r="E61" s="9">
        <v>1.333</v>
      </c>
    </row>
    <row r="62" spans="1:5" x14ac:dyDescent="0.15">
      <c r="A62" s="6" t="s">
        <v>59</v>
      </c>
      <c r="B62" s="14">
        <v>6</v>
      </c>
      <c r="C62" s="18">
        <v>31.419</v>
      </c>
      <c r="D62" s="22">
        <v>0.19096724911677601</v>
      </c>
      <c r="E62" s="10">
        <v>4</v>
      </c>
    </row>
    <row r="63" spans="1:5" x14ac:dyDescent="0.15">
      <c r="A63" s="6" t="s">
        <v>60</v>
      </c>
      <c r="B63" s="14">
        <v>13</v>
      </c>
      <c r="C63" s="18">
        <v>2.2000000000000002</v>
      </c>
      <c r="D63" s="22">
        <v>5.9090909090909003</v>
      </c>
      <c r="E63" s="10">
        <v>0.5</v>
      </c>
    </row>
    <row r="64" spans="1:5" x14ac:dyDescent="0.15">
      <c r="A64" s="6" t="s">
        <v>61</v>
      </c>
      <c r="B64" s="14">
        <v>193</v>
      </c>
      <c r="C64" s="18">
        <v>69.730999999999995</v>
      </c>
      <c r="D64" s="22">
        <v>2.7677790365834398</v>
      </c>
      <c r="E64" s="10">
        <v>1.909</v>
      </c>
    </row>
    <row r="65" spans="1:5" x14ac:dyDescent="0.15">
      <c r="A65" s="6" t="s">
        <v>62</v>
      </c>
      <c r="B65" s="14">
        <v>4</v>
      </c>
      <c r="C65" s="18">
        <v>40.24</v>
      </c>
      <c r="D65" s="22">
        <v>9.9403578528827002E-2</v>
      </c>
      <c r="E65" s="10">
        <v>2</v>
      </c>
    </row>
    <row r="66" spans="1:5" x14ac:dyDescent="0.15">
      <c r="A66" s="6" t="s">
        <v>63</v>
      </c>
      <c r="B66" s="14">
        <v>96</v>
      </c>
      <c r="C66" s="18">
        <v>34.857999999999997</v>
      </c>
      <c r="D66" s="22">
        <v>2.7540306385908502</v>
      </c>
      <c r="E66" s="10">
        <v>1.879</v>
      </c>
    </row>
    <row r="67" spans="1:5" x14ac:dyDescent="0.15">
      <c r="A67" s="6" t="s">
        <v>64</v>
      </c>
      <c r="B67" s="14">
        <v>71</v>
      </c>
      <c r="C67" s="18">
        <v>31.132999999999999</v>
      </c>
      <c r="D67" s="22">
        <v>2.2805383355282101</v>
      </c>
      <c r="E67" s="10">
        <v>1.5</v>
      </c>
    </row>
    <row r="68" spans="1:5" x14ac:dyDescent="0.15">
      <c r="A68" s="6" t="s">
        <v>65</v>
      </c>
      <c r="B68" s="14">
        <v>299</v>
      </c>
      <c r="C68" s="18">
        <v>111.137</v>
      </c>
      <c r="D68" s="22">
        <v>2.6903731430576601</v>
      </c>
      <c r="E68" s="10">
        <v>1.492</v>
      </c>
    </row>
    <row r="69" spans="1:5" x14ac:dyDescent="0.15">
      <c r="A69" s="5" t="s">
        <v>66</v>
      </c>
      <c r="B69" s="13">
        <v>629</v>
      </c>
      <c r="C69" s="17">
        <v>56.01</v>
      </c>
      <c r="D69" s="21">
        <v>11.2301374754508</v>
      </c>
      <c r="E69" s="9">
        <v>0.82030000000000003</v>
      </c>
    </row>
    <row r="70" spans="1:5" x14ac:dyDescent="0.15">
      <c r="A70" s="5" t="s">
        <v>67</v>
      </c>
      <c r="B70" s="13">
        <v>172</v>
      </c>
      <c r="C70" s="17">
        <v>30.576000000000001</v>
      </c>
      <c r="D70" s="21">
        <v>5.6253270538984799</v>
      </c>
      <c r="E70" s="9">
        <v>1.375</v>
      </c>
    </row>
    <row r="71" spans="1:5" x14ac:dyDescent="0.15">
      <c r="A71" s="6" t="s">
        <v>68</v>
      </c>
      <c r="B71" s="14">
        <v>28</v>
      </c>
      <c r="C71" s="18">
        <v>272.54700000000003</v>
      </c>
      <c r="D71" s="22">
        <v>0.102734574220226</v>
      </c>
      <c r="E71" s="10">
        <v>1.077</v>
      </c>
    </row>
    <row r="72" spans="1:5" x14ac:dyDescent="0.15">
      <c r="A72" s="6" t="s">
        <v>69</v>
      </c>
      <c r="B72" s="14">
        <v>2</v>
      </c>
      <c r="C72" s="18">
        <v>45.743000000000002</v>
      </c>
      <c r="D72" s="22">
        <v>4.3722536781583998E-2</v>
      </c>
      <c r="E72" s="10">
        <v>1</v>
      </c>
    </row>
    <row r="73" spans="1:5" x14ac:dyDescent="0.15">
      <c r="A73" s="7" t="s">
        <v>70</v>
      </c>
      <c r="B73" s="15">
        <v>23</v>
      </c>
      <c r="C73" s="19">
        <v>226.19900000000001</v>
      </c>
      <c r="D73" s="23">
        <v>0.10168037878151499</v>
      </c>
      <c r="E73" s="11">
        <v>0.83330000000000004</v>
      </c>
    </row>
    <row r="74" spans="1:5" x14ac:dyDescent="0.15">
      <c r="A74" s="28" t="s">
        <v>74</v>
      </c>
      <c r="B74" s="29">
        <f>SUM(B3:B73)</f>
        <v>15795</v>
      </c>
      <c r="C74" s="30">
        <f>SUM(C3:C73)</f>
        <v>9219.8989999999994</v>
      </c>
      <c r="D74" s="31">
        <f>B74/C74</f>
        <v>1.7131424107791204</v>
      </c>
      <c r="E74" s="32">
        <f>SUMPRODUCT(E3:E73,C3:C73)/C74</f>
        <v>1.6860353038140656</v>
      </c>
    </row>
    <row r="75" spans="1:5" x14ac:dyDescent="0.15">
      <c r="A75" s="28" t="s">
        <v>75</v>
      </c>
      <c r="B75" s="29">
        <f>AVERAGE(B3:B73)</f>
        <v>222.46478873239437</v>
      </c>
      <c r="C75" s="33">
        <f>AVERAGE(C3:C73)</f>
        <v>129.8577323943662</v>
      </c>
      <c r="D75" s="34">
        <f>AVERAGE(D3:D73)</f>
        <v>1.8347292924427194</v>
      </c>
      <c r="E75" s="34">
        <f>AVERAGE(E3:E73)</f>
        <v>1.7788633802816904</v>
      </c>
    </row>
    <row r="76" spans="1:5" x14ac:dyDescent="0.15">
      <c r="A76" s="1"/>
      <c r="C76" s="1"/>
      <c r="D76" s="1"/>
      <c r="E76" s="1"/>
    </row>
    <row r="77" spans="1:5" x14ac:dyDescent="0.15">
      <c r="A77" s="1"/>
    </row>
    <row r="78" spans="1:5" x14ac:dyDescent="0.15">
      <c r="A78" s="1"/>
    </row>
    <row r="79" spans="1:5" x14ac:dyDescent="0.15">
      <c r="A79" s="1"/>
    </row>
    <row r="80" spans="1:5" x14ac:dyDescent="0.15">
      <c r="A80" s="1"/>
    </row>
    <row r="81" spans="1:1" x14ac:dyDescent="0.15">
      <c r="A81" s="1"/>
    </row>
    <row r="82" spans="1:1" x14ac:dyDescent="0.15">
      <c r="A82" s="1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Logsdon, Glennis</cp:lastModifiedBy>
  <dcterms:created xsi:type="dcterms:W3CDTF">2023-12-14T14:20:43Z</dcterms:created>
  <dcterms:modified xsi:type="dcterms:W3CDTF">2024-02-22T19:54:20Z</dcterms:modified>
</cp:coreProperties>
</file>