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boba/Desktop/Accepted final_Ayele-paternal_ABX/Ayele_Metadata file 01052020/"/>
    </mc:Choice>
  </mc:AlternateContent>
  <xr:revisionPtr revIDLastSave="0" documentId="13_ncr:1_{189A8EA7-6E97-0D4B-B8BB-07A8653C9010}" xr6:coauthVersionLast="47" xr6:coauthVersionMax="47" xr10:uidLastSave="{00000000-0000-0000-0000-000000000000}"/>
  <bookViews>
    <workbookView xWindow="-8160" yWindow="-19940" windowWidth="27640" windowHeight="16940" xr2:uid="{341C023C-61B7-BB4F-956E-C8D4993D2C0C}"/>
  </bookViews>
  <sheets>
    <sheet name="TaqMan qPCR Fig.11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3" l="1"/>
  <c r="S14" i="3" s="1"/>
  <c r="W14" i="3" s="1"/>
  <c r="Y14" i="3" s="1"/>
  <c r="AA14" i="3" s="1"/>
  <c r="K14" i="3"/>
  <c r="R14" i="3" s="1"/>
  <c r="V14" i="3" s="1"/>
  <c r="X14" i="3" s="1"/>
  <c r="Z14" i="3" s="1"/>
  <c r="E14" i="3"/>
  <c r="Q13" i="3"/>
  <c r="S13" i="3" s="1"/>
  <c r="W13" i="3" s="1"/>
  <c r="Y13" i="3" s="1"/>
  <c r="AA13" i="3" s="1"/>
  <c r="K13" i="3"/>
  <c r="R13" i="3" s="1"/>
  <c r="V13" i="3" s="1"/>
  <c r="X13" i="3" s="1"/>
  <c r="Z13" i="3" s="1"/>
  <c r="Q12" i="3"/>
  <c r="S12" i="3" s="1"/>
  <c r="W12" i="3" s="1"/>
  <c r="Y12" i="3" s="1"/>
  <c r="AA12" i="3" s="1"/>
  <c r="K12" i="3"/>
  <c r="R12" i="3" s="1"/>
  <c r="V12" i="3" s="1"/>
  <c r="X12" i="3" s="1"/>
  <c r="Z12" i="3" s="1"/>
  <c r="Q11" i="3"/>
  <c r="S11" i="3" s="1"/>
  <c r="W11" i="3" s="1"/>
  <c r="Y11" i="3" s="1"/>
  <c r="AA11" i="3" s="1"/>
  <c r="K11" i="3"/>
  <c r="R11" i="3" s="1"/>
  <c r="V11" i="3" s="1"/>
  <c r="X11" i="3" s="1"/>
  <c r="Z11" i="3" s="1"/>
  <c r="Q9" i="3"/>
  <c r="S9" i="3" s="1"/>
  <c r="W9" i="3" s="1"/>
  <c r="Y9" i="3" s="1"/>
  <c r="AA9" i="3" s="1"/>
  <c r="K9" i="3"/>
  <c r="E9" i="3"/>
  <c r="S8" i="3"/>
  <c r="W8" i="3" s="1"/>
  <c r="Y8" i="3" s="1"/>
  <c r="AA8" i="3" s="1"/>
  <c r="Q8" i="3"/>
  <c r="K8" i="3"/>
  <c r="R8" i="3" s="1"/>
  <c r="V8" i="3" s="1"/>
  <c r="X8" i="3" s="1"/>
  <c r="Z8" i="3" s="1"/>
  <c r="Q7" i="3"/>
  <c r="S7" i="3" s="1"/>
  <c r="W7" i="3" s="1"/>
  <c r="Y7" i="3" s="1"/>
  <c r="AA7" i="3" s="1"/>
  <c r="K7" i="3"/>
  <c r="R7" i="3" s="1"/>
  <c r="V7" i="3" s="1"/>
  <c r="X7" i="3" s="1"/>
  <c r="Z7" i="3" s="1"/>
  <c r="Q6" i="3"/>
  <c r="S6" i="3" s="1"/>
  <c r="K6" i="3"/>
  <c r="R6" i="3" s="1"/>
  <c r="R9" i="3" l="1"/>
  <c r="V9" i="3" s="1"/>
  <c r="X9" i="3" s="1"/>
  <c r="Z9" i="3" s="1"/>
  <c r="U6" i="3"/>
  <c r="W6" i="3" s="1"/>
  <c r="Y6" i="3" s="1"/>
  <c r="AA6" i="3" s="1"/>
  <c r="T6" i="3"/>
  <c r="V6" i="3" s="1"/>
  <c r="X6" i="3" s="1"/>
  <c r="Z6" i="3" s="1"/>
</calcChain>
</file>

<file path=xl/sharedStrings.xml><?xml version="1.0" encoding="utf-8"?>
<sst xmlns="http://schemas.openxmlformats.org/spreadsheetml/2006/main" count="45" uniqueCount="30">
  <si>
    <t xml:space="preserve">Sperm samples harvested from 6-weeks treated male mice </t>
  </si>
  <si>
    <t>Endogenous control</t>
  </si>
  <si>
    <t>small RNAs targets</t>
  </si>
  <si>
    <t>snoRNA202</t>
  </si>
  <si>
    <t>miR-141-3p</t>
  </si>
  <si>
    <t>tRNA-Gly-GCC-2</t>
  </si>
  <si>
    <t>miRNA-141</t>
  </si>
  <si>
    <t>tRNA-GG</t>
  </si>
  <si>
    <t>Samples ID</t>
  </si>
  <si>
    <t>Ct value (triplicate)</t>
  </si>
  <si>
    <t>Ct Mean</t>
  </si>
  <si>
    <t>Ct value exp-1 (triplicate)</t>
  </si>
  <si>
    <t>Ct value exp-2 (duplicate)</t>
  </si>
  <si>
    <t>Ct value exp 1(triplicate)</t>
  </si>
  <si>
    <t>Ct value exp 2 (duplicate)</t>
  </si>
  <si>
    <t>Delta Ct</t>
  </si>
  <si>
    <t>Delta Ct Mean</t>
  </si>
  <si>
    <t>Delta Delta Ct</t>
  </si>
  <si>
    <t>FC</t>
  </si>
  <si>
    <t>log</t>
  </si>
  <si>
    <t xml:space="preserve">CTR255 </t>
  </si>
  <si>
    <t>CTR256</t>
  </si>
  <si>
    <t>CTR257</t>
  </si>
  <si>
    <t>CTR258</t>
  </si>
  <si>
    <t>nABX263</t>
  </si>
  <si>
    <t>nABX264</t>
  </si>
  <si>
    <t>nABX265</t>
  </si>
  <si>
    <t>nABX266</t>
  </si>
  <si>
    <t>Note: normalized  using the average Ct of the endogenous control per sample</t>
  </si>
  <si>
    <t>CTR=Control; nABX=nABX treament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</si>
</sst>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0" xfId="0" applyFont="1"/>
    <xf numFmtId="0" fontId="0" fillId="0" borderId="6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10" xfId="0" applyFont="1" applyBorder="1"/>
    <xf numFmtId="0" fontId="0" fillId="0" borderId="1" xfId="0" applyFont="1" applyBorder="1"/>
    <xf numFmtId="0" fontId="0" fillId="0" borderId="5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" xfId="0" applyFont="1" applyFill="1" applyBorder="1"/>
    <xf numFmtId="0" fontId="0" fillId="2" borderId="7" xfId="0" applyFont="1" applyFill="1" applyBorder="1"/>
    <xf numFmtId="0" fontId="1" fillId="2" borderId="8" xfId="0" applyFont="1" applyFill="1" applyBorder="1"/>
    <xf numFmtId="0" fontId="0" fillId="2" borderId="8" xfId="0" applyFont="1" applyFill="1" applyBorder="1"/>
    <xf numFmtId="0" fontId="0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E9EA-1D66-2249-96FE-1E83FA2AB45C}">
  <dimension ref="A1:AA15"/>
  <sheetViews>
    <sheetView tabSelected="1" topLeftCell="G1" workbookViewId="0">
      <selection activeCell="Y6" sqref="Y6:Y14"/>
    </sheetView>
  </sheetViews>
  <sheetFormatPr baseColWidth="10" defaultColWidth="8.83203125" defaultRowHeight="16" x14ac:dyDescent="0.2"/>
  <cols>
    <col min="1" max="1" width="15.33203125" style="4" customWidth="1"/>
    <col min="2" max="4" width="8.83203125" style="4"/>
    <col min="5" max="5" width="11.83203125" style="4" customWidth="1"/>
    <col min="6" max="9" width="8.83203125" style="4"/>
    <col min="10" max="10" width="13.83203125" style="4" customWidth="1"/>
    <col min="11" max="11" width="17.6640625" style="4" customWidth="1"/>
    <col min="12" max="13" width="8.83203125" style="4"/>
    <col min="14" max="14" width="11.6640625" style="4" customWidth="1"/>
    <col min="15" max="15" width="8.83203125" style="4"/>
    <col min="16" max="16" width="13.33203125" style="4" customWidth="1"/>
    <col min="17" max="17" width="11" style="4" customWidth="1"/>
    <col min="18" max="18" width="11.6640625" style="4" customWidth="1"/>
    <col min="19" max="19" width="9.33203125" style="4" customWidth="1"/>
    <col min="20" max="22" width="12.83203125" style="4" customWidth="1"/>
    <col min="23" max="23" width="13.1640625" style="4" customWidth="1"/>
    <col min="24" max="24" width="10.33203125" style="4" customWidth="1"/>
    <col min="25" max="25" width="11" style="4" customWidth="1"/>
    <col min="26" max="26" width="10.83203125" style="4" customWidth="1"/>
    <col min="27" max="16384" width="8.83203125" style="4"/>
  </cols>
  <sheetData>
    <row r="1" spans="1:27" x14ac:dyDescent="0.2">
      <c r="A1" s="1" t="s">
        <v>0</v>
      </c>
    </row>
    <row r="2" spans="1:27" ht="17" thickBot="1" x14ac:dyDescent="0.25">
      <c r="A2" s="4" t="s">
        <v>29</v>
      </c>
    </row>
    <row r="3" spans="1:27" x14ac:dyDescent="0.2">
      <c r="A3" s="1"/>
      <c r="B3" s="19"/>
      <c r="C3" s="20" t="s">
        <v>1</v>
      </c>
      <c r="D3" s="21"/>
      <c r="E3" s="22"/>
      <c r="F3" s="19"/>
      <c r="G3" s="21"/>
      <c r="H3" s="21"/>
      <c r="I3" s="21"/>
      <c r="J3" s="21"/>
      <c r="K3" s="20" t="s">
        <v>2</v>
      </c>
      <c r="L3" s="21"/>
      <c r="M3" s="21"/>
      <c r="N3" s="21"/>
      <c r="O3" s="21"/>
      <c r="P3" s="21"/>
      <c r="Q3" s="22"/>
    </row>
    <row r="4" spans="1:27" x14ac:dyDescent="0.2">
      <c r="A4" s="5"/>
      <c r="B4" s="6"/>
      <c r="C4" s="2" t="s">
        <v>3</v>
      </c>
      <c r="D4" s="7"/>
      <c r="E4" s="3"/>
      <c r="F4" s="7"/>
      <c r="G4" s="7"/>
      <c r="H4" s="2" t="s">
        <v>4</v>
      </c>
      <c r="I4" s="7"/>
      <c r="J4" s="7"/>
      <c r="K4" s="3"/>
      <c r="L4" s="7"/>
      <c r="M4" s="7"/>
      <c r="N4" s="2" t="s">
        <v>5</v>
      </c>
      <c r="O4" s="7"/>
      <c r="P4" s="7"/>
      <c r="Q4" s="3"/>
      <c r="R4" s="8" t="s">
        <v>6</v>
      </c>
      <c r="S4" s="5" t="s">
        <v>7</v>
      </c>
      <c r="T4" s="5" t="s">
        <v>6</v>
      </c>
      <c r="U4" s="5" t="s">
        <v>7</v>
      </c>
      <c r="V4" s="5" t="s">
        <v>6</v>
      </c>
      <c r="W4" s="5" t="s">
        <v>7</v>
      </c>
      <c r="X4" s="5" t="s">
        <v>6</v>
      </c>
      <c r="Y4" s="5" t="s">
        <v>7</v>
      </c>
      <c r="Z4" s="5" t="s">
        <v>6</v>
      </c>
      <c r="AA4" s="5" t="s">
        <v>7</v>
      </c>
    </row>
    <row r="5" spans="1:27" x14ac:dyDescent="0.2">
      <c r="A5" s="14" t="s">
        <v>8</v>
      </c>
      <c r="B5" s="15" t="s">
        <v>9</v>
      </c>
      <c r="C5" s="16"/>
      <c r="D5" s="17"/>
      <c r="E5" s="14" t="s">
        <v>10</v>
      </c>
      <c r="F5" s="15" t="s">
        <v>11</v>
      </c>
      <c r="G5" s="16"/>
      <c r="H5" s="16"/>
      <c r="I5" s="16" t="s">
        <v>12</v>
      </c>
      <c r="J5" s="16"/>
      <c r="K5" s="14" t="s">
        <v>10</v>
      </c>
      <c r="L5" s="14" t="s">
        <v>13</v>
      </c>
      <c r="M5" s="14"/>
      <c r="N5" s="14"/>
      <c r="O5" s="14" t="s">
        <v>14</v>
      </c>
      <c r="P5" s="14"/>
      <c r="Q5" s="14" t="s">
        <v>10</v>
      </c>
      <c r="R5" s="18" t="s">
        <v>15</v>
      </c>
      <c r="S5" s="18" t="s">
        <v>15</v>
      </c>
      <c r="T5" s="18" t="s">
        <v>16</v>
      </c>
      <c r="U5" s="18" t="s">
        <v>16</v>
      </c>
      <c r="V5" s="18" t="s">
        <v>17</v>
      </c>
      <c r="W5" s="18" t="s">
        <v>17</v>
      </c>
      <c r="X5" s="18" t="s">
        <v>18</v>
      </c>
      <c r="Y5" s="18" t="s">
        <v>18</v>
      </c>
      <c r="Z5" s="18" t="s">
        <v>19</v>
      </c>
      <c r="AA5" s="18" t="s">
        <v>19</v>
      </c>
    </row>
    <row r="6" spans="1:27" x14ac:dyDescent="0.2">
      <c r="A6" s="9" t="s">
        <v>20</v>
      </c>
      <c r="B6" s="9">
        <v>30.709672927856445</v>
      </c>
      <c r="C6" s="9">
        <v>30.815896987915039</v>
      </c>
      <c r="D6" s="9">
        <v>31.079916000366211</v>
      </c>
      <c r="E6" s="9">
        <v>30.868495305379231</v>
      </c>
      <c r="F6" s="9">
        <v>31.385051727294922</v>
      </c>
      <c r="G6" s="9">
        <v>31.662834167480469</v>
      </c>
      <c r="H6" s="9">
        <v>32.013099670410156</v>
      </c>
      <c r="I6" s="9">
        <v>32.038581848144531</v>
      </c>
      <c r="J6" s="9">
        <v>31.354812622070312</v>
      </c>
      <c r="K6" s="9">
        <f>AVERAGE(F6:J6)</f>
        <v>31.690876007080078</v>
      </c>
      <c r="L6" s="9">
        <v>30.356948852539062</v>
      </c>
      <c r="M6" s="9">
        <v>31.077449798583984</v>
      </c>
      <c r="N6" s="9">
        <v>30.374917984008789</v>
      </c>
      <c r="O6" s="9">
        <v>30.535924911499023</v>
      </c>
      <c r="P6" s="9">
        <v>30.450614929199219</v>
      </c>
      <c r="Q6" s="9">
        <f>AVERAGE(L6:P6)</f>
        <v>30.559171295166017</v>
      </c>
      <c r="R6" s="10">
        <f>K6-E6</f>
        <v>0.82238070170084754</v>
      </c>
      <c r="S6" s="10">
        <f>Q6-E6</f>
        <v>-0.30932401021321354</v>
      </c>
      <c r="T6" s="10">
        <f>AVERAGE(R6:R9)</f>
        <v>1.090872303644816</v>
      </c>
      <c r="U6" s="10">
        <f>AVERAGE(S6:S9)</f>
        <v>-0.26570194562276139</v>
      </c>
      <c r="V6" s="10">
        <f>R6-T6</f>
        <v>-0.26849160194396848</v>
      </c>
      <c r="W6" s="10">
        <f>S6-U6</f>
        <v>-4.3622064590452148E-2</v>
      </c>
      <c r="X6" s="10">
        <f>2^-V6</f>
        <v>1.2045477639716249</v>
      </c>
      <c r="Y6" s="10">
        <f>2^-W6</f>
        <v>1.0306982766921347</v>
      </c>
      <c r="Z6" s="10">
        <f>LOG(X6)</f>
        <v>8.0824025769008198E-2</v>
      </c>
      <c r="AA6" s="9">
        <f>LOG(Y6)</f>
        <v>1.3131549914517697E-2</v>
      </c>
    </row>
    <row r="7" spans="1:27" x14ac:dyDescent="0.2">
      <c r="A7" s="9" t="s">
        <v>21</v>
      </c>
      <c r="B7" s="9">
        <v>31.218423843383789</v>
      </c>
      <c r="C7" s="9">
        <v>31.303878784179688</v>
      </c>
      <c r="D7" s="9">
        <v>31.135074615478516</v>
      </c>
      <c r="E7" s="9">
        <v>31.219125747680664</v>
      </c>
      <c r="F7" s="9">
        <v>32.701709747314453</v>
      </c>
      <c r="G7" s="9">
        <v>31.982486724853516</v>
      </c>
      <c r="H7" s="9">
        <v>32.17559814453125</v>
      </c>
      <c r="I7" s="9">
        <v>32.290416717529297</v>
      </c>
      <c r="J7" s="9">
        <v>32.749073028564453</v>
      </c>
      <c r="K7" s="9">
        <f t="shared" ref="K7:K14" si="0">AVERAGE(F7:J7)</f>
        <v>32.379856872558591</v>
      </c>
      <c r="L7" s="9">
        <v>29.989770889282227</v>
      </c>
      <c r="M7" s="9">
        <v>30.246755599975586</v>
      </c>
      <c r="N7" s="9">
        <v>30.475988388061523</v>
      </c>
      <c r="O7" s="9">
        <v>30.302181243896484</v>
      </c>
      <c r="P7" s="9">
        <v>30.724910736083984</v>
      </c>
      <c r="Q7" s="9">
        <f t="shared" ref="Q7:Q14" si="1">AVERAGE(L7:P7)</f>
        <v>30.347921371459961</v>
      </c>
      <c r="R7" s="9">
        <f t="shared" ref="R7:R14" si="2">K7-E7</f>
        <v>1.1607311248779268</v>
      </c>
      <c r="S7" s="9">
        <f t="shared" ref="S7:S14" si="3">Q7-E7</f>
        <v>-0.87120437622070312</v>
      </c>
      <c r="T7" s="9">
        <v>1.090872303644816</v>
      </c>
      <c r="U7" s="9">
        <v>-0.26570194562276139</v>
      </c>
      <c r="V7" s="9">
        <f t="shared" ref="V7:W14" si="4">R7-T7</f>
        <v>6.9858821233110824E-2</v>
      </c>
      <c r="W7" s="9">
        <f t="shared" si="4"/>
        <v>-0.60550243059794173</v>
      </c>
      <c r="X7" s="9">
        <f t="shared" ref="X7:Y14" si="5">2^-V7</f>
        <v>0.9527312255347149</v>
      </c>
      <c r="Y7" s="9">
        <f t="shared" si="5"/>
        <v>1.5215085390414442</v>
      </c>
      <c r="Z7" s="9">
        <f t="shared" ref="Z7:AA14" si="6">LOG(X7)</f>
        <v>-2.1029600652894234E-2</v>
      </c>
      <c r="AA7" s="9">
        <f t="shared" si="6"/>
        <v>0.18227439405742848</v>
      </c>
    </row>
    <row r="8" spans="1:27" x14ac:dyDescent="0.2">
      <c r="A8" s="9" t="s">
        <v>22</v>
      </c>
      <c r="B8" s="9">
        <v>30.321165084838867</v>
      </c>
      <c r="C8" s="9">
        <v>30.493648529052734</v>
      </c>
      <c r="D8" s="9">
        <v>30.510454177856445</v>
      </c>
      <c r="E8" s="9">
        <v>30.441755930582683</v>
      </c>
      <c r="F8" s="9">
        <v>32.149280548095703</v>
      </c>
      <c r="G8" s="9">
        <v>32.054664611816406</v>
      </c>
      <c r="H8" s="9">
        <v>32.142745971679688</v>
      </c>
      <c r="I8" s="9">
        <v>31.904420852661133</v>
      </c>
      <c r="J8" s="9">
        <v>32.085800170898438</v>
      </c>
      <c r="K8" s="9">
        <f t="shared" si="0"/>
        <v>32.067382431030275</v>
      </c>
      <c r="L8" s="9">
        <v>30.451210021972656</v>
      </c>
      <c r="M8" s="9">
        <v>30.208488464355469</v>
      </c>
      <c r="N8" s="9">
        <v>30.972066879272461</v>
      </c>
      <c r="O8" s="9">
        <v>30.585330963134766</v>
      </c>
      <c r="P8" s="9">
        <v>30.702243804931641</v>
      </c>
      <c r="Q8" s="9">
        <f t="shared" si="1"/>
        <v>30.583868026733398</v>
      </c>
      <c r="R8" s="9">
        <f t="shared" si="2"/>
        <v>1.6256265004475914</v>
      </c>
      <c r="S8" s="9">
        <f t="shared" si="3"/>
        <v>0.14211209615071496</v>
      </c>
      <c r="T8" s="9">
        <v>1.090872303644816</v>
      </c>
      <c r="U8" s="9">
        <v>-0.26570194562276139</v>
      </c>
      <c r="V8" s="9">
        <f t="shared" si="4"/>
        <v>0.53475419680277536</v>
      </c>
      <c r="W8" s="9">
        <f t="shared" si="4"/>
        <v>0.40781404177347635</v>
      </c>
      <c r="X8" s="9">
        <f t="shared" si="5"/>
        <v>0.69027627442829553</v>
      </c>
      <c r="Y8" s="9">
        <f t="shared" si="5"/>
        <v>0.75376460607738893</v>
      </c>
      <c r="Z8" s="9">
        <f t="shared" si="6"/>
        <v>-0.16097705354483524</v>
      </c>
      <c r="AA8" s="9">
        <f t="shared" si="6"/>
        <v>-0.12276425922678023</v>
      </c>
    </row>
    <row r="9" spans="1:27" x14ac:dyDescent="0.2">
      <c r="A9" s="9" t="s">
        <v>23</v>
      </c>
      <c r="B9" s="9">
        <v>30.868495305379231</v>
      </c>
      <c r="C9" s="9">
        <v>31.219125747680664</v>
      </c>
      <c r="D9" s="9">
        <v>30.441755930582683</v>
      </c>
      <c r="E9" s="9">
        <f>AVERAGE(B9:D9)</f>
        <v>30.843125661214192</v>
      </c>
      <c r="F9" s="9"/>
      <c r="G9" s="9"/>
      <c r="H9" s="9"/>
      <c r="I9" s="9">
        <v>31.427286148071289</v>
      </c>
      <c r="J9" s="9">
        <v>31.768466949462891</v>
      </c>
      <c r="K9" s="9">
        <f t="shared" si="0"/>
        <v>31.59787654876709</v>
      </c>
      <c r="L9" s="9"/>
      <c r="M9" s="9"/>
      <c r="N9" s="9"/>
      <c r="O9" s="9">
        <v>30.855396270751953</v>
      </c>
      <c r="P9" s="9">
        <v>30.782072067260742</v>
      </c>
      <c r="Q9" s="9">
        <f t="shared" si="1"/>
        <v>30.818734169006348</v>
      </c>
      <c r="R9" s="9">
        <f t="shared" si="2"/>
        <v>0.75475088755289832</v>
      </c>
      <c r="S9" s="9">
        <f t="shared" si="3"/>
        <v>-2.4391492207843868E-2</v>
      </c>
      <c r="T9" s="9">
        <v>1.090872303644816</v>
      </c>
      <c r="U9" s="9">
        <v>-0.26570194562276139</v>
      </c>
      <c r="V9" s="9">
        <f t="shared" si="4"/>
        <v>-0.3361214160919177</v>
      </c>
      <c r="W9" s="9">
        <f t="shared" si="4"/>
        <v>0.24131045341491753</v>
      </c>
      <c r="X9" s="9">
        <f t="shared" si="5"/>
        <v>1.2623582667310864</v>
      </c>
      <c r="Y9" s="9">
        <f t="shared" si="5"/>
        <v>0.84597653139867979</v>
      </c>
      <c r="Z9" s="9">
        <f t="shared" si="6"/>
        <v>0.10118262842872121</v>
      </c>
      <c r="AA9" s="9">
        <f t="shared" si="6"/>
        <v>-7.2641684745165983E-2</v>
      </c>
    </row>
    <row r="10" spans="1:27" x14ac:dyDescent="0.2">
      <c r="A10" s="11"/>
      <c r="D10" s="12"/>
      <c r="E10" s="11"/>
      <c r="F10" s="13"/>
      <c r="K10" s="9"/>
      <c r="L10" s="13"/>
      <c r="Q10" s="12"/>
    </row>
    <row r="11" spans="1:27" x14ac:dyDescent="0.2">
      <c r="A11" s="9" t="s">
        <v>24</v>
      </c>
      <c r="B11" s="9">
        <v>31.976360321044922</v>
      </c>
      <c r="C11" s="9">
        <v>31.960733413696289</v>
      </c>
      <c r="D11" s="9">
        <v>31.583181381225586</v>
      </c>
      <c r="E11" s="9">
        <v>31.840091705322266</v>
      </c>
      <c r="F11" s="9">
        <v>32.417510986328125</v>
      </c>
      <c r="G11" s="9">
        <v>32.765712738037109</v>
      </c>
      <c r="H11" s="9">
        <v>32.982265472412109</v>
      </c>
      <c r="I11" s="9">
        <v>32.110153198242188</v>
      </c>
      <c r="J11" s="9">
        <v>32.542236328125</v>
      </c>
      <c r="K11" s="9">
        <f t="shared" si="0"/>
        <v>32.563575744628906</v>
      </c>
      <c r="L11" s="9">
        <v>30.017807006835938</v>
      </c>
      <c r="M11" s="9">
        <v>30.83995246887207</v>
      </c>
      <c r="N11" s="9">
        <v>30.275733947753906</v>
      </c>
      <c r="O11" s="9">
        <v>30.526271820068359</v>
      </c>
      <c r="P11" s="9">
        <v>30.202909469604492</v>
      </c>
      <c r="Q11" s="9">
        <f t="shared" si="1"/>
        <v>30.372534942626952</v>
      </c>
      <c r="R11" s="9">
        <f t="shared" si="2"/>
        <v>0.72348403930664062</v>
      </c>
      <c r="S11" s="9">
        <f t="shared" si="3"/>
        <v>-1.4675567626953132</v>
      </c>
      <c r="T11" s="9">
        <v>1.090872303644816</v>
      </c>
      <c r="U11" s="9">
        <v>-0.26570194562276139</v>
      </c>
      <c r="V11" s="9">
        <f t="shared" si="4"/>
        <v>-0.3673882643381754</v>
      </c>
      <c r="W11" s="9">
        <f t="shared" si="4"/>
        <v>-1.2018548170725518</v>
      </c>
      <c r="X11" s="9">
        <f t="shared" si="5"/>
        <v>1.2900153784696411</v>
      </c>
      <c r="Y11" s="9">
        <f t="shared" si="5"/>
        <v>2.300352283386871</v>
      </c>
      <c r="Z11" s="9">
        <f t="shared" si="6"/>
        <v>0.11059488762071848</v>
      </c>
      <c r="AA11" s="9">
        <f>LOG(Y11)</f>
        <v>0.36179435037208518</v>
      </c>
    </row>
    <row r="12" spans="1:27" x14ac:dyDescent="0.2">
      <c r="A12" s="9" t="s">
        <v>25</v>
      </c>
      <c r="B12" s="9">
        <v>32.572525024414062</v>
      </c>
      <c r="C12" s="9">
        <v>32.532581329345703</v>
      </c>
      <c r="D12" s="9">
        <v>32.456573486328125</v>
      </c>
      <c r="E12" s="9">
        <v>32.520559946695961</v>
      </c>
      <c r="F12" s="9">
        <v>31.308408737182617</v>
      </c>
      <c r="G12" s="9">
        <v>31.19512939453125</v>
      </c>
      <c r="H12" s="9">
        <v>31.575000762939453</v>
      </c>
      <c r="I12" s="9">
        <v>31.371814727783203</v>
      </c>
      <c r="J12" s="9">
        <v>31.630970001220703</v>
      </c>
      <c r="K12" s="9">
        <f t="shared" si="0"/>
        <v>31.416264724731445</v>
      </c>
      <c r="L12" s="9">
        <v>30.156951904296875</v>
      </c>
      <c r="M12" s="9">
        <v>30.675662994384766</v>
      </c>
      <c r="N12" s="9">
        <v>30.320755004882812</v>
      </c>
      <c r="O12" s="9">
        <v>30.491704940795898</v>
      </c>
      <c r="P12" s="9">
        <v>30.617530822753906</v>
      </c>
      <c r="Q12" s="9">
        <f t="shared" si="1"/>
        <v>30.452521133422852</v>
      </c>
      <c r="R12" s="9">
        <f t="shared" si="2"/>
        <v>-1.1042952219645166</v>
      </c>
      <c r="S12" s="9">
        <f t="shared" si="3"/>
        <v>-2.0680388132731089</v>
      </c>
      <c r="T12" s="9">
        <v>1.090872303644816</v>
      </c>
      <c r="U12" s="9">
        <v>-0.26570194562276139</v>
      </c>
      <c r="V12" s="9">
        <f t="shared" si="4"/>
        <v>-2.1951675256093326</v>
      </c>
      <c r="W12" s="9">
        <f t="shared" si="4"/>
        <v>-1.8023368676503475</v>
      </c>
      <c r="X12" s="9">
        <f t="shared" si="5"/>
        <v>4.5794283743040065</v>
      </c>
      <c r="Y12" s="9">
        <f t="shared" si="5"/>
        <v>3.4878472714428566</v>
      </c>
      <c r="Z12" s="9">
        <f t="shared" si="6"/>
        <v>0.66081127071588974</v>
      </c>
      <c r="AA12" s="9">
        <f t="shared" si="6"/>
        <v>0.5425574594538175</v>
      </c>
    </row>
    <row r="13" spans="1:27" x14ac:dyDescent="0.2">
      <c r="A13" s="9" t="s">
        <v>26</v>
      </c>
      <c r="B13" s="9">
        <v>30.106826782226562</v>
      </c>
      <c r="C13" s="9">
        <v>30.146429061889648</v>
      </c>
      <c r="D13" s="9">
        <v>30.049123764038086</v>
      </c>
      <c r="E13" s="9">
        <v>30.100793202718098</v>
      </c>
      <c r="F13" s="9">
        <v>31.363288879394531</v>
      </c>
      <c r="G13" s="9">
        <v>31.411931991577148</v>
      </c>
      <c r="H13" s="9">
        <v>31.50535774230957</v>
      </c>
      <c r="I13" s="9">
        <v>30.963680267333984</v>
      </c>
      <c r="J13" s="9">
        <v>31.586585998535156</v>
      </c>
      <c r="K13" s="9">
        <f t="shared" si="0"/>
        <v>31.366168975830078</v>
      </c>
      <c r="L13" s="9">
        <v>29.702177047729492</v>
      </c>
      <c r="M13" s="9">
        <v>29.977766036987305</v>
      </c>
      <c r="N13" s="9">
        <v>29.877080917358398</v>
      </c>
      <c r="O13" s="9">
        <v>30.065887451171875</v>
      </c>
      <c r="P13" s="9">
        <v>30.285966873168945</v>
      </c>
      <c r="Q13" s="9">
        <f t="shared" si="1"/>
        <v>29.981775665283202</v>
      </c>
      <c r="R13" s="9">
        <f t="shared" si="2"/>
        <v>1.2653757731119804</v>
      </c>
      <c r="S13" s="9">
        <f t="shared" si="3"/>
        <v>-0.11901753743489607</v>
      </c>
      <c r="T13" s="9">
        <v>1.090872303644816</v>
      </c>
      <c r="U13" s="9">
        <v>-0.26570194562276139</v>
      </c>
      <c r="V13" s="9">
        <f t="shared" si="4"/>
        <v>0.17450346946716433</v>
      </c>
      <c r="W13" s="9">
        <f t="shared" si="4"/>
        <v>0.14668440818786532</v>
      </c>
      <c r="X13" s="9">
        <f t="shared" si="5"/>
        <v>0.88607242505890538</v>
      </c>
      <c r="Y13" s="9">
        <f t="shared" si="5"/>
        <v>0.90332409210804587</v>
      </c>
      <c r="Z13" s="9">
        <f t="shared" si="6"/>
        <v>-5.2530778657050213E-2</v>
      </c>
      <c r="AA13" s="9">
        <f t="shared" si="6"/>
        <v>-4.4156406760766737E-2</v>
      </c>
    </row>
    <row r="14" spans="1:27" x14ac:dyDescent="0.2">
      <c r="A14" s="9" t="s">
        <v>27</v>
      </c>
      <c r="B14" s="9">
        <v>31.840091705322266</v>
      </c>
      <c r="C14" s="9">
        <v>32.520559946695961</v>
      </c>
      <c r="D14" s="9">
        <v>30.100793202718098</v>
      </c>
      <c r="E14" s="9">
        <f>AVERAGE(B14:D14)</f>
        <v>31.487148284912106</v>
      </c>
      <c r="F14" s="9"/>
      <c r="G14" s="9"/>
      <c r="H14" s="9"/>
      <c r="I14" s="9">
        <v>30.809520721435547</v>
      </c>
      <c r="J14" s="9">
        <v>31.124959945678711</v>
      </c>
      <c r="K14" s="9">
        <f t="shared" si="0"/>
        <v>30.967240333557129</v>
      </c>
      <c r="L14" s="9"/>
      <c r="M14" s="9"/>
      <c r="N14" s="9"/>
      <c r="O14" s="9">
        <v>29.857646942138672</v>
      </c>
      <c r="P14" s="9">
        <v>29.876344680786133</v>
      </c>
      <c r="Q14" s="9">
        <f t="shared" si="1"/>
        <v>29.866995811462402</v>
      </c>
      <c r="R14" s="9">
        <f t="shared" si="2"/>
        <v>-0.51990795135497692</v>
      </c>
      <c r="S14" s="9">
        <f t="shared" si="3"/>
        <v>-1.6201524734497035</v>
      </c>
      <c r="T14" s="9">
        <v>1.090872303644816</v>
      </c>
      <c r="U14" s="9">
        <v>-0.26570194562276139</v>
      </c>
      <c r="V14" s="9">
        <f t="shared" si="4"/>
        <v>-1.6107802549997929</v>
      </c>
      <c r="W14" s="9">
        <f t="shared" si="4"/>
        <v>-1.3544505278269421</v>
      </c>
      <c r="X14" s="9">
        <f t="shared" si="5"/>
        <v>3.0541697627077595</v>
      </c>
      <c r="Y14" s="9">
        <f t="shared" si="5"/>
        <v>2.5569971061478913</v>
      </c>
      <c r="Z14" s="9">
        <f t="shared" si="6"/>
        <v>0.48489317317821418</v>
      </c>
      <c r="AA14" s="9">
        <f t="shared" si="6"/>
        <v>0.4077302365188214</v>
      </c>
    </row>
    <row r="15" spans="1:27" x14ac:dyDescent="0.2">
      <c r="A15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TaqMan qPCR Fig.11i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Ayele Denboba</dc:creator>
  <cp:lastModifiedBy>Ayele Denboba</cp:lastModifiedBy>
  <dcterms:created xsi:type="dcterms:W3CDTF">2024-01-12T14:26:56Z</dcterms:created>
  <dcterms:modified xsi:type="dcterms:W3CDTF">2024-01-12T21:26:47Z</dcterms:modified>
</cp:coreProperties>
</file>