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nkec/Downloads/Final/"/>
    </mc:Choice>
  </mc:AlternateContent>
  <xr:revisionPtr revIDLastSave="0" documentId="13_ncr:1_{3ED0829F-93AE-B64C-B5D1-B3B583A7B8E6}" xr6:coauthVersionLast="47" xr6:coauthVersionMax="47" xr10:uidLastSave="{00000000-0000-0000-0000-000000000000}"/>
  <bookViews>
    <workbookView xWindow="32260" yWindow="160" windowWidth="22660" windowHeight="17180" activeTab="9" xr2:uid="{A361EA38-F859-484B-8CA4-9FD7874D0144}"/>
  </bookViews>
  <sheets>
    <sheet name="1a" sheetId="1" r:id="rId1"/>
    <sheet name="1b" sheetId="10" r:id="rId2"/>
    <sheet name="1c" sheetId="12" r:id="rId3"/>
    <sheet name="1f" sheetId="4" r:id="rId4"/>
    <sheet name="1g" sheetId="5" r:id="rId5"/>
    <sheet name="1h" sheetId="6" r:id="rId6"/>
    <sheet name="1i" sheetId="7" r:id="rId7"/>
    <sheet name="1j" sheetId="8" r:id="rId8"/>
    <sheet name="1k" sheetId="11" r:id="rId9"/>
    <sheet name="1l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4" l="1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15" i="4" l="1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14" i="4"/>
</calcChain>
</file>

<file path=xl/sharedStrings.xml><?xml version="1.0" encoding="utf-8"?>
<sst xmlns="http://schemas.openxmlformats.org/spreadsheetml/2006/main" count="230" uniqueCount="96">
  <si>
    <t>Macrophage promoter capture Hi-C</t>
  </si>
  <si>
    <t>Data</t>
  </si>
  <si>
    <t>Source</t>
  </si>
  <si>
    <t>https://osf.io/u8tzp/</t>
  </si>
  <si>
    <t>Sample</t>
  </si>
  <si>
    <t>MPRA1</t>
  </si>
  <si>
    <t>MPRA2</t>
  </si>
  <si>
    <t>MPRA3</t>
  </si>
  <si>
    <t>MPRA4</t>
  </si>
  <si>
    <t>MPRA5</t>
  </si>
  <si>
    <t>MPRA6</t>
  </si>
  <si>
    <t>MPRA7</t>
  </si>
  <si>
    <t>MPRA8</t>
  </si>
  <si>
    <t>Gene</t>
  </si>
  <si>
    <t>ETS2</t>
  </si>
  <si>
    <t>BRWD1</t>
  </si>
  <si>
    <t>PSMG1</t>
  </si>
  <si>
    <t>MFI_NTC</t>
  </si>
  <si>
    <t>MFI_chr21q22</t>
  </si>
  <si>
    <t>PrimeFlow2</t>
  </si>
  <si>
    <t>PrimeFlow1</t>
  </si>
  <si>
    <t>PrimeFlow3</t>
  </si>
  <si>
    <t>Allele-specific enhancer activity in inflammatory macrophages</t>
  </si>
  <si>
    <t>Code available on GitHub: https://github.com/JamesLeeLab/chr21q22_manuscript</t>
  </si>
  <si>
    <t>Fine-mapping posterior probabilities</t>
  </si>
  <si>
    <t>PU.1 ChIP-seq in inflammatory macrophages</t>
  </si>
  <si>
    <t>Takayasu's arteritis</t>
  </si>
  <si>
    <t>GWAS</t>
  </si>
  <si>
    <t>Inflammatory bowel disease</t>
  </si>
  <si>
    <t>Primary sclerosing cholangitis</t>
  </si>
  <si>
    <t>Ankylosing spondylitis</t>
  </si>
  <si>
    <t xml:space="preserve">H3K27ac ChIP-seq obtained from GEO series GSE18927 and GSE96014 </t>
  </si>
  <si>
    <t>Enhancer activity at the chr21q22 locus in immune cells</t>
  </si>
  <si>
    <t>Data source</t>
  </si>
  <si>
    <t>PMID</t>
  </si>
  <si>
    <t>GWAS Catalog</t>
  </si>
  <si>
    <t>ETS2 eQTL fine mapping data</t>
  </si>
  <si>
    <t>eQTL Catalogue, ETS2 identifier ENSG00000157557 or ILMN_1720158</t>
  </si>
  <si>
    <t>Code for colocalisation analysis available on GitHub: https://github.com/chr1swallace/ibd-ets2-analysis</t>
  </si>
  <si>
    <t>Day</t>
  </si>
  <si>
    <t>Log2norm = log2 fold-change of MFI normalised to non-targeting control (NTC)</t>
  </si>
  <si>
    <t>log2norm</t>
  </si>
  <si>
    <t>rs2836882, risk</t>
  </si>
  <si>
    <t>rs9808651, risk</t>
  </si>
  <si>
    <t>rs2836881, risk</t>
  </si>
  <si>
    <t>GSM1681423</t>
  </si>
  <si>
    <t>GSM1681425</t>
  </si>
  <si>
    <t>rs2836881, non-risk</t>
  </si>
  <si>
    <t>rs9808651, non-risk</t>
  </si>
  <si>
    <t>rs2836882, non-risk</t>
  </si>
  <si>
    <t>PU.1 counts, risk</t>
  </si>
  <si>
    <t>PU.1 counts, non-risk</t>
  </si>
  <si>
    <t>Total</t>
  </si>
  <si>
    <t>PU.1 ChIP-seq data obtained from GEO: GSE66594 (samples GSM1681423 and GSM1681425)</t>
  </si>
  <si>
    <t>Allelic ratio</t>
  </si>
  <si>
    <t>Credible interval, lower</t>
  </si>
  <si>
    <t>Credible interval, upper</t>
  </si>
  <si>
    <t>BaalChIP Output</t>
  </si>
  <si>
    <t>Data available on GEO: GSE229472</t>
  </si>
  <si>
    <t>PU.1 ChIP-seq data obtained from GEO: GSE66594</t>
  </si>
  <si>
    <t>Donor</t>
  </si>
  <si>
    <t>Heterozygote1</t>
  </si>
  <si>
    <t>Heterozygote2</t>
  </si>
  <si>
    <t>Heterozygote3</t>
  </si>
  <si>
    <t>Heterozygote4</t>
  </si>
  <si>
    <t>Heterozygote5</t>
  </si>
  <si>
    <t>Heterozygote6</t>
  </si>
  <si>
    <t>Heterozygote7</t>
  </si>
  <si>
    <t>Heterozygote8</t>
  </si>
  <si>
    <t>Heterozygote9</t>
  </si>
  <si>
    <t>Heterozygote10</t>
  </si>
  <si>
    <t>Heterozygote11</t>
  </si>
  <si>
    <t>Heterozygote12</t>
  </si>
  <si>
    <t>Heterozygote13</t>
  </si>
  <si>
    <t>Heterozygote14</t>
  </si>
  <si>
    <t>Heterozygote15</t>
  </si>
  <si>
    <t>Heterozygote16</t>
  </si>
  <si>
    <t>rs2836882: G</t>
  </si>
  <si>
    <t>rs2836882: A</t>
  </si>
  <si>
    <t>Inflammatory bowel disease GWAS</t>
  </si>
  <si>
    <t>GWAS Catalog, PMID 28067908</t>
  </si>
  <si>
    <t>NA</t>
  </si>
  <si>
    <t>PrimeFlow4</t>
  </si>
  <si>
    <t>Inflammatory bowel disease GWAS summary statistics obtained from GWAS Catalog, PMID 28067908</t>
  </si>
  <si>
    <t>Summary statistics available upon request to Ortiz-Fernandez et al, 2021</t>
  </si>
  <si>
    <t>Allele-specific ATAC-seq data obtained from EGA: EGAS00001006233</t>
  </si>
  <si>
    <t>SNP</t>
  </si>
  <si>
    <t>rs4817986</t>
  </si>
  <si>
    <t>rs2836878</t>
  </si>
  <si>
    <t>rs4817987</t>
  </si>
  <si>
    <t>rs2836881</t>
  </si>
  <si>
    <t>rs9808651</t>
  </si>
  <si>
    <t>rs2836882</t>
  </si>
  <si>
    <t>rs2836883</t>
  </si>
  <si>
    <t>Posterior probability</t>
  </si>
  <si>
    <t>Data available on EGA: EGAD00001011351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</si>
</sst>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2" fillId="2" borderId="0" xfId="0" applyFont="1" applyFill="1"/>
    <xf numFmtId="2" fontId="1" fillId="0" borderId="0" xfId="0" applyNumberFormat="1" applyFont="1"/>
    <xf numFmtId="2" fontId="4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C185-D935-1F4B-8D37-C43EC44832FC}">
  <dimension ref="A1:C8"/>
  <sheetViews>
    <sheetView workbookViewId="0">
      <selection activeCell="A2" sqref="A2"/>
    </sheetView>
  </sheetViews>
  <sheetFormatPr baseColWidth="10" defaultRowHeight="14" x14ac:dyDescent="0.15"/>
  <cols>
    <col min="1" max="1" width="25.6640625" style="2" bestFit="1" customWidth="1"/>
    <col min="2" max="2" width="9.1640625" style="2" bestFit="1" customWidth="1"/>
    <col min="3" max="3" width="17.33203125" style="2" bestFit="1" customWidth="1"/>
    <col min="4" max="6" width="10.83203125" style="2"/>
    <col min="7" max="7" width="20" style="2" bestFit="1" customWidth="1"/>
    <col min="8" max="16384" width="10.83203125" style="2"/>
  </cols>
  <sheetData>
    <row r="1" spans="1:3" s="1" customFormat="1" x14ac:dyDescent="0.15">
      <c r="A1" s="1" t="s">
        <v>27</v>
      </c>
      <c r="B1" s="1" t="s">
        <v>34</v>
      </c>
      <c r="C1" s="1" t="s">
        <v>33</v>
      </c>
    </row>
    <row r="2" spans="1:3" x14ac:dyDescent="0.15">
      <c r="A2" s="2" t="s">
        <v>28</v>
      </c>
      <c r="B2" s="2">
        <v>28067908</v>
      </c>
      <c r="C2" s="2" t="s">
        <v>35</v>
      </c>
    </row>
    <row r="3" spans="1:3" x14ac:dyDescent="0.15">
      <c r="A3" s="2" t="s">
        <v>30</v>
      </c>
      <c r="B3" s="2">
        <v>23749187</v>
      </c>
      <c r="C3" s="2" t="s">
        <v>35</v>
      </c>
    </row>
    <row r="4" spans="1:3" x14ac:dyDescent="0.15">
      <c r="A4" s="2" t="s">
        <v>29</v>
      </c>
      <c r="B4" s="2">
        <v>27992413</v>
      </c>
      <c r="C4" s="2" t="s">
        <v>35</v>
      </c>
    </row>
    <row r="5" spans="1:3" x14ac:dyDescent="0.15">
      <c r="A5" s="2" t="s">
        <v>26</v>
      </c>
      <c r="B5" s="2">
        <v>33308445</v>
      </c>
      <c r="C5" s="2" t="s">
        <v>84</v>
      </c>
    </row>
    <row r="8" spans="1:3" x14ac:dyDescent="0.15">
      <c r="A8" s="2" t="s">
        <v>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A845-ACF6-714A-AB5B-208AFE165C08}">
  <dimension ref="A1:A3"/>
  <sheetViews>
    <sheetView tabSelected="1" workbookViewId="0">
      <selection activeCell="A2" sqref="A2"/>
    </sheetView>
  </sheetViews>
  <sheetFormatPr baseColWidth="10" defaultRowHeight="14" x14ac:dyDescent="0.15"/>
  <cols>
    <col min="1" max="1" width="21.6640625" style="2" bestFit="1" customWidth="1"/>
    <col min="2" max="16384" width="10.83203125" style="2"/>
  </cols>
  <sheetData>
    <row r="1" spans="1:1" s="1" customFormat="1" x14ac:dyDescent="0.15">
      <c r="A1" s="1" t="s">
        <v>22</v>
      </c>
    </row>
    <row r="2" spans="1:1" x14ac:dyDescent="0.15">
      <c r="A2" s="2" t="s">
        <v>95</v>
      </c>
    </row>
    <row r="3" spans="1:1" x14ac:dyDescent="0.15">
      <c r="A3" s="2" t="s">
        <v>23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FA2AA-DA60-CE4C-A644-7D8268CE1F6E}">
  <dimension ref="A1:B3"/>
  <sheetViews>
    <sheetView workbookViewId="0">
      <selection activeCell="A2" sqref="A2"/>
    </sheetView>
  </sheetViews>
  <sheetFormatPr baseColWidth="10" defaultRowHeight="14" x14ac:dyDescent="0.15"/>
  <cols>
    <col min="1" max="1" width="30.5" style="2" bestFit="1" customWidth="1"/>
    <col min="2" max="16384" width="10.83203125" style="2"/>
  </cols>
  <sheetData>
    <row r="1" spans="1:2" x14ac:dyDescent="0.15">
      <c r="A1" s="1" t="s">
        <v>32</v>
      </c>
      <c r="B1" s="1"/>
    </row>
    <row r="2" spans="1:2" x14ac:dyDescent="0.15">
      <c r="A2" s="2" t="s">
        <v>31</v>
      </c>
    </row>
    <row r="3" spans="1:2" x14ac:dyDescent="0.15">
      <c r="A3" s="2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FB7E0-A09B-D445-9A77-2C9208CF2D8B}">
  <dimension ref="A1:G14"/>
  <sheetViews>
    <sheetView workbookViewId="0">
      <selection activeCell="A5" sqref="A5"/>
    </sheetView>
  </sheetViews>
  <sheetFormatPr baseColWidth="10" defaultRowHeight="14" x14ac:dyDescent="0.15"/>
  <cols>
    <col min="1" max="1" width="30.5" style="2" bestFit="1" customWidth="1"/>
    <col min="2" max="16384" width="10.83203125" style="2"/>
  </cols>
  <sheetData>
    <row r="1" spans="1:7" x14ac:dyDescent="0.15">
      <c r="A1" s="1" t="s">
        <v>1</v>
      </c>
      <c r="B1" s="1" t="s">
        <v>2</v>
      </c>
    </row>
    <row r="2" spans="1:7" x14ac:dyDescent="0.15">
      <c r="A2" s="2" t="s">
        <v>0</v>
      </c>
      <c r="B2" s="2" t="s">
        <v>3</v>
      </c>
    </row>
    <row r="3" spans="1:7" x14ac:dyDescent="0.15">
      <c r="A3" s="2" t="s">
        <v>36</v>
      </c>
      <c r="B3" s="2" t="s">
        <v>37</v>
      </c>
    </row>
    <row r="4" spans="1:7" x14ac:dyDescent="0.15">
      <c r="A4" s="2" t="s">
        <v>79</v>
      </c>
      <c r="B4" s="2" t="s">
        <v>80</v>
      </c>
    </row>
    <row r="5" spans="1:7" x14ac:dyDescent="0.15">
      <c r="A5" s="2" t="s">
        <v>38</v>
      </c>
    </row>
    <row r="14" spans="1:7" x14ac:dyDescent="0.15">
      <c r="G14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5E63D-6B02-0045-9E54-436D232C8610}">
  <dimension ref="A1:F67"/>
  <sheetViews>
    <sheetView workbookViewId="0">
      <selection activeCell="A68" sqref="A68"/>
    </sheetView>
  </sheetViews>
  <sheetFormatPr baseColWidth="10" defaultRowHeight="14" x14ac:dyDescent="0.15"/>
  <cols>
    <col min="1" max="1" width="11.33203125" style="2" customWidth="1"/>
    <col min="2" max="2" width="7.6640625" style="2" bestFit="1" customWidth="1"/>
    <col min="3" max="3" width="4.5" style="2" bestFit="1" customWidth="1"/>
    <col min="4" max="4" width="9.1640625" style="2" bestFit="1" customWidth="1"/>
    <col min="5" max="5" width="13.33203125" style="2" bestFit="1" customWidth="1"/>
    <col min="6" max="6" width="9.6640625" style="3" bestFit="1" customWidth="1"/>
    <col min="7" max="7" width="22.1640625" style="2" bestFit="1" customWidth="1"/>
    <col min="8" max="8" width="16.83203125" style="2" bestFit="1" customWidth="1"/>
    <col min="9" max="9" width="20.6640625" style="2" bestFit="1" customWidth="1"/>
    <col min="10" max="10" width="11.6640625" style="2" bestFit="1" customWidth="1"/>
    <col min="11" max="11" width="16.5" style="2" bestFit="1" customWidth="1"/>
    <col min="12" max="12" width="20.33203125" style="2" bestFit="1" customWidth="1"/>
    <col min="13" max="16384" width="10.83203125" style="2"/>
  </cols>
  <sheetData>
    <row r="1" spans="1:6" s="1" customFormat="1" x14ac:dyDescent="0.15">
      <c r="A1" s="1" t="s">
        <v>4</v>
      </c>
      <c r="B1" s="1" t="s">
        <v>13</v>
      </c>
      <c r="C1" s="1" t="s">
        <v>39</v>
      </c>
      <c r="D1" s="1" t="s">
        <v>17</v>
      </c>
      <c r="E1" s="1" t="s">
        <v>18</v>
      </c>
      <c r="F1" s="5" t="s">
        <v>41</v>
      </c>
    </row>
    <row r="2" spans="1:6" x14ac:dyDescent="0.15">
      <c r="A2" s="2" t="s">
        <v>20</v>
      </c>
      <c r="B2" s="2" t="s">
        <v>14</v>
      </c>
      <c r="C2" s="2">
        <v>0</v>
      </c>
      <c r="D2" s="2">
        <v>625</v>
      </c>
      <c r="E2" s="8" t="s">
        <v>81</v>
      </c>
      <c r="F2" s="3">
        <v>0</v>
      </c>
    </row>
    <row r="3" spans="1:6" x14ac:dyDescent="0.15">
      <c r="A3" s="2" t="s">
        <v>20</v>
      </c>
      <c r="B3" s="2" t="s">
        <v>15</v>
      </c>
      <c r="C3" s="2">
        <v>0</v>
      </c>
      <c r="D3" s="2">
        <v>553</v>
      </c>
      <c r="E3" s="8" t="s">
        <v>81</v>
      </c>
      <c r="F3" s="3">
        <v>0</v>
      </c>
    </row>
    <row r="4" spans="1:6" x14ac:dyDescent="0.15">
      <c r="A4" s="2" t="s">
        <v>20</v>
      </c>
      <c r="B4" s="2" t="s">
        <v>16</v>
      </c>
      <c r="C4" s="2">
        <v>0</v>
      </c>
      <c r="D4" s="2">
        <v>881</v>
      </c>
      <c r="E4" s="8" t="s">
        <v>81</v>
      </c>
      <c r="F4" s="3">
        <v>0</v>
      </c>
    </row>
    <row r="5" spans="1:6" x14ac:dyDescent="0.15">
      <c r="A5" s="2" t="s">
        <v>19</v>
      </c>
      <c r="B5" s="2" t="s">
        <v>14</v>
      </c>
      <c r="C5" s="2">
        <v>0</v>
      </c>
      <c r="D5" s="2">
        <v>513</v>
      </c>
      <c r="E5" s="8" t="s">
        <v>81</v>
      </c>
      <c r="F5" s="3">
        <v>0</v>
      </c>
    </row>
    <row r="6" spans="1:6" x14ac:dyDescent="0.15">
      <c r="A6" s="2" t="s">
        <v>19</v>
      </c>
      <c r="B6" s="2" t="s">
        <v>15</v>
      </c>
      <c r="C6" s="2">
        <v>0</v>
      </c>
      <c r="D6" s="2">
        <v>515</v>
      </c>
      <c r="E6" s="8" t="s">
        <v>81</v>
      </c>
      <c r="F6" s="3">
        <v>0</v>
      </c>
    </row>
    <row r="7" spans="1:6" x14ac:dyDescent="0.15">
      <c r="A7" s="2" t="s">
        <v>19</v>
      </c>
      <c r="B7" s="2" t="s">
        <v>16</v>
      </c>
      <c r="C7" s="2">
        <v>0</v>
      </c>
      <c r="D7" s="2">
        <v>702</v>
      </c>
      <c r="E7" s="8" t="s">
        <v>81</v>
      </c>
      <c r="F7" s="3">
        <v>0</v>
      </c>
    </row>
    <row r="8" spans="1:6" x14ac:dyDescent="0.15">
      <c r="A8" s="2" t="s">
        <v>21</v>
      </c>
      <c r="B8" s="2" t="s">
        <v>14</v>
      </c>
      <c r="C8" s="2">
        <v>0</v>
      </c>
      <c r="D8" s="2">
        <v>598</v>
      </c>
      <c r="E8" s="8" t="s">
        <v>81</v>
      </c>
      <c r="F8" s="3">
        <v>0</v>
      </c>
    </row>
    <row r="9" spans="1:6" x14ac:dyDescent="0.15">
      <c r="A9" s="2" t="s">
        <v>21</v>
      </c>
      <c r="B9" s="2" t="s">
        <v>15</v>
      </c>
      <c r="C9" s="2">
        <v>0</v>
      </c>
      <c r="D9" s="2">
        <v>524</v>
      </c>
      <c r="E9" s="8" t="s">
        <v>81</v>
      </c>
      <c r="F9" s="3">
        <v>0</v>
      </c>
    </row>
    <row r="10" spans="1:6" x14ac:dyDescent="0.15">
      <c r="A10" s="2" t="s">
        <v>21</v>
      </c>
      <c r="B10" s="2" t="s">
        <v>16</v>
      </c>
      <c r="C10" s="2">
        <v>0</v>
      </c>
      <c r="D10" s="2">
        <v>862</v>
      </c>
      <c r="E10" s="8" t="s">
        <v>81</v>
      </c>
      <c r="F10" s="3">
        <v>0</v>
      </c>
    </row>
    <row r="11" spans="1:6" x14ac:dyDescent="0.15">
      <c r="A11" s="2" t="s">
        <v>82</v>
      </c>
      <c r="B11" s="2" t="s">
        <v>14</v>
      </c>
      <c r="C11" s="2">
        <v>0</v>
      </c>
      <c r="D11" s="2">
        <v>518</v>
      </c>
      <c r="E11" s="8" t="s">
        <v>81</v>
      </c>
      <c r="F11" s="3">
        <v>0</v>
      </c>
    </row>
    <row r="12" spans="1:6" x14ac:dyDescent="0.15">
      <c r="A12" s="2" t="s">
        <v>82</v>
      </c>
      <c r="B12" s="2" t="s">
        <v>15</v>
      </c>
      <c r="C12" s="2">
        <v>0</v>
      </c>
      <c r="D12" s="2">
        <v>890</v>
      </c>
      <c r="E12" s="8" t="s">
        <v>81</v>
      </c>
      <c r="F12" s="3">
        <v>0</v>
      </c>
    </row>
    <row r="13" spans="1:6" x14ac:dyDescent="0.15">
      <c r="A13" s="2" t="s">
        <v>82</v>
      </c>
      <c r="B13" s="2" t="s">
        <v>16</v>
      </c>
      <c r="C13" s="2">
        <v>0</v>
      </c>
      <c r="D13" s="2">
        <v>820</v>
      </c>
      <c r="E13" s="8" t="s">
        <v>81</v>
      </c>
      <c r="F13" s="3">
        <v>0</v>
      </c>
    </row>
    <row r="14" spans="1:6" x14ac:dyDescent="0.15">
      <c r="A14" s="2" t="s">
        <v>20</v>
      </c>
      <c r="B14" s="2" t="s">
        <v>14</v>
      </c>
      <c r="C14" s="2">
        <v>3</v>
      </c>
      <c r="D14" s="2">
        <v>959</v>
      </c>
      <c r="E14" s="2">
        <v>676</v>
      </c>
      <c r="F14" s="3">
        <f>LOG(E14/D14, 2)</f>
        <v>-0.50450756873594649</v>
      </c>
    </row>
    <row r="15" spans="1:6" x14ac:dyDescent="0.15">
      <c r="A15" s="2" t="s">
        <v>20</v>
      </c>
      <c r="B15" s="2" t="s">
        <v>15</v>
      </c>
      <c r="C15" s="2">
        <v>3</v>
      </c>
      <c r="D15" s="2">
        <v>1317</v>
      </c>
      <c r="E15" s="2">
        <v>1367</v>
      </c>
      <c r="F15" s="3">
        <f t="shared" ref="F15:F37" si="0">LOG(E15/D15, 2)</f>
        <v>5.3757897349545697E-2</v>
      </c>
    </row>
    <row r="16" spans="1:6" x14ac:dyDescent="0.15">
      <c r="A16" s="2" t="s">
        <v>20</v>
      </c>
      <c r="B16" s="2" t="s">
        <v>16</v>
      </c>
      <c r="C16" s="2">
        <v>3</v>
      </c>
      <c r="D16" s="2">
        <v>1338</v>
      </c>
      <c r="E16" s="2">
        <v>1435</v>
      </c>
      <c r="F16" s="3">
        <f t="shared" si="0"/>
        <v>0.10097262092158926</v>
      </c>
    </row>
    <row r="17" spans="1:6" x14ac:dyDescent="0.15">
      <c r="A17" s="2" t="s">
        <v>20</v>
      </c>
      <c r="B17" s="2" t="s">
        <v>14</v>
      </c>
      <c r="C17" s="2">
        <v>4</v>
      </c>
      <c r="D17" s="2">
        <v>2626</v>
      </c>
      <c r="E17" s="2">
        <v>2282</v>
      </c>
      <c r="F17" s="3">
        <f t="shared" si="0"/>
        <v>-0.20256812460420526</v>
      </c>
    </row>
    <row r="18" spans="1:6" x14ac:dyDescent="0.15">
      <c r="A18" s="2" t="s">
        <v>20</v>
      </c>
      <c r="B18" s="2" t="s">
        <v>15</v>
      </c>
      <c r="C18" s="2">
        <v>4</v>
      </c>
      <c r="D18" s="2">
        <v>2539</v>
      </c>
      <c r="E18" s="2">
        <v>2688</v>
      </c>
      <c r="F18" s="3">
        <f t="shared" si="0"/>
        <v>8.2272743131254503E-2</v>
      </c>
    </row>
    <row r="19" spans="1:6" x14ac:dyDescent="0.15">
      <c r="A19" s="2" t="s">
        <v>20</v>
      </c>
      <c r="B19" s="2" t="s">
        <v>16</v>
      </c>
      <c r="C19" s="2">
        <v>4</v>
      </c>
      <c r="D19" s="2">
        <v>3268</v>
      </c>
      <c r="E19" s="2">
        <v>3025</v>
      </c>
      <c r="F19" s="3">
        <f t="shared" si="0"/>
        <v>-0.11147284109636417</v>
      </c>
    </row>
    <row r="20" spans="1:6" x14ac:dyDescent="0.15">
      <c r="A20" s="2" t="s">
        <v>20</v>
      </c>
      <c r="B20" s="2" t="s">
        <v>14</v>
      </c>
      <c r="C20" s="2">
        <v>5</v>
      </c>
      <c r="D20" s="2">
        <v>1092</v>
      </c>
      <c r="E20" s="2">
        <v>999</v>
      </c>
      <c r="F20" s="3">
        <f t="shared" si="0"/>
        <v>-0.12841627312743417</v>
      </c>
    </row>
    <row r="21" spans="1:6" x14ac:dyDescent="0.15">
      <c r="A21" s="2" t="s">
        <v>20</v>
      </c>
      <c r="B21" s="2" t="s">
        <v>15</v>
      </c>
      <c r="C21" s="2">
        <v>5</v>
      </c>
      <c r="D21" s="2">
        <v>1859</v>
      </c>
      <c r="E21" s="2">
        <v>1952</v>
      </c>
      <c r="F21" s="3">
        <f t="shared" si="0"/>
        <v>7.0426282643404794E-2</v>
      </c>
    </row>
    <row r="22" spans="1:6" x14ac:dyDescent="0.15">
      <c r="A22" s="2" t="s">
        <v>20</v>
      </c>
      <c r="B22" s="2" t="s">
        <v>16</v>
      </c>
      <c r="C22" s="2">
        <v>5</v>
      </c>
      <c r="D22" s="2">
        <v>3025</v>
      </c>
      <c r="E22" s="2">
        <v>3247</v>
      </c>
      <c r="F22" s="3">
        <f t="shared" si="0"/>
        <v>0.10217224223676896</v>
      </c>
    </row>
    <row r="23" spans="1:6" x14ac:dyDescent="0.15">
      <c r="A23" s="2" t="s">
        <v>20</v>
      </c>
      <c r="B23" s="2" t="s">
        <v>14</v>
      </c>
      <c r="C23" s="2">
        <v>6</v>
      </c>
      <c r="D23" s="2">
        <v>1241</v>
      </c>
      <c r="E23" s="2">
        <v>1067</v>
      </c>
      <c r="F23" s="3">
        <f t="shared" si="0"/>
        <v>-0.21794293930593173</v>
      </c>
    </row>
    <row r="24" spans="1:6" x14ac:dyDescent="0.15">
      <c r="A24" s="2" t="s">
        <v>20</v>
      </c>
      <c r="B24" s="2" t="s">
        <v>15</v>
      </c>
      <c r="C24" s="2">
        <v>6</v>
      </c>
      <c r="D24" s="2">
        <v>2796</v>
      </c>
      <c r="E24" s="2">
        <v>2266</v>
      </c>
      <c r="F24" s="3">
        <f t="shared" si="0"/>
        <v>-0.30321649955492086</v>
      </c>
    </row>
    <row r="25" spans="1:6" x14ac:dyDescent="0.15">
      <c r="A25" s="2" t="s">
        <v>20</v>
      </c>
      <c r="B25" s="2" t="s">
        <v>16</v>
      </c>
      <c r="C25" s="2">
        <v>6</v>
      </c>
      <c r="D25" s="2">
        <v>2073</v>
      </c>
      <c r="E25" s="2">
        <v>1778</v>
      </c>
      <c r="F25" s="3">
        <f t="shared" si="0"/>
        <v>-0.22146479227964469</v>
      </c>
    </row>
    <row r="26" spans="1:6" x14ac:dyDescent="0.15">
      <c r="A26" s="2" t="s">
        <v>19</v>
      </c>
      <c r="B26" s="2" t="s">
        <v>14</v>
      </c>
      <c r="C26" s="2">
        <v>3</v>
      </c>
      <c r="D26" s="2">
        <v>806</v>
      </c>
      <c r="E26" s="2">
        <v>706</v>
      </c>
      <c r="F26" s="3">
        <f t="shared" si="0"/>
        <v>-0.19111165525678703</v>
      </c>
    </row>
    <row r="27" spans="1:6" x14ac:dyDescent="0.15">
      <c r="A27" s="2" t="s">
        <v>19</v>
      </c>
      <c r="B27" s="2" t="s">
        <v>15</v>
      </c>
      <c r="C27" s="2">
        <v>3</v>
      </c>
      <c r="D27" s="2">
        <v>1350</v>
      </c>
      <c r="E27" s="2">
        <v>1413</v>
      </c>
      <c r="F27" s="3">
        <f t="shared" si="0"/>
        <v>6.5802058395746085E-2</v>
      </c>
    </row>
    <row r="28" spans="1:6" x14ac:dyDescent="0.15">
      <c r="A28" s="2" t="s">
        <v>19</v>
      </c>
      <c r="B28" s="2" t="s">
        <v>16</v>
      </c>
      <c r="C28" s="2">
        <v>3</v>
      </c>
      <c r="D28" s="2">
        <v>1504</v>
      </c>
      <c r="E28" s="2">
        <v>1364</v>
      </c>
      <c r="F28" s="3">
        <f t="shared" si="0"/>
        <v>-0.14096092265346494</v>
      </c>
    </row>
    <row r="29" spans="1:6" x14ac:dyDescent="0.15">
      <c r="A29" s="2" t="s">
        <v>19</v>
      </c>
      <c r="B29" s="2" t="s">
        <v>14</v>
      </c>
      <c r="C29" s="2">
        <v>4</v>
      </c>
      <c r="D29" s="2">
        <v>2953</v>
      </c>
      <c r="E29" s="2">
        <v>2432</v>
      </c>
      <c r="F29" s="3">
        <f t="shared" si="0"/>
        <v>-0.28003812769036879</v>
      </c>
    </row>
    <row r="30" spans="1:6" x14ac:dyDescent="0.15">
      <c r="A30" s="2" t="s">
        <v>19</v>
      </c>
      <c r="B30" s="2" t="s">
        <v>15</v>
      </c>
      <c r="C30" s="2">
        <v>4</v>
      </c>
      <c r="D30" s="2">
        <v>3099</v>
      </c>
      <c r="E30" s="2">
        <v>3179</v>
      </c>
      <c r="F30" s="3">
        <f t="shared" si="0"/>
        <v>3.6770261551760282E-2</v>
      </c>
    </row>
    <row r="31" spans="1:6" x14ac:dyDescent="0.15">
      <c r="A31" s="2" t="s">
        <v>19</v>
      </c>
      <c r="B31" s="2" t="s">
        <v>16</v>
      </c>
      <c r="C31" s="2">
        <v>4</v>
      </c>
      <c r="D31" s="2">
        <v>3228</v>
      </c>
      <c r="E31" s="2">
        <v>3153</v>
      </c>
      <c r="F31" s="3">
        <f t="shared" si="0"/>
        <v>-3.3915408594445806E-2</v>
      </c>
    </row>
    <row r="32" spans="1:6" x14ac:dyDescent="0.15">
      <c r="A32" s="2" t="s">
        <v>19</v>
      </c>
      <c r="B32" s="2" t="s">
        <v>14</v>
      </c>
      <c r="C32" s="2">
        <v>5</v>
      </c>
      <c r="D32" s="2">
        <v>2001</v>
      </c>
      <c r="E32" s="2">
        <v>1515</v>
      </c>
      <c r="F32" s="3">
        <f t="shared" si="0"/>
        <v>-0.40140337354542793</v>
      </c>
    </row>
    <row r="33" spans="1:6" x14ac:dyDescent="0.15">
      <c r="A33" s="2" t="s">
        <v>19</v>
      </c>
      <c r="B33" s="2" t="s">
        <v>15</v>
      </c>
      <c r="C33" s="2">
        <v>5</v>
      </c>
      <c r="D33" s="2">
        <v>2553</v>
      </c>
      <c r="E33" s="2">
        <v>2205</v>
      </c>
      <c r="F33" s="3">
        <f t="shared" si="0"/>
        <v>-0.21141488196223593</v>
      </c>
    </row>
    <row r="34" spans="1:6" x14ac:dyDescent="0.15">
      <c r="A34" s="2" t="s">
        <v>19</v>
      </c>
      <c r="B34" s="2" t="s">
        <v>16</v>
      </c>
      <c r="C34" s="2">
        <v>5</v>
      </c>
      <c r="D34" s="2">
        <v>2831</v>
      </c>
      <c r="E34" s="2">
        <v>2916</v>
      </c>
      <c r="F34" s="3">
        <f t="shared" si="0"/>
        <v>4.2678970421189892E-2</v>
      </c>
    </row>
    <row r="35" spans="1:6" x14ac:dyDescent="0.15">
      <c r="A35" s="2" t="s">
        <v>19</v>
      </c>
      <c r="B35" s="2" t="s">
        <v>14</v>
      </c>
      <c r="C35" s="2">
        <v>6</v>
      </c>
      <c r="D35" s="2">
        <v>1905</v>
      </c>
      <c r="E35" s="2">
        <v>1707</v>
      </c>
      <c r="F35" s="3">
        <f t="shared" si="0"/>
        <v>-0.15832793935294626</v>
      </c>
    </row>
    <row r="36" spans="1:6" x14ac:dyDescent="0.15">
      <c r="A36" s="2" t="s">
        <v>19</v>
      </c>
      <c r="B36" s="2" t="s">
        <v>15</v>
      </c>
      <c r="C36" s="2">
        <v>6</v>
      </c>
      <c r="D36" s="2">
        <v>3882</v>
      </c>
      <c r="E36" s="2">
        <v>4215</v>
      </c>
      <c r="F36" s="3">
        <f t="shared" si="0"/>
        <v>0.11873251311578079</v>
      </c>
    </row>
    <row r="37" spans="1:6" x14ac:dyDescent="0.15">
      <c r="A37" s="2" t="s">
        <v>19</v>
      </c>
      <c r="B37" s="2" t="s">
        <v>16</v>
      </c>
      <c r="C37" s="2">
        <v>6</v>
      </c>
      <c r="D37" s="2">
        <v>4054</v>
      </c>
      <c r="E37" s="2">
        <v>4086</v>
      </c>
      <c r="F37" s="3">
        <f t="shared" si="0"/>
        <v>1.1343115266328521E-2</v>
      </c>
    </row>
    <row r="38" spans="1:6" x14ac:dyDescent="0.15">
      <c r="A38" s="2" t="s">
        <v>21</v>
      </c>
      <c r="B38" s="2" t="s">
        <v>14</v>
      </c>
      <c r="C38" s="2">
        <v>3</v>
      </c>
      <c r="D38" s="2">
        <v>787</v>
      </c>
      <c r="E38" s="2">
        <v>478</v>
      </c>
      <c r="F38" s="3">
        <f t="shared" ref="F38:F61" si="1">LOG(E38/D38, 2)</f>
        <v>-0.71935301752673775</v>
      </c>
    </row>
    <row r="39" spans="1:6" x14ac:dyDescent="0.15">
      <c r="A39" s="2" t="s">
        <v>21</v>
      </c>
      <c r="B39" s="2" t="s">
        <v>15</v>
      </c>
      <c r="C39" s="2">
        <v>3</v>
      </c>
      <c r="D39" s="2">
        <v>1508</v>
      </c>
      <c r="E39" s="2">
        <v>1050</v>
      </c>
      <c r="F39" s="3">
        <f t="shared" si="1"/>
        <v>-0.52224710071517932</v>
      </c>
    </row>
    <row r="40" spans="1:6" x14ac:dyDescent="0.15">
      <c r="A40" s="2" t="s">
        <v>21</v>
      </c>
      <c r="B40" s="2" t="s">
        <v>16</v>
      </c>
      <c r="C40" s="2">
        <v>3</v>
      </c>
      <c r="D40" s="2">
        <v>2509</v>
      </c>
      <c r="E40" s="2">
        <v>1514</v>
      </c>
      <c r="F40" s="3">
        <f t="shared" si="1"/>
        <v>-0.72874726542344082</v>
      </c>
    </row>
    <row r="41" spans="1:6" x14ac:dyDescent="0.15">
      <c r="A41" s="2" t="s">
        <v>21</v>
      </c>
      <c r="B41" s="2" t="s">
        <v>14</v>
      </c>
      <c r="C41" s="2">
        <v>4</v>
      </c>
      <c r="D41" s="2">
        <v>1784</v>
      </c>
      <c r="E41" s="2">
        <v>1428</v>
      </c>
      <c r="F41" s="3">
        <f t="shared" si="1"/>
        <v>-0.32111963589120507</v>
      </c>
    </row>
    <row r="42" spans="1:6" x14ac:dyDescent="0.15">
      <c r="A42" s="2" t="s">
        <v>21</v>
      </c>
      <c r="B42" s="2" t="s">
        <v>15</v>
      </c>
      <c r="C42" s="2">
        <v>4</v>
      </c>
      <c r="D42" s="2">
        <v>1896</v>
      </c>
      <c r="E42" s="2">
        <v>1439</v>
      </c>
      <c r="F42" s="3">
        <f t="shared" si="1"/>
        <v>-0.3978923721579613</v>
      </c>
    </row>
    <row r="43" spans="1:6" x14ac:dyDescent="0.15">
      <c r="A43" s="2" t="s">
        <v>21</v>
      </c>
      <c r="B43" s="2" t="s">
        <v>16</v>
      </c>
      <c r="C43" s="2">
        <v>4</v>
      </c>
      <c r="D43" s="2">
        <v>1549</v>
      </c>
      <c r="E43" s="2">
        <v>1915</v>
      </c>
      <c r="F43" s="3">
        <f t="shared" si="1"/>
        <v>0.30600724802275098</v>
      </c>
    </row>
    <row r="44" spans="1:6" x14ac:dyDescent="0.15">
      <c r="A44" s="2" t="s">
        <v>21</v>
      </c>
      <c r="B44" s="2" t="s">
        <v>14</v>
      </c>
      <c r="C44" s="2">
        <v>5</v>
      </c>
      <c r="D44" s="2">
        <v>1446</v>
      </c>
      <c r="E44" s="2">
        <v>781</v>
      </c>
      <c r="F44" s="3">
        <f t="shared" si="1"/>
        <v>-0.88867309880913858</v>
      </c>
    </row>
    <row r="45" spans="1:6" x14ac:dyDescent="0.15">
      <c r="A45" s="2" t="s">
        <v>21</v>
      </c>
      <c r="B45" s="2" t="s">
        <v>15</v>
      </c>
      <c r="C45" s="2">
        <v>5</v>
      </c>
      <c r="D45" s="2">
        <v>2234</v>
      </c>
      <c r="E45" s="2">
        <v>3676</v>
      </c>
      <c r="F45" s="3">
        <f t="shared" si="1"/>
        <v>0.71850758080571964</v>
      </c>
    </row>
    <row r="46" spans="1:6" x14ac:dyDescent="0.15">
      <c r="A46" s="2" t="s">
        <v>21</v>
      </c>
      <c r="B46" s="2" t="s">
        <v>16</v>
      </c>
      <c r="C46" s="2">
        <v>5</v>
      </c>
      <c r="D46" s="2">
        <v>2635</v>
      </c>
      <c r="E46" s="2">
        <v>2678</v>
      </c>
      <c r="F46" s="3">
        <f t="shared" si="1"/>
        <v>2.3352998799733626E-2</v>
      </c>
    </row>
    <row r="47" spans="1:6" x14ac:dyDescent="0.15">
      <c r="A47" s="2" t="s">
        <v>21</v>
      </c>
      <c r="B47" s="2" t="s">
        <v>14</v>
      </c>
      <c r="C47" s="2">
        <v>6</v>
      </c>
      <c r="D47" s="2">
        <v>810</v>
      </c>
      <c r="E47" s="2">
        <v>602</v>
      </c>
      <c r="F47" s="3">
        <f t="shared" si="1"/>
        <v>-0.42815842101228496</v>
      </c>
    </row>
    <row r="48" spans="1:6" x14ac:dyDescent="0.15">
      <c r="A48" s="2" t="s">
        <v>21</v>
      </c>
      <c r="B48" s="2" t="s">
        <v>15</v>
      </c>
      <c r="C48" s="2">
        <v>6</v>
      </c>
      <c r="D48" s="2">
        <v>2533</v>
      </c>
      <c r="E48" s="2">
        <v>3023</v>
      </c>
      <c r="F48" s="3">
        <f t="shared" si="1"/>
        <v>0.25513390191520635</v>
      </c>
    </row>
    <row r="49" spans="1:6" x14ac:dyDescent="0.15">
      <c r="A49" s="2" t="s">
        <v>21</v>
      </c>
      <c r="B49" s="2" t="s">
        <v>16</v>
      </c>
      <c r="C49" s="2">
        <v>6</v>
      </c>
      <c r="D49" s="2">
        <v>1807</v>
      </c>
      <c r="E49" s="2">
        <v>1589</v>
      </c>
      <c r="F49" s="3">
        <f t="shared" si="1"/>
        <v>-0.18547738151608043</v>
      </c>
    </row>
    <row r="50" spans="1:6" x14ac:dyDescent="0.15">
      <c r="A50" s="2" t="s">
        <v>82</v>
      </c>
      <c r="B50" s="2" t="s">
        <v>14</v>
      </c>
      <c r="C50" s="2">
        <v>3</v>
      </c>
      <c r="D50" s="2">
        <v>554</v>
      </c>
      <c r="E50" s="2">
        <v>721</v>
      </c>
      <c r="F50" s="3">
        <f t="shared" si="1"/>
        <v>0.38011328319163423</v>
      </c>
    </row>
    <row r="51" spans="1:6" x14ac:dyDescent="0.15">
      <c r="A51" s="2" t="s">
        <v>82</v>
      </c>
      <c r="B51" s="2" t="s">
        <v>15</v>
      </c>
      <c r="C51" s="2">
        <v>3</v>
      </c>
      <c r="D51" s="2">
        <v>1348</v>
      </c>
      <c r="E51" s="2">
        <v>1792</v>
      </c>
      <c r="F51" s="3">
        <f t="shared" si="1"/>
        <v>0.41075014087574557</v>
      </c>
    </row>
    <row r="52" spans="1:6" x14ac:dyDescent="0.15">
      <c r="A52" s="2" t="s">
        <v>82</v>
      </c>
      <c r="B52" s="2" t="s">
        <v>16</v>
      </c>
      <c r="C52" s="2">
        <v>3</v>
      </c>
      <c r="D52" s="2">
        <v>1982</v>
      </c>
      <c r="E52" s="2">
        <v>2671</v>
      </c>
      <c r="F52" s="3">
        <f t="shared" si="1"/>
        <v>0.43042301344862183</v>
      </c>
    </row>
    <row r="53" spans="1:6" x14ac:dyDescent="0.15">
      <c r="A53" s="2" t="s">
        <v>82</v>
      </c>
      <c r="B53" s="2" t="s">
        <v>14</v>
      </c>
      <c r="C53" s="2">
        <v>4</v>
      </c>
      <c r="D53" s="2">
        <v>1922</v>
      </c>
      <c r="E53" s="2">
        <v>1769</v>
      </c>
      <c r="F53" s="3">
        <f t="shared" si="1"/>
        <v>-0.119674288083292</v>
      </c>
    </row>
    <row r="54" spans="1:6" x14ac:dyDescent="0.15">
      <c r="A54" s="2" t="s">
        <v>82</v>
      </c>
      <c r="B54" s="2" t="s">
        <v>15</v>
      </c>
      <c r="C54" s="2">
        <v>4</v>
      </c>
      <c r="D54" s="2">
        <v>2616</v>
      </c>
      <c r="E54" s="2">
        <v>2677</v>
      </c>
      <c r="F54" s="3">
        <f t="shared" si="1"/>
        <v>3.3254598142695171E-2</v>
      </c>
    </row>
    <row r="55" spans="1:6" x14ac:dyDescent="0.15">
      <c r="A55" s="2" t="s">
        <v>82</v>
      </c>
      <c r="B55" s="2" t="s">
        <v>16</v>
      </c>
      <c r="C55" s="2">
        <v>4</v>
      </c>
      <c r="D55" s="2">
        <v>3457</v>
      </c>
      <c r="E55" s="2">
        <v>2749</v>
      </c>
      <c r="F55" s="3">
        <f t="shared" si="1"/>
        <v>-0.33061369674944546</v>
      </c>
    </row>
    <row r="56" spans="1:6" x14ac:dyDescent="0.15">
      <c r="A56" s="2" t="s">
        <v>82</v>
      </c>
      <c r="B56" s="2" t="s">
        <v>14</v>
      </c>
      <c r="C56" s="2">
        <v>5</v>
      </c>
      <c r="D56" s="2">
        <v>1537</v>
      </c>
      <c r="E56" s="2">
        <v>1013</v>
      </c>
      <c r="F56" s="3">
        <f t="shared" si="1"/>
        <v>-0.6014829908896332</v>
      </c>
    </row>
    <row r="57" spans="1:6" x14ac:dyDescent="0.15">
      <c r="A57" s="2" t="s">
        <v>82</v>
      </c>
      <c r="B57" s="2" t="s">
        <v>15</v>
      </c>
      <c r="C57" s="2">
        <v>5</v>
      </c>
      <c r="D57" s="2">
        <v>4632</v>
      </c>
      <c r="E57" s="2">
        <v>5099</v>
      </c>
      <c r="F57" s="3">
        <f t="shared" si="1"/>
        <v>0.13857908463932272</v>
      </c>
    </row>
    <row r="58" spans="1:6" x14ac:dyDescent="0.15">
      <c r="A58" s="2" t="s">
        <v>82</v>
      </c>
      <c r="B58" s="2" t="s">
        <v>16</v>
      </c>
      <c r="C58" s="2">
        <v>5</v>
      </c>
      <c r="D58" s="2">
        <v>5722</v>
      </c>
      <c r="E58" s="2">
        <v>5243</v>
      </c>
      <c r="F58" s="3">
        <f t="shared" si="1"/>
        <v>-0.12612695180682787</v>
      </c>
    </row>
    <row r="59" spans="1:6" x14ac:dyDescent="0.15">
      <c r="A59" s="2" t="s">
        <v>82</v>
      </c>
      <c r="B59" s="2" t="s">
        <v>14</v>
      </c>
      <c r="C59" s="2">
        <v>6</v>
      </c>
      <c r="D59" s="2">
        <v>727</v>
      </c>
      <c r="E59" s="2">
        <v>650</v>
      </c>
      <c r="F59" s="3">
        <f t="shared" si="1"/>
        <v>-0.16151564600377752</v>
      </c>
    </row>
    <row r="60" spans="1:6" x14ac:dyDescent="0.15">
      <c r="A60" s="2" t="s">
        <v>82</v>
      </c>
      <c r="B60" s="2" t="s">
        <v>15</v>
      </c>
      <c r="C60" s="2">
        <v>6</v>
      </c>
      <c r="D60" s="2">
        <v>2163</v>
      </c>
      <c r="E60" s="2">
        <v>2597</v>
      </c>
      <c r="F60" s="3">
        <f t="shared" si="1"/>
        <v>0.26381234871642878</v>
      </c>
    </row>
    <row r="61" spans="1:6" x14ac:dyDescent="0.15">
      <c r="A61" s="2" t="s">
        <v>82</v>
      </c>
      <c r="B61" s="2" t="s">
        <v>16</v>
      </c>
      <c r="C61" s="2">
        <v>6</v>
      </c>
      <c r="D61" s="2">
        <v>2020</v>
      </c>
      <c r="E61" s="2">
        <v>3203</v>
      </c>
      <c r="F61" s="3">
        <f t="shared" si="1"/>
        <v>0.66506850513552662</v>
      </c>
    </row>
    <row r="64" spans="1:6" x14ac:dyDescent="0.15">
      <c r="A64" s="2" t="s">
        <v>40</v>
      </c>
    </row>
    <row r="67" spans="1:2" x14ac:dyDescent="0.15">
      <c r="A67" s="9"/>
      <c r="B67" s="10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F459-F325-D940-B69A-BCA82C236A43}">
  <dimension ref="A1:B12"/>
  <sheetViews>
    <sheetView workbookViewId="0">
      <selection activeCell="A5" sqref="A5:B5"/>
    </sheetView>
  </sheetViews>
  <sheetFormatPr baseColWidth="10" defaultRowHeight="14" x14ac:dyDescent="0.15"/>
  <cols>
    <col min="1" max="1" width="11.33203125" style="2" customWidth="1"/>
    <col min="2" max="2" width="19.33203125" style="2" customWidth="1"/>
    <col min="3" max="16384" width="10.83203125" style="2"/>
  </cols>
  <sheetData>
    <row r="1" spans="1:2" s="1" customFormat="1" x14ac:dyDescent="0.15">
      <c r="A1" s="1" t="s">
        <v>24</v>
      </c>
    </row>
    <row r="2" spans="1:2" x14ac:dyDescent="0.15">
      <c r="A2" s="2" t="s">
        <v>83</v>
      </c>
    </row>
    <row r="5" spans="1:2" x14ac:dyDescent="0.15">
      <c r="A5" s="1" t="s">
        <v>86</v>
      </c>
      <c r="B5" s="5" t="s">
        <v>94</v>
      </c>
    </row>
    <row r="6" spans="1:2" x14ac:dyDescent="0.15">
      <c r="A6" s="2" t="s">
        <v>87</v>
      </c>
      <c r="B6" s="3">
        <v>0.20181428700000001</v>
      </c>
    </row>
    <row r="7" spans="1:2" x14ac:dyDescent="0.15">
      <c r="A7" s="2" t="s">
        <v>88</v>
      </c>
      <c r="B7" s="3">
        <v>0.14511733600000001</v>
      </c>
    </row>
    <row r="8" spans="1:2" x14ac:dyDescent="0.15">
      <c r="A8" s="2" t="s">
        <v>89</v>
      </c>
      <c r="B8" s="3">
        <v>0.11302031899999999</v>
      </c>
    </row>
    <row r="9" spans="1:2" x14ac:dyDescent="0.15">
      <c r="A9" s="2" t="s">
        <v>90</v>
      </c>
      <c r="B9" s="3">
        <v>0.164441371</v>
      </c>
    </row>
    <row r="10" spans="1:2" x14ac:dyDescent="0.15">
      <c r="A10" s="2" t="s">
        <v>91</v>
      </c>
      <c r="B10" s="3">
        <v>9.9743768999999996E-2</v>
      </c>
    </row>
    <row r="11" spans="1:2" x14ac:dyDescent="0.15">
      <c r="A11" s="2" t="s">
        <v>92</v>
      </c>
      <c r="B11" s="3">
        <v>0.164441371</v>
      </c>
    </row>
    <row r="12" spans="1:2" x14ac:dyDescent="0.15">
      <c r="A12" s="2" t="s">
        <v>93</v>
      </c>
      <c r="B12" s="3">
        <v>0.106174507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6CF6C-7378-6C4A-AA03-3DDA4D8A0B80}">
  <dimension ref="A1:I13"/>
  <sheetViews>
    <sheetView workbookViewId="0">
      <selection activeCell="A12" sqref="A12"/>
    </sheetView>
  </sheetViews>
  <sheetFormatPr baseColWidth="10" defaultRowHeight="14" x14ac:dyDescent="0.15"/>
  <cols>
    <col min="1" max="1" width="7.6640625" style="2" bestFit="1" customWidth="1"/>
    <col min="2" max="2" width="14" style="3" bestFit="1" customWidth="1"/>
    <col min="3" max="3" width="18.33203125" style="3" bestFit="1" customWidth="1"/>
    <col min="4" max="4" width="14" style="3" bestFit="1" customWidth="1"/>
    <col min="5" max="5" width="18.33203125" style="3" bestFit="1" customWidth="1"/>
    <col min="6" max="6" width="14" style="3" bestFit="1" customWidth="1"/>
    <col min="7" max="7" width="18.33203125" style="3" bestFit="1" customWidth="1"/>
    <col min="8" max="8" width="14" style="3" bestFit="1" customWidth="1"/>
    <col min="9" max="9" width="13.1640625" style="3" bestFit="1" customWidth="1"/>
    <col min="10" max="10" width="14" style="2" bestFit="1" customWidth="1"/>
    <col min="11" max="16384" width="10.83203125" style="2"/>
  </cols>
  <sheetData>
    <row r="1" spans="1:9" s="1" customFormat="1" x14ac:dyDescent="0.15">
      <c r="A1" s="1" t="s">
        <v>4</v>
      </c>
      <c r="B1" s="5" t="s">
        <v>44</v>
      </c>
      <c r="C1" s="5" t="s">
        <v>47</v>
      </c>
      <c r="D1" s="5" t="s">
        <v>43</v>
      </c>
      <c r="E1" s="5" t="s">
        <v>48</v>
      </c>
      <c r="F1" s="5" t="s">
        <v>42</v>
      </c>
      <c r="G1" s="5" t="s">
        <v>49</v>
      </c>
      <c r="H1" s="5"/>
      <c r="I1" s="5"/>
    </row>
    <row r="2" spans="1:9" x14ac:dyDescent="0.15">
      <c r="A2" s="2" t="s">
        <v>5</v>
      </c>
      <c r="B2" s="6">
        <v>1.0170330000000001</v>
      </c>
      <c r="C2" s="6">
        <v>0.98495500000000002</v>
      </c>
      <c r="D2" s="6">
        <v>0.994981</v>
      </c>
      <c r="E2" s="6">
        <v>0.95072199999999996</v>
      </c>
      <c r="F2" s="6">
        <v>1.0235300000000001</v>
      </c>
      <c r="G2" s="6">
        <v>0.87555799999999995</v>
      </c>
      <c r="H2" s="6"/>
      <c r="I2" s="6"/>
    </row>
    <row r="3" spans="1:9" x14ac:dyDescent="0.15">
      <c r="A3" s="2" t="s">
        <v>6</v>
      </c>
      <c r="B3" s="6">
        <v>1.007611</v>
      </c>
      <c r="C3" s="6">
        <v>0.99211199999999999</v>
      </c>
      <c r="D3" s="6">
        <v>1.0346390000000001</v>
      </c>
      <c r="E3" s="6">
        <v>0.93707099999999999</v>
      </c>
      <c r="F3" s="6">
        <v>1.074497</v>
      </c>
      <c r="G3" s="6">
        <v>0.92086900000000005</v>
      </c>
      <c r="H3" s="6"/>
      <c r="I3" s="6"/>
    </row>
    <row r="4" spans="1:9" x14ac:dyDescent="0.15">
      <c r="A4" s="2" t="s">
        <v>7</v>
      </c>
      <c r="B4" s="6">
        <v>1.0329710000000001</v>
      </c>
      <c r="C4" s="6">
        <v>0.97892199999999996</v>
      </c>
      <c r="D4" s="6">
        <v>0.96513099999999996</v>
      </c>
      <c r="E4" s="6">
        <v>1.019477</v>
      </c>
      <c r="F4" s="6">
        <v>1.034511</v>
      </c>
      <c r="G4" s="6">
        <v>0.88093399999999999</v>
      </c>
      <c r="H4" s="6"/>
      <c r="I4" s="6"/>
    </row>
    <row r="5" spans="1:9" x14ac:dyDescent="0.15">
      <c r="A5" s="2" t="s">
        <v>8</v>
      </c>
      <c r="B5" s="6">
        <v>1.0685249999999999</v>
      </c>
      <c r="C5" s="6">
        <v>1.0216320000000001</v>
      </c>
      <c r="D5" s="6">
        <v>1.015053</v>
      </c>
      <c r="E5" s="6">
        <v>0.93082900000000002</v>
      </c>
      <c r="F5" s="6">
        <v>1.019215</v>
      </c>
      <c r="G5" s="6">
        <v>0.85491200000000001</v>
      </c>
      <c r="H5" s="6"/>
      <c r="I5" s="6"/>
    </row>
    <row r="6" spans="1:9" x14ac:dyDescent="0.15">
      <c r="A6" s="2" t="s">
        <v>9</v>
      </c>
      <c r="B6" s="6">
        <v>1.099723</v>
      </c>
      <c r="C6" s="6">
        <v>0.97807999999999995</v>
      </c>
      <c r="D6" s="6">
        <v>0.95250100000000004</v>
      </c>
      <c r="E6" s="6">
        <v>0.96193300000000004</v>
      </c>
      <c r="F6" s="6">
        <v>1.0056020000000001</v>
      </c>
      <c r="G6" s="6">
        <v>0.82424200000000003</v>
      </c>
      <c r="H6" s="6"/>
      <c r="I6" s="6"/>
    </row>
    <row r="7" spans="1:9" x14ac:dyDescent="0.15">
      <c r="A7" s="2" t="s">
        <v>10</v>
      </c>
      <c r="B7" s="6">
        <v>1.071458</v>
      </c>
      <c r="C7" s="6">
        <v>1.020497</v>
      </c>
      <c r="D7" s="6">
        <v>1.0160579999999999</v>
      </c>
      <c r="E7" s="6">
        <v>0.96015200000000001</v>
      </c>
      <c r="F7" s="6">
        <v>1.0439689999999999</v>
      </c>
      <c r="G7" s="6">
        <v>0.84898499999999999</v>
      </c>
      <c r="H7" s="6"/>
      <c r="I7" s="6"/>
    </row>
    <row r="8" spans="1:9" x14ac:dyDescent="0.15">
      <c r="A8" s="2" t="s">
        <v>11</v>
      </c>
      <c r="B8" s="6">
        <v>0.96854600000000002</v>
      </c>
      <c r="C8" s="6">
        <v>1.0025980000000001</v>
      </c>
      <c r="D8" s="6">
        <v>0.98017900000000002</v>
      </c>
      <c r="E8" s="6">
        <v>0.94139700000000004</v>
      </c>
      <c r="F8" s="6">
        <v>1.006929</v>
      </c>
      <c r="G8" s="6">
        <v>0.92086900000000005</v>
      </c>
      <c r="H8" s="6"/>
      <c r="I8" s="6"/>
    </row>
    <row r="9" spans="1:9" x14ac:dyDescent="0.15">
      <c r="A9" s="2" t="s">
        <v>12</v>
      </c>
      <c r="B9" s="6">
        <v>1.0434810000000001</v>
      </c>
      <c r="C9" s="6">
        <v>0.98848999999999998</v>
      </c>
      <c r="D9" s="6">
        <v>1.015053</v>
      </c>
      <c r="E9" s="6">
        <v>1.006804</v>
      </c>
      <c r="F9" s="6">
        <v>1.040859</v>
      </c>
      <c r="G9" s="6">
        <v>0.89935900000000002</v>
      </c>
      <c r="H9" s="6"/>
      <c r="I9" s="6"/>
    </row>
    <row r="12" spans="1:9" x14ac:dyDescent="0.15">
      <c r="A12" s="2" t="s">
        <v>58</v>
      </c>
    </row>
    <row r="13" spans="1:9" x14ac:dyDescent="0.15">
      <c r="A13" s="2" t="s">
        <v>23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30FE7-095B-1140-BA42-A3EC727F3CC2}">
  <dimension ref="A1:A3"/>
  <sheetViews>
    <sheetView workbookViewId="0">
      <selection activeCell="C21" sqref="C21"/>
    </sheetView>
  </sheetViews>
  <sheetFormatPr baseColWidth="10" defaultRowHeight="14" x14ac:dyDescent="0.15"/>
  <cols>
    <col min="1" max="1" width="13.33203125" style="2" bestFit="1" customWidth="1"/>
    <col min="2" max="2" width="20.33203125" style="2" bestFit="1" customWidth="1"/>
    <col min="3" max="3" width="28.5" style="2" bestFit="1" customWidth="1"/>
    <col min="4" max="16384" width="10.83203125" style="2"/>
  </cols>
  <sheetData>
    <row r="1" spans="1:1" x14ac:dyDescent="0.15">
      <c r="A1" s="1" t="s">
        <v>25</v>
      </c>
    </row>
    <row r="2" spans="1:1" x14ac:dyDescent="0.15">
      <c r="A2" s="2" t="s">
        <v>53</v>
      </c>
    </row>
    <row r="3" spans="1:1" x14ac:dyDescent="0.15">
      <c r="A3" s="2" t="s">
        <v>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CE87-792A-0649-A986-6A7F80598A4B}">
  <dimension ref="A1:G17"/>
  <sheetViews>
    <sheetView workbookViewId="0">
      <selection activeCell="A14" sqref="A14"/>
    </sheetView>
  </sheetViews>
  <sheetFormatPr baseColWidth="10" defaultRowHeight="14" x14ac:dyDescent="0.15"/>
  <cols>
    <col min="1" max="1" width="20.33203125" style="2" customWidth="1"/>
    <col min="2" max="2" width="16" style="2" bestFit="1" customWidth="1"/>
    <col min="3" max="3" width="20.33203125" style="2" bestFit="1" customWidth="1"/>
    <col min="4" max="5" width="12" style="2" customWidth="1"/>
    <col min="6" max="6" width="12.1640625" style="2" bestFit="1" customWidth="1"/>
    <col min="7" max="16384" width="10.83203125" style="2"/>
  </cols>
  <sheetData>
    <row r="1" spans="1:7" s="1" customFormat="1" x14ac:dyDescent="0.15">
      <c r="A1" s="1" t="s">
        <v>4</v>
      </c>
      <c r="B1" s="1" t="s">
        <v>50</v>
      </c>
      <c r="C1" s="1" t="s">
        <v>51</v>
      </c>
    </row>
    <row r="2" spans="1:7" x14ac:dyDescent="0.15">
      <c r="A2" s="2" t="s">
        <v>45</v>
      </c>
      <c r="B2" s="2">
        <v>65</v>
      </c>
      <c r="C2" s="2">
        <v>15</v>
      </c>
    </row>
    <row r="3" spans="1:7" x14ac:dyDescent="0.15">
      <c r="A3" s="2" t="s">
        <v>46</v>
      </c>
      <c r="B3" s="2">
        <v>66</v>
      </c>
      <c r="C3" s="2">
        <v>14</v>
      </c>
    </row>
    <row r="4" spans="1:7" x14ac:dyDescent="0.15">
      <c r="A4" s="2" t="s">
        <v>52</v>
      </c>
      <c r="B4" s="2">
        <v>131</v>
      </c>
      <c r="C4" s="2">
        <v>29</v>
      </c>
    </row>
    <row r="7" spans="1:7" x14ac:dyDescent="0.15">
      <c r="A7" s="1" t="s">
        <v>57</v>
      </c>
    </row>
    <row r="8" spans="1:7" x14ac:dyDescent="0.15">
      <c r="A8" s="2" t="s">
        <v>55</v>
      </c>
      <c r="B8" s="2">
        <v>0.76</v>
      </c>
    </row>
    <row r="9" spans="1:7" x14ac:dyDescent="0.15">
      <c r="A9" s="2" t="s">
        <v>56</v>
      </c>
      <c r="B9" s="2">
        <v>0.88</v>
      </c>
    </row>
    <row r="10" spans="1:7" x14ac:dyDescent="0.15">
      <c r="A10" s="2" t="s">
        <v>54</v>
      </c>
      <c r="B10" s="2">
        <v>0.82</v>
      </c>
    </row>
    <row r="12" spans="1:7" s="1" customFormat="1" x14ac:dyDescent="0.15"/>
    <row r="13" spans="1:7" x14ac:dyDescent="0.15">
      <c r="A13" s="2" t="s">
        <v>59</v>
      </c>
      <c r="E13" s="3"/>
      <c r="F13" s="3"/>
      <c r="G13" s="3"/>
    </row>
    <row r="14" spans="1:7" x14ac:dyDescent="0.15">
      <c r="A14" s="2" t="s">
        <v>23</v>
      </c>
      <c r="E14" s="3"/>
      <c r="F14" s="3"/>
    </row>
    <row r="15" spans="1:7" x14ac:dyDescent="0.15">
      <c r="E15" s="3"/>
      <c r="F15" s="3"/>
    </row>
    <row r="16" spans="1:7" x14ac:dyDescent="0.15">
      <c r="E16" s="3"/>
      <c r="F16" s="3"/>
    </row>
    <row r="17" spans="5:6" x14ac:dyDescent="0.15">
      <c r="E17" s="3"/>
      <c r="F17" s="3"/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8E25D-49F7-5E4F-9119-2C27D1AB86F0}">
  <dimension ref="A1:C21"/>
  <sheetViews>
    <sheetView workbookViewId="0">
      <selection activeCell="A20" sqref="A20"/>
    </sheetView>
  </sheetViews>
  <sheetFormatPr baseColWidth="10" defaultRowHeight="14" x14ac:dyDescent="0.15"/>
  <cols>
    <col min="1" max="1" width="14.1640625" style="2" bestFit="1" customWidth="1"/>
    <col min="2" max="2" width="12.5" style="2" bestFit="1" customWidth="1"/>
    <col min="3" max="3" width="12.33203125" style="2" bestFit="1" customWidth="1"/>
    <col min="4" max="16384" width="10.83203125" style="2"/>
  </cols>
  <sheetData>
    <row r="1" spans="1:3" s="1" customFormat="1" x14ac:dyDescent="0.15">
      <c r="A1" s="1" t="s">
        <v>60</v>
      </c>
      <c r="B1" s="1" t="s">
        <v>77</v>
      </c>
      <c r="C1" s="1" t="s">
        <v>78</v>
      </c>
    </row>
    <row r="2" spans="1:3" x14ac:dyDescent="0.15">
      <c r="A2" s="2" t="s">
        <v>61</v>
      </c>
      <c r="B2" s="7">
        <v>9</v>
      </c>
      <c r="C2" s="7">
        <v>7</v>
      </c>
    </row>
    <row r="3" spans="1:3" x14ac:dyDescent="0.15">
      <c r="A3" s="2" t="s">
        <v>62</v>
      </c>
      <c r="B3" s="7">
        <v>10</v>
      </c>
      <c r="C3" s="7">
        <v>20</v>
      </c>
    </row>
    <row r="4" spans="1:3" x14ac:dyDescent="0.15">
      <c r="A4" s="2" t="s">
        <v>63</v>
      </c>
      <c r="B4" s="7">
        <v>11</v>
      </c>
      <c r="C4" s="7">
        <v>18</v>
      </c>
    </row>
    <row r="5" spans="1:3" x14ac:dyDescent="0.15">
      <c r="A5" s="2" t="s">
        <v>64</v>
      </c>
      <c r="B5" s="7">
        <v>14</v>
      </c>
      <c r="C5" s="7">
        <v>19</v>
      </c>
    </row>
    <row r="6" spans="1:3" x14ac:dyDescent="0.15">
      <c r="A6" s="2" t="s">
        <v>65</v>
      </c>
      <c r="B6" s="7">
        <v>4</v>
      </c>
      <c r="C6" s="7">
        <v>31</v>
      </c>
    </row>
    <row r="7" spans="1:3" x14ac:dyDescent="0.15">
      <c r="A7" s="2" t="s">
        <v>66</v>
      </c>
      <c r="B7" s="7">
        <v>5</v>
      </c>
      <c r="C7" s="7">
        <v>8</v>
      </c>
    </row>
    <row r="8" spans="1:3" x14ac:dyDescent="0.15">
      <c r="A8" s="2" t="s">
        <v>67</v>
      </c>
      <c r="B8" s="7">
        <v>21</v>
      </c>
      <c r="C8" s="7">
        <v>21</v>
      </c>
    </row>
    <row r="9" spans="1:3" x14ac:dyDescent="0.15">
      <c r="A9" s="2" t="s">
        <v>68</v>
      </c>
      <c r="B9" s="7">
        <v>6</v>
      </c>
      <c r="C9" s="7">
        <v>10</v>
      </c>
    </row>
    <row r="10" spans="1:3" x14ac:dyDescent="0.15">
      <c r="A10" s="2" t="s">
        <v>69</v>
      </c>
      <c r="B10" s="7">
        <v>30</v>
      </c>
      <c r="C10" s="7">
        <v>46</v>
      </c>
    </row>
    <row r="11" spans="1:3" x14ac:dyDescent="0.15">
      <c r="A11" s="2" t="s">
        <v>70</v>
      </c>
      <c r="B11" s="7">
        <v>9</v>
      </c>
      <c r="C11" s="7">
        <v>18</v>
      </c>
    </row>
    <row r="12" spans="1:3" x14ac:dyDescent="0.15">
      <c r="A12" s="2" t="s">
        <v>71</v>
      </c>
      <c r="B12" s="7">
        <v>5</v>
      </c>
      <c r="C12" s="7">
        <v>16</v>
      </c>
    </row>
    <row r="13" spans="1:3" x14ac:dyDescent="0.15">
      <c r="A13" s="2" t="s">
        <v>72</v>
      </c>
      <c r="B13" s="7">
        <v>3</v>
      </c>
      <c r="C13" s="7">
        <v>14</v>
      </c>
    </row>
    <row r="14" spans="1:3" x14ac:dyDescent="0.15">
      <c r="A14" s="2" t="s">
        <v>73</v>
      </c>
      <c r="B14" s="7">
        <v>23</v>
      </c>
      <c r="C14" s="7">
        <v>44</v>
      </c>
    </row>
    <row r="15" spans="1:3" x14ac:dyDescent="0.15">
      <c r="A15" s="2" t="s">
        <v>74</v>
      </c>
      <c r="B15" s="7">
        <v>12</v>
      </c>
      <c r="C15" s="7">
        <v>21</v>
      </c>
    </row>
    <row r="16" spans="1:3" x14ac:dyDescent="0.15">
      <c r="A16" s="2" t="s">
        <v>75</v>
      </c>
      <c r="B16" s="7">
        <v>7</v>
      </c>
      <c r="C16" s="7">
        <v>32</v>
      </c>
    </row>
    <row r="17" spans="1:3" x14ac:dyDescent="0.15">
      <c r="A17" s="2" t="s">
        <v>76</v>
      </c>
      <c r="B17" s="7">
        <v>2</v>
      </c>
      <c r="C17" s="7">
        <v>8</v>
      </c>
    </row>
    <row r="20" spans="1:3" x14ac:dyDescent="0.15">
      <c r="A20" s="2" t="s">
        <v>85</v>
      </c>
    </row>
    <row r="21" spans="1:3" x14ac:dyDescent="0.15">
      <c r="A21" s="2" t="s">
        <v>23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1a</vt:lpstr>
      <vt:lpstr>1b</vt:lpstr>
      <vt:lpstr>1c</vt:lpstr>
      <vt:lpstr>1f</vt:lpstr>
      <vt:lpstr>1g</vt:lpstr>
      <vt:lpstr>1h</vt:lpstr>
      <vt:lpstr>1i</vt:lpstr>
      <vt:lpstr>1j</vt:lpstr>
      <vt:lpstr>1k</vt:lpstr>
      <vt:lpstr>1l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Christina Stankey</cp:lastModifiedBy>
  <dcterms:created xsi:type="dcterms:W3CDTF">2023-06-08T13:06:37Z</dcterms:created>
  <dcterms:modified xsi:type="dcterms:W3CDTF">2024-02-29T15:08:27Z</dcterms:modified>
</cp:coreProperties>
</file>